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05D80D9D-BF48-46D2-95A5-531C09A7C7F8}" xr6:coauthVersionLast="47" xr6:coauthVersionMax="47" xr10:uidLastSave="{00000000-0000-0000-0000-000000000000}"/>
  <bookViews>
    <workbookView xWindow="-57720" yWindow="-120" windowWidth="29040" windowHeight="15840" firstSheet="3" activeTab="6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Log'!$A$1:$G$1054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16" i="7" l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7" i="8"/>
  <c r="B15" i="8"/>
  <c r="B14" i="8"/>
  <c r="B13" i="8"/>
  <c r="B12" i="8"/>
  <c r="B11" i="8"/>
  <c r="B10" i="8"/>
  <c r="B9" i="8"/>
  <c r="B8" i="8"/>
  <c r="J34" i="5" l="1"/>
  <c r="E34" i="5"/>
  <c r="O16" i="5"/>
  <c r="J16" i="5"/>
  <c r="E16" i="5"/>
  <c r="B18" i="8"/>
  <c r="A96" i="11"/>
  <c r="B17" i="8"/>
  <c r="B19" i="8"/>
  <c r="B20" i="8"/>
  <c r="B21" i="8"/>
  <c r="B22" i="8"/>
  <c r="B23" i="8"/>
  <c r="B16" i="8"/>
  <c r="B24" i="8"/>
  <c r="B25" i="8"/>
  <c r="B26" i="8"/>
  <c r="B27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30" i="8"/>
  <c r="B29" i="8"/>
  <c r="B32" i="8"/>
  <c r="B31" i="8"/>
  <c r="B35" i="8"/>
  <c r="B34" i="8"/>
  <c r="B28" i="8"/>
  <c r="F14" i="2"/>
  <c r="F2" i="2" s="1"/>
  <c r="B33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Y2" i="8"/>
  <c r="AB1" i="8"/>
  <c r="Z1" i="8"/>
  <c r="X1" i="8"/>
  <c r="V1" i="8"/>
  <c r="T1" i="8"/>
  <c r="R1" i="8"/>
  <c r="N1" i="8"/>
  <c r="L1" i="8"/>
  <c r="J1" i="8"/>
  <c r="H1" i="8"/>
  <c r="G1053" i="7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86" i="11" l="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298" i="7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K34" i="5"/>
  <c r="M34" i="5" s="1"/>
  <c r="P16" i="5"/>
  <c r="F16" i="5"/>
  <c r="V7" i="3"/>
  <c r="A2" i="8"/>
  <c r="F36" i="6"/>
  <c r="F15" i="6"/>
  <c r="F16" i="6"/>
  <c r="F17" i="6"/>
  <c r="H23" i="5"/>
  <c r="G23" i="5"/>
  <c r="G31" i="5"/>
  <c r="F20" i="6"/>
  <c r="F19" i="6"/>
  <c r="F18" i="6"/>
  <c r="F21" i="6"/>
  <c r="F14" i="6"/>
  <c r="H31" i="5"/>
  <c r="F45" i="6"/>
  <c r="F43" i="6"/>
  <c r="F42" i="6"/>
  <c r="F41" i="6"/>
  <c r="F40" i="6"/>
  <c r="F39" i="6"/>
  <c r="F38" i="6"/>
  <c r="F37" i="6"/>
  <c r="F35" i="6"/>
  <c r="F34" i="6"/>
  <c r="F33" i="6"/>
  <c r="F31" i="6"/>
  <c r="F30" i="6"/>
  <c r="F29" i="6"/>
  <c r="F28" i="6"/>
  <c r="F27" i="6"/>
  <c r="F26" i="6"/>
  <c r="F25" i="6"/>
  <c r="F24" i="6"/>
  <c r="F23" i="6"/>
  <c r="F22" i="6"/>
  <c r="F12" i="6"/>
  <c r="F11" i="6"/>
  <c r="F10" i="6"/>
  <c r="F9" i="6"/>
  <c r="F8" i="6"/>
  <c r="F7" i="6"/>
  <c r="F6" i="6"/>
  <c r="F5" i="6"/>
  <c r="P12" i="3"/>
  <c r="J15" i="3"/>
  <c r="J5" i="3"/>
  <c r="P5" i="3"/>
  <c r="J10" i="3"/>
  <c r="P10" i="3"/>
  <c r="J16" i="3"/>
  <c r="P14" i="3"/>
  <c r="H2" i="3"/>
  <c r="N2" i="3"/>
  <c r="G21" i="5"/>
  <c r="G20" i="5"/>
  <c r="H34" i="5"/>
  <c r="L20" i="5"/>
  <c r="G270" i="7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258" i="7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K2" i="3"/>
  <c r="G224" i="7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G67" i="7" l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J9" i="10" l="1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Z25" i="11" l="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1" i="7" a="1"/>
  <c r="G1" i="7" l="1"/>
  <c r="B5" i="2" s="1"/>
  <c r="B7" i="2" s="1"/>
  <c r="F25" i="2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F16" i="2" l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<sst xmlns="http://schemas.openxmlformats.org/spreadsheetml/2006/main" count="3280" uniqueCount="916">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</sst>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E25" sqref="E25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1980.553694</v>
      </c>
    </row>
    <row r="3" spans="1:3" x14ac:dyDescent="0.3">
      <c r="A3" t="s">
        <v>106</v>
      </c>
      <c r="B3" t="s">
        <v>808</v>
      </c>
      <c r="C3" s="524">
        <v>953.99926500000004</v>
      </c>
    </row>
    <row r="4" spans="1:3" x14ac:dyDescent="0.3">
      <c r="A4" t="s">
        <v>106</v>
      </c>
      <c r="B4" t="s">
        <v>809</v>
      </c>
      <c r="C4" s="524">
        <v>1356.8132929999999</v>
      </c>
    </row>
    <row r="5" spans="1:3" x14ac:dyDescent="0.3">
      <c r="A5" t="s">
        <v>810</v>
      </c>
      <c r="B5" t="s">
        <v>807</v>
      </c>
      <c r="C5" s="524">
        <v>461.85277600000001</v>
      </c>
    </row>
    <row r="6" spans="1:3" x14ac:dyDescent="0.3">
      <c r="A6" t="s">
        <v>810</v>
      </c>
      <c r="B6" t="s">
        <v>808</v>
      </c>
      <c r="C6" s="524">
        <v>734.11651700000004</v>
      </c>
    </row>
    <row r="7" spans="1:3" x14ac:dyDescent="0.3">
      <c r="A7" t="s">
        <v>812</v>
      </c>
      <c r="B7" t="s">
        <v>811</v>
      </c>
      <c r="C7" s="524">
        <v>204.221</v>
      </c>
    </row>
    <row r="8" spans="1:3" x14ac:dyDescent="0.3">
      <c r="A8" t="s">
        <v>812</v>
      </c>
      <c r="B8" t="s">
        <v>813</v>
      </c>
      <c r="C8" s="524">
        <v>1221.3789999999999</v>
      </c>
    </row>
    <row r="9" spans="1:3" x14ac:dyDescent="0.3">
      <c r="A9" t="s">
        <v>812</v>
      </c>
      <c r="B9" t="s">
        <v>814</v>
      </c>
      <c r="C9" s="524">
        <v>139.10499999999999</v>
      </c>
    </row>
    <row r="10" spans="1:3" x14ac:dyDescent="0.3">
      <c r="A10" t="s">
        <v>815</v>
      </c>
      <c r="B10" t="s">
        <v>813</v>
      </c>
      <c r="C10" s="524">
        <v>681.65200000000004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211.67950999999999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1.63889</v>
      </c>
    </row>
    <row r="18" spans="1:3" x14ac:dyDescent="0.3">
      <c r="A18" t="s">
        <v>59</v>
      </c>
      <c r="B18" t="s">
        <v>823</v>
      </c>
      <c r="C18" s="524">
        <v>24.44229</v>
      </c>
    </row>
    <row r="19" spans="1:3" x14ac:dyDescent="0.3">
      <c r="A19" t="s">
        <v>59</v>
      </c>
      <c r="B19" t="s">
        <v>824</v>
      </c>
      <c r="C19" s="524">
        <v>5.3065249999999997</v>
      </c>
    </row>
    <row r="20" spans="1:3" x14ac:dyDescent="0.3">
      <c r="A20" t="s">
        <v>59</v>
      </c>
      <c r="B20" t="s">
        <v>825</v>
      </c>
      <c r="C20" s="524">
        <v>17.650690000000001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23.59262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J35" sqref="J35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1730701.8399999999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320</v>
      </c>
      <c r="C2" s="15">
        <f t="shared" ref="C2:C6" ca="1" si="0">TODAY()</f>
        <v>46188</v>
      </c>
      <c r="E2" s="13" t="s">
        <v>40</v>
      </c>
      <c r="F2" s="16">
        <f>F14</f>
        <v>180225.99</v>
      </c>
      <c r="H2" s="17"/>
      <c r="J2" s="18" t="s">
        <v>41</v>
      </c>
      <c r="K2" s="19">
        <v>0.75</v>
      </c>
      <c r="L2" s="20">
        <f>K5/(K5+K6)</f>
        <v>0.84936632219753672</v>
      </c>
      <c r="N2" s="21" t="s">
        <v>42</v>
      </c>
      <c r="O2" s="22">
        <f>B12-O1</f>
        <v>-11530</v>
      </c>
      <c r="P2" s="11"/>
      <c r="Q2" s="23" t="s">
        <v>43</v>
      </c>
      <c r="R2" s="23">
        <f ca="1">E20*(1+$Q$1)</f>
        <v>1783047.2274999998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46188</v>
      </c>
      <c r="E3" s="21" t="s">
        <v>45</v>
      </c>
      <c r="F3" s="22">
        <f ca="1">F1-F2</f>
        <v>1550475.8499999999</v>
      </c>
      <c r="H3" s="17"/>
      <c r="J3" s="18" t="s">
        <v>46</v>
      </c>
      <c r="K3" s="19">
        <v>0.25</v>
      </c>
      <c r="L3" s="20">
        <f>K6/(K5+K6)</f>
        <v>0.15063367780246323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2050504.3116249996</v>
      </c>
    </row>
    <row r="4" spans="1:18" ht="14.4" x14ac:dyDescent="0.3">
      <c r="A4" s="13" t="s">
        <v>49</v>
      </c>
      <c r="B4" s="14">
        <v>0</v>
      </c>
      <c r="C4" s="15">
        <f t="shared" ca="1" si="0"/>
        <v>46188</v>
      </c>
      <c r="F4" s="7"/>
      <c r="H4" s="17"/>
      <c r="J4" s="24"/>
      <c r="K4" s="25"/>
      <c r="L4" s="26"/>
      <c r="N4" s="27" t="s">
        <v>50</v>
      </c>
      <c r="O4" s="28">
        <f>B10-O3</f>
        <v>27817.33</v>
      </c>
      <c r="P4" s="11"/>
      <c r="Q4" s="23" t="s">
        <v>51</v>
      </c>
      <c r="R4" s="23">
        <f t="shared" ca="1" si="1"/>
        <v>2358079.9583687494</v>
      </c>
    </row>
    <row r="5" spans="1:18" ht="14.4" x14ac:dyDescent="0.3">
      <c r="A5" s="13" t="s">
        <v>52</v>
      </c>
      <c r="B5" s="14">
        <f ca="1">'Checking Transaction Log'!G1</f>
        <v>10026.999999999985</v>
      </c>
      <c r="C5" s="15">
        <f t="shared" ca="1" si="0"/>
        <v>46188</v>
      </c>
      <c r="E5" s="553" t="s">
        <v>53</v>
      </c>
      <c r="F5" s="551"/>
      <c r="G5" s="552"/>
      <c r="H5" s="17"/>
      <c r="J5" s="29" t="s">
        <v>54</v>
      </c>
      <c r="K5" s="30">
        <f>B10</f>
        <v>95687.41</v>
      </c>
      <c r="L5" s="20">
        <f ca="1">K5/F3</f>
        <v>6.1714866439228973E-2</v>
      </c>
      <c r="N5" s="5" t="s">
        <v>55</v>
      </c>
      <c r="O5" s="6"/>
      <c r="P5" s="11"/>
      <c r="Q5" s="23" t="s">
        <v>56</v>
      </c>
      <c r="R5" s="23">
        <f t="shared" ca="1" si="1"/>
        <v>2711791.9521240615</v>
      </c>
    </row>
    <row r="6" spans="1:18" ht="14.4" x14ac:dyDescent="0.3">
      <c r="A6" s="13" t="s">
        <v>57</v>
      </c>
      <c r="B6" s="14">
        <f>'Savings Transaction Log'!A3</f>
        <v>9131.9600000000009</v>
      </c>
      <c r="C6" s="15">
        <f t="shared" ca="1" si="0"/>
        <v>46188</v>
      </c>
      <c r="E6" s="31" t="s">
        <v>58</v>
      </c>
      <c r="F6" s="14">
        <v>135885.85999999999</v>
      </c>
      <c r="G6" s="32">
        <v>46186</v>
      </c>
      <c r="H6" s="17"/>
      <c r="J6" s="18" t="s">
        <v>59</v>
      </c>
      <c r="K6" s="30">
        <f>B12</f>
        <v>16970</v>
      </c>
      <c r="L6" s="20">
        <f ca="1">K6/F3</f>
        <v>1.0945026973493333E-2</v>
      </c>
      <c r="N6" s="21" t="s">
        <v>60</v>
      </c>
      <c r="O6" s="22"/>
      <c r="P6" s="11"/>
      <c r="Q6" s="23" t="s">
        <v>61</v>
      </c>
      <c r="R6" s="23">
        <f t="shared" ca="1" si="1"/>
        <v>3118560.7449426707</v>
      </c>
    </row>
    <row r="7" spans="1:18" ht="14.4" x14ac:dyDescent="0.3">
      <c r="A7" s="21" t="s">
        <v>62</v>
      </c>
      <c r="B7" s="33">
        <f ca="1">SUM(B2:B6)</f>
        <v>19478.959999999985</v>
      </c>
      <c r="C7" s="34">
        <f ca="1">B7/F3</f>
        <v>1.2563214061025191E-2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3586344.856684071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112657.41</v>
      </c>
      <c r="L8" s="20">
        <f ca="1">K8/F3</f>
        <v>7.2659893412722304E-2</v>
      </c>
      <c r="N8" s="21" t="s">
        <v>69</v>
      </c>
      <c r="O8" s="22">
        <f t="shared" si="2"/>
        <v>16287.330000000002</v>
      </c>
      <c r="P8" s="11"/>
      <c r="Q8" s="23" t="s">
        <v>70</v>
      </c>
      <c r="R8" s="23">
        <f t="shared" ca="1" si="1"/>
        <v>4124296.5851866812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4742941.0729646832</v>
      </c>
    </row>
    <row r="10" spans="1:18" ht="14.4" x14ac:dyDescent="0.3">
      <c r="A10" s="31" t="s">
        <v>74</v>
      </c>
      <c r="B10" s="14">
        <v>95687.41</v>
      </c>
      <c r="C10" s="15">
        <v>46186</v>
      </c>
      <c r="D10" s="17"/>
      <c r="E10" s="528" t="s">
        <v>837</v>
      </c>
      <c r="F10" s="526">
        <v>11365.33</v>
      </c>
      <c r="G10" s="527">
        <v>46178</v>
      </c>
      <c r="H10" s="17"/>
      <c r="I10" s="7"/>
      <c r="J10" s="18" t="s">
        <v>54</v>
      </c>
      <c r="K10" s="30">
        <f>(K8*K2)-K5</f>
        <v>-11194.352500000008</v>
      </c>
      <c r="L10" s="40">
        <f t="shared" ref="L10:L11" si="3">K10+K5</f>
        <v>84493.057499999995</v>
      </c>
      <c r="P10" s="11"/>
      <c r="Q10" s="23" t="s">
        <v>75</v>
      </c>
      <c r="R10" s="23">
        <f t="shared" ca="1" si="1"/>
        <v>5454382.2339093853</v>
      </c>
    </row>
    <row r="11" spans="1:18" ht="14.4" x14ac:dyDescent="0.3">
      <c r="A11" s="31" t="s">
        <v>76</v>
      </c>
      <c r="B11" s="14">
        <v>12753.71</v>
      </c>
      <c r="C11" s="15">
        <v>46186</v>
      </c>
      <c r="D11" s="17"/>
      <c r="E11" s="528" t="s">
        <v>838</v>
      </c>
      <c r="F11" s="526">
        <v>40.630000000000003</v>
      </c>
      <c r="G11" s="527">
        <v>46186</v>
      </c>
      <c r="H11" s="17"/>
      <c r="I11" s="7"/>
      <c r="J11" s="43" t="s">
        <v>78</v>
      </c>
      <c r="K11" s="44">
        <f>(K8*K3)-K6</f>
        <v>11194.352500000001</v>
      </c>
      <c r="L11" s="45">
        <f t="shared" si="3"/>
        <v>28164.352500000001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6272539.5689957924</v>
      </c>
    </row>
    <row r="12" spans="1:18" ht="14.4" x14ac:dyDescent="0.3">
      <c r="A12" s="47" t="s">
        <v>81</v>
      </c>
      <c r="B12" s="48">
        <v>16970</v>
      </c>
      <c r="C12" s="15">
        <v>46186</v>
      </c>
      <c r="D12" s="17"/>
      <c r="E12" s="525" t="s">
        <v>839</v>
      </c>
      <c r="F12" s="526">
        <v>3944.13</v>
      </c>
      <c r="G12" s="527">
        <v>46186</v>
      </c>
      <c r="I12" s="7"/>
      <c r="J12" s="49"/>
      <c r="K12" s="25"/>
      <c r="L12" s="50">
        <f ca="1">L11/F3</f>
        <v>1.8164973353180576E-2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46186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180225.99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108441.12</v>
      </c>
      <c r="L15" s="59">
        <f ca="1">K15/F3</f>
        <v>6.9940541157090586E-2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132136.37</v>
      </c>
      <c r="I16" s="7"/>
      <c r="J16" s="18" t="s">
        <v>46</v>
      </c>
      <c r="K16" s="63">
        <f>B12</f>
        <v>16970</v>
      </c>
      <c r="L16" s="20">
        <f ca="1">K16/F3</f>
        <v>1.0945026973493333E-2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1503837.02</v>
      </c>
      <c r="P18" s="11"/>
    </row>
    <row r="19" spans="1:17" ht="14.4" x14ac:dyDescent="0.3">
      <c r="A19" s="68" t="s">
        <v>92</v>
      </c>
      <c r="B19" s="33">
        <f>SUM(B10:B18)</f>
        <v>125411.12</v>
      </c>
      <c r="C19" s="34">
        <f ca="1">B19/F3</f>
        <v>8.088556813058391E-2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286569.15499999991</v>
      </c>
      <c r="P19" s="73">
        <f t="shared" ref="P19:P32" si="4">O19/$O$18</f>
        <v>0.19055865176134573</v>
      </c>
      <c r="Q19" s="74" t="s">
        <v>97</v>
      </c>
    </row>
    <row r="20" spans="1:17" ht="14.4" x14ac:dyDescent="0.3">
      <c r="B20" s="7"/>
      <c r="C20" s="37"/>
      <c r="E20" s="56">
        <f ca="1">F3</f>
        <v>1550475.8499999999</v>
      </c>
      <c r="F20" s="44">
        <f ca="1">E20-E22</f>
        <v>135473.41999999993</v>
      </c>
      <c r="G20" s="34">
        <f ca="1">(E20-E22)/E22</f>
        <v>9.5740768445182062E-2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267086.72499999998</v>
      </c>
      <c r="P20" s="78">
        <f t="shared" si="4"/>
        <v>0.17760350453402191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0.22476207500000012</v>
      </c>
      <c r="L21" s="11"/>
      <c r="N21" s="27" t="s">
        <v>104</v>
      </c>
      <c r="O21" s="51">
        <f>($B$10+$B$11)*0.25</f>
        <v>27110.28</v>
      </c>
      <c r="P21" s="82">
        <f t="shared" si="4"/>
        <v>1.8027405655966628E-2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433522.30999999994</v>
      </c>
      <c r="C22" s="15">
        <v>46178</v>
      </c>
      <c r="E22" s="56">
        <v>1415002.43</v>
      </c>
      <c r="F22" s="45">
        <f ca="1">((F20/(C2-E21))*365)+E22</f>
        <v>1714686.0560606059</v>
      </c>
      <c r="G22" s="34">
        <f ca="1">(F22-E22)/E22</f>
        <v>0.21179018474237249</v>
      </c>
      <c r="I22" s="7"/>
      <c r="J22" s="81">
        <v>3000000</v>
      </c>
      <c r="K22" s="50">
        <f ca="1">1-($E$20/J22)</f>
        <v>0.48317471666666667</v>
      </c>
      <c r="L22" s="11"/>
      <c r="N22" s="5" t="s">
        <v>108</v>
      </c>
      <c r="O22" s="72">
        <f>($B$22+$B$23)*0.3</f>
        <v>171941.49299999993</v>
      </c>
      <c r="P22" s="73">
        <f t="shared" si="4"/>
        <v>0.11433519105680742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139615.99999999994</v>
      </c>
      <c r="C23" s="15">
        <f>C22</f>
        <v>46178</v>
      </c>
      <c r="E23" s="7"/>
      <c r="G23" s="65"/>
      <c r="I23" s="7"/>
      <c r="J23" s="81">
        <v>4000000</v>
      </c>
      <c r="K23" s="50">
        <f ca="1">1-($E$20/J23)</f>
        <v>0.61238103750000006</v>
      </c>
      <c r="L23" s="11"/>
      <c r="N23" s="13" t="s">
        <v>111</v>
      </c>
      <c r="O23" s="14">
        <f>($B$24+$B$25)*0.3</f>
        <v>160252.03499999997</v>
      </c>
      <c r="P23" s="78">
        <f t="shared" si="4"/>
        <v>0.10656210272041312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408701.7699999999</v>
      </c>
      <c r="C24" s="15">
        <f>C22</f>
        <v>46178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0.68990483000000002</v>
      </c>
      <c r="L24" s="11"/>
      <c r="N24" s="13" t="s">
        <v>113</v>
      </c>
      <c r="O24" s="14">
        <f t="shared" ref="O24:O25" si="5">($B$10+$B$11)*0.25</f>
        <v>27110.28</v>
      </c>
      <c r="P24" s="78">
        <f t="shared" si="4"/>
        <v>1.8027405655966628E-2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125471.68000000005</v>
      </c>
      <c r="C25" s="15">
        <f>C22</f>
        <v>46178</v>
      </c>
      <c r="E25" s="75" t="s">
        <v>34</v>
      </c>
      <c r="F25" s="76">
        <f ca="1">B7</f>
        <v>19478.959999999985</v>
      </c>
      <c r="G25" s="77">
        <f t="shared" ref="G25:G31" ca="1" si="6">F25/SUM($F$25:$F$31)</f>
        <v>1.2357543006069885E-2</v>
      </c>
      <c r="I25" s="7"/>
      <c r="J25" s="84"/>
      <c r="K25" s="25"/>
      <c r="L25" s="11"/>
      <c r="N25" s="27" t="s">
        <v>116</v>
      </c>
      <c r="O25" s="51">
        <f t="shared" si="5"/>
        <v>27110.28</v>
      </c>
      <c r="P25" s="82">
        <f t="shared" si="4"/>
        <v>1.8027405655966628E-2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1107311.7599999998</v>
      </c>
      <c r="C26" s="34">
        <f ca="1">B26/F3</f>
        <v>0.71417543201333955</v>
      </c>
      <c r="E26" s="80" t="s">
        <v>103</v>
      </c>
      <c r="F26" s="30">
        <f>(B11)</f>
        <v>12753.71</v>
      </c>
      <c r="G26" s="20">
        <f t="shared" ca="1" si="6"/>
        <v>8.0910130629121713E-3</v>
      </c>
      <c r="I26" s="7"/>
      <c r="J26" s="49"/>
      <c r="K26" s="25"/>
      <c r="L26" s="11"/>
      <c r="N26" s="5" t="s">
        <v>119</v>
      </c>
      <c r="O26" s="72">
        <f>($B$22+$B$23)*0.2</f>
        <v>114627.66199999997</v>
      </c>
      <c r="P26" s="73">
        <f t="shared" si="4"/>
        <v>7.6223460704538296E-2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95687.41</v>
      </c>
      <c r="G27" s="20">
        <f t="shared" ca="1" si="6"/>
        <v>6.0704538857025356E-2</v>
      </c>
      <c r="I27" s="7"/>
      <c r="J27" s="49"/>
      <c r="K27" s="25"/>
      <c r="L27" s="11"/>
      <c r="N27" s="13" t="s">
        <v>120</v>
      </c>
      <c r="O27" s="14">
        <f>($B$24+$B$25)*0.2</f>
        <v>106834.69</v>
      </c>
      <c r="P27" s="78">
        <f t="shared" si="4"/>
        <v>7.1041401813608768E-2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16970</v>
      </c>
      <c r="G28" s="20">
        <f t="shared" ca="1" si="6"/>
        <v>1.076584708901328E-2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10844.112000000001</v>
      </c>
      <c r="P28" s="78">
        <f t="shared" si="4"/>
        <v>7.2109622623866519E-3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1107311.7599999998</v>
      </c>
      <c r="G29" s="20">
        <f t="shared" ca="1" si="6"/>
        <v>0.70248374119187795</v>
      </c>
      <c r="H29" s="86"/>
      <c r="I29" s="7"/>
      <c r="J29" s="49"/>
      <c r="K29" s="25"/>
      <c r="L29" s="11"/>
      <c r="N29" s="27" t="s">
        <v>123</v>
      </c>
      <c r="O29" s="51">
        <f t="shared" si="7"/>
        <v>10844.112000000001</v>
      </c>
      <c r="P29" s="82">
        <f t="shared" si="4"/>
        <v>7.2109622623866519E-3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271114.14</v>
      </c>
      <c r="G30" s="20">
        <f t="shared" ca="1" si="6"/>
        <v>0.17199607394869409</v>
      </c>
      <c r="H30" s="86"/>
      <c r="I30" s="7"/>
      <c r="J30" s="49"/>
      <c r="K30" s="25"/>
      <c r="L30" s="11"/>
      <c r="N30" s="5" t="s">
        <v>115</v>
      </c>
      <c r="O30" s="72">
        <f>B31-F6</f>
        <v>271114.14</v>
      </c>
      <c r="P30" s="73">
        <f t="shared" si="4"/>
        <v>0.18028159727042761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0.17485866677639644</v>
      </c>
      <c r="E31" s="85" t="s">
        <v>118</v>
      </c>
      <c r="F31" s="44">
        <f>B39-F8-F7</f>
        <v>52965</v>
      </c>
      <c r="G31" s="34">
        <f t="shared" ca="1" si="6"/>
        <v>3.3601242844407096E-2</v>
      </c>
      <c r="I31" s="7"/>
      <c r="J31" s="49"/>
      <c r="K31" s="25"/>
      <c r="L31" s="11"/>
      <c r="N31" s="27" t="s">
        <v>127</v>
      </c>
      <c r="O31" s="51">
        <f>($B$10+$B$11)*0.05</f>
        <v>5422.0560000000005</v>
      </c>
      <c r="P31" s="82">
        <f t="shared" si="4"/>
        <v>3.605481131193326E-3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16970</v>
      </c>
      <c r="P32" s="88">
        <f t="shared" si="4"/>
        <v>1.1284467514970472E-2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580766.15999999992</v>
      </c>
      <c r="P35" s="59">
        <f t="shared" ref="P35:P39" si="8">O35/$O$18</f>
        <v>0.38618956195133425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386414.08799999999</v>
      </c>
      <c r="P36" s="20">
        <f t="shared" si="8"/>
        <v>0.25695210508915389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243150.57599999994</v>
      </c>
      <c r="P37" s="20">
        <f t="shared" si="8"/>
        <v>0.16168678704292033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276536.196</v>
      </c>
      <c r="P38" s="20">
        <f t="shared" si="8"/>
        <v>0.18388707840162094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3.4160480474429836E-2</v>
      </c>
      <c r="E39" s="25"/>
      <c r="F39" s="25"/>
      <c r="G39" s="25"/>
      <c r="N39" s="27" t="s">
        <v>46</v>
      </c>
      <c r="O39" s="51">
        <f>O32</f>
        <v>16970</v>
      </c>
      <c r="P39" s="91">
        <f t="shared" si="8"/>
        <v>1.1284467514970472E-2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1503837.0199999998</v>
      </c>
      <c r="P40" s="95">
        <f t="shared" si="9"/>
        <v>0.99999999999999989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M32" sqref="M32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92486.91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46774.554999999993</v>
      </c>
      <c r="K2" s="102">
        <f>J2/D2</f>
        <v>0.50574243425366894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38465.384999999995</v>
      </c>
      <c r="Q2" s="102">
        <f>P2/D2</f>
        <v>0.41590085559134793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7246.9700000000066</v>
      </c>
      <c r="W2" s="102">
        <f>V2/D2</f>
        <v>7.8356710154983078E-2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49281.78</v>
      </c>
      <c r="E4" s="20">
        <f t="shared" ref="E4:E7" si="1">D4/$D$2</f>
        <v>0.53285140567459754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6520.43</v>
      </c>
      <c r="K4" s="545">
        <f>J4/$D$2</f>
        <v>7.0501111995200191E-2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6127.7999999999993</v>
      </c>
      <c r="Q4" s="545">
        <f t="shared" ref="Q4:Q12" si="3">P4/$D$2</f>
        <v>6.6255862586391948E-2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0.19512285576412919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33745.85</v>
      </c>
      <c r="E5" s="20">
        <f t="shared" si="1"/>
        <v>0.36487163426694652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353.72499999999997</v>
      </c>
      <c r="K5" s="545">
        <f t="shared" ref="K5:K30" si="6">J5/$D$2</f>
        <v>3.8245952859707385E-3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353.72499999999997</v>
      </c>
      <c r="Q5" s="545">
        <f>P5/$D$2</f>
        <v>3.8245952859707385E-3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300</v>
      </c>
      <c r="W5" s="102">
        <f t="shared" si="5"/>
        <v>3.2437022709483967E-3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5459.2800000000007</v>
      </c>
      <c r="E6" s="20">
        <f t="shared" si="1"/>
        <v>5.902759644581055E-2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3610.38</v>
      </c>
      <c r="K6" s="545">
        <f>J6/$D$2</f>
        <v>3.903665934995558E-2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3912.2999999999997</v>
      </c>
      <c r="Q6" s="545">
        <f t="shared" si="3"/>
        <v>4.2301121315438041E-2</v>
      </c>
      <c r="S6" s="98" t="s">
        <v>148</v>
      </c>
      <c r="T6" s="103"/>
      <c r="U6" s="100"/>
      <c r="V6" s="104">
        <f>'Budget Breakdown'!T16</f>
        <v>4922.7100000000064</v>
      </c>
      <c r="W6" s="102">
        <f t="shared" si="5"/>
        <v>5.3226018687401344E-2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4000</v>
      </c>
      <c r="E7" s="34">
        <f t="shared" si="1"/>
        <v>4.3249363612645288E-2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7589.48</v>
      </c>
      <c r="K7" s="545">
        <f t="shared" si="6"/>
        <v>8.2060045037724794E-2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4566.03</v>
      </c>
      <c r="Q7" s="545">
        <f>P7/$D$2</f>
        <v>4.9369472934061694E-2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-16022.049999999997</v>
      </c>
      <c r="W7" s="116">
        <f t="shared" si="5"/>
        <v>-0.17323586656749584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89.5</v>
      </c>
      <c r="K8" s="545">
        <f t="shared" ref="K8:K16" si="9">J8/$D$2</f>
        <v>9.6770451083293834E-4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2.3399635688985607E-2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1552.3700000000001</v>
      </c>
      <c r="K9" s="545">
        <f t="shared" si="9"/>
        <v>1.6784753647840545E-2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4232.87</v>
      </c>
      <c r="Q9" s="545">
        <f t="shared" si="3"/>
        <v>4.5767233438764467E-2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516.495</v>
      </c>
      <c r="K10" s="545">
        <f t="shared" si="9"/>
        <v>5.584520014778307E-3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516.495</v>
      </c>
      <c r="Q10" s="545">
        <f>P10/$D$2</f>
        <v>5.584520014778307E-3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811.31999999999994</v>
      </c>
      <c r="K11" s="545">
        <f t="shared" si="9"/>
        <v>8.7722684215528444E-3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1029.83</v>
      </c>
      <c r="Q11" s="545">
        <f>P11/$D$2</f>
        <v>1.1134873032302624E-2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816.99</v>
      </c>
      <c r="K12" s="545">
        <f t="shared" si="9"/>
        <v>8.8335743944737699E-3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1.0812340903161322E-2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728.25</v>
      </c>
      <c r="K13" s="545">
        <f t="shared" si="9"/>
        <v>7.8740872627272324E-3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1200</v>
      </c>
      <c r="Q13" s="545">
        <f t="shared" ref="Q13:Q18" si="11">P13/$D$2</f>
        <v>1.2974809083793587E-2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9.7026703562698748E-3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300</v>
      </c>
      <c r="Q14" s="545">
        <f t="shared" si="11"/>
        <v>3.2437022709483967E-3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1.0812340903161322E-2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482.05999999999995</v>
      </c>
      <c r="Q15" s="545">
        <f t="shared" si="11"/>
        <v>5.2121970557779465E-3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300</v>
      </c>
      <c r="K16" s="545">
        <f t="shared" si="9"/>
        <v>3.2437022709483967E-3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609.87</v>
      </c>
      <c r="Q16" s="545">
        <f t="shared" si="11"/>
        <v>6.594122346610996E-3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6501.5600000000013</v>
      </c>
      <c r="K17" s="545">
        <f t="shared" si="6"/>
        <v>7.0297083122357537E-2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3824.78</v>
      </c>
      <c r="Q17" s="545">
        <f t="shared" si="11"/>
        <v>4.1354825239593364E-2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7.1703119933404632E-3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8145.4649999999992</v>
      </c>
      <c r="Q18" s="545">
        <f t="shared" si="11"/>
        <v>8.8071544394768941E-2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434.57</v>
      </c>
      <c r="K19" s="545">
        <f t="shared" si="13"/>
        <v>4.6987189862868163E-3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337.15</v>
      </c>
      <c r="K20" s="545">
        <f t="shared" si="13"/>
        <v>3.6453807355008396E-3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1345.2400000000002</v>
      </c>
      <c r="K21" s="545">
        <f t="shared" si="13"/>
        <v>1.4545193476568741E-2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2.3343844009925296E-2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1.3727348010653616E-3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1.3727348010653616E-3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185.64</v>
      </c>
      <c r="K25" s="545">
        <f t="shared" si="13"/>
        <v>2.0072029652628679E-3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8145.4649999999992</v>
      </c>
      <c r="K26" s="545">
        <f t="shared" si="6"/>
        <v>8.8071544394768941E-2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5.4115766220322421E-3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1.3800871928795113E-2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185.64</v>
      </c>
      <c r="K30" s="545">
        <f t="shared" si="6"/>
        <v>2.0072029652628679E-3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U36" sqref="U36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9411.77</v>
      </c>
      <c r="G7" s="207">
        <f t="shared" si="0"/>
        <v>-7194.7829209933298</v>
      </c>
      <c r="H7" s="208">
        <f t="shared" si="1"/>
        <v>-0.43324963074654566</v>
      </c>
      <c r="I7" s="198"/>
      <c r="J7" s="209">
        <f t="shared" ref="J7:K7" si="12">SUM(O25,E25,J25)</f>
        <v>13000</v>
      </c>
      <c r="K7" s="210">
        <f t="shared" si="12"/>
        <v>4439.0600000000004</v>
      </c>
      <c r="L7" s="211">
        <f t="shared" si="3"/>
        <v>8560.9399999999987</v>
      </c>
      <c r="M7" s="212">
        <f t="shared" si="4"/>
        <v>-0.65853384615384603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4922.71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SUM(E2:E7)</f>
        <v>102403.10103095998</v>
      </c>
      <c r="F16" s="205">
        <f>SUM(F2:F7)</f>
        <v>92486.91</v>
      </c>
      <c r="G16" s="205">
        <f>SUM(G2:G7)</f>
        <v>-9916.1910309599807</v>
      </c>
      <c r="H16" s="208">
        <f>((SUM(F16))-SUM(E16))/SUM(E16)</f>
        <v>-9.6834870537387055E-2</v>
      </c>
      <c r="I16" s="198"/>
      <c r="J16" s="209">
        <f>SUM(J2:J7)</f>
        <v>78000</v>
      </c>
      <c r="K16" s="209">
        <f>SUM(K2:K7)</f>
        <v>69217.89</v>
      </c>
      <c r="L16" s="209">
        <f>SUM(L2:L7)</f>
        <v>8782.1099999999988</v>
      </c>
      <c r="M16" s="212">
        <f>((K16-SUM(J16))/SUM(J16))</f>
        <v>-0.11259115384615385</v>
      </c>
      <c r="N16" s="198"/>
      <c r="O16" s="213">
        <f>SUM(O2:O7)</f>
        <v>24403.101030959981</v>
      </c>
      <c r="P16" s="213">
        <f>SUM(P2:P7)</f>
        <v>18346.309999999998</v>
      </c>
      <c r="Q16" s="213">
        <f>SUM(Q2:Q7)</f>
        <v>-6056.7910309599811</v>
      </c>
      <c r="R16" s="218">
        <f>((P16-SUM(O16))/SUM(O16))</f>
        <v>-0.24819759682491951</v>
      </c>
      <c r="S16" s="198"/>
      <c r="T16" s="198">
        <f>F16-K16-P16</f>
        <v>4922.7100000000064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2607.4700000000003</v>
      </c>
      <c r="G25" s="232">
        <f t="shared" si="19"/>
        <v>2592.5299999999997</v>
      </c>
      <c r="H25" s="233">
        <f t="shared" si="20"/>
        <v>-0.49856346153846148</v>
      </c>
      <c r="I25" s="198"/>
      <c r="J25" s="234">
        <f>SUM('Proposed Budget'!$D$5:$D$12)</f>
        <v>5800</v>
      </c>
      <c r="K25" s="235">
        <f>SUM('Monthly Breakdown'!S5:S12)</f>
        <v>1831.59</v>
      </c>
      <c r="L25" s="236">
        <f t="shared" si="21"/>
        <v>3968.41</v>
      </c>
      <c r="M25" s="237">
        <f t="shared" si="22"/>
        <v>-0.68420862068965516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SUM(E20:E25)</f>
        <v>31200</v>
      </c>
      <c r="F34" s="230">
        <f>SUM(F20:F25)</f>
        <v>27376.47</v>
      </c>
      <c r="G34" s="230">
        <f>SUM(G20:G25)</f>
        <v>3823.5299999999988</v>
      </c>
      <c r="H34" s="233">
        <f>((F34-SUM(E34)))/SUM(E34)</f>
        <v>-0.12254903846153842</v>
      </c>
      <c r="I34" s="198"/>
      <c r="J34" s="234">
        <f>SUM(J20:J25)</f>
        <v>34800</v>
      </c>
      <c r="K34" s="234">
        <f>SUM(K20:K25)</f>
        <v>31841.420000000002</v>
      </c>
      <c r="L34" s="234">
        <f>SUM(L20:L25)</f>
        <v>2958.579999999999</v>
      </c>
      <c r="M34" s="237">
        <f>((K34-SUM(J34))/SUM(J34))</f>
        <v>-8.5016666666666615E-2</v>
      </c>
      <c r="N34" s="198"/>
      <c r="O34" s="238">
        <f t="shared" ref="O34:Q34" si="24">SUM(O20:O31)</f>
        <v>24000</v>
      </c>
      <c r="P34" s="238">
        <f t="shared" si="24"/>
        <v>10000</v>
      </c>
      <c r="Q34" s="238">
        <f t="shared" si="24"/>
        <v>14000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tabSelected="1" workbookViewId="0">
      <pane xSplit="8" topLeftCell="I1" activePane="topRight" state="frozen"/>
      <selection pane="topRight" activeCell="F43" sqref="F43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87564.2</v>
      </c>
      <c r="F3" s="268">
        <f t="shared" si="0"/>
        <v>2260.7775257999842</v>
      </c>
      <c r="G3" s="269">
        <f>1-((E3/SUM(E3:F3)))</f>
        <v>2.5168695702157406E-2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4489.0599999999995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1202.1301854545457</v>
      </c>
      <c r="E5" s="289">
        <f>I5+K5+M5+O5+Q5+S5+U5+W5+Y5+AA5+AC5+AE5</f>
        <v>6520.43</v>
      </c>
      <c r="F5" s="289">
        <f t="shared" ref="F5:F12" si="2">J5+L5+N5+P5+R5</f>
        <v>-8.3000000000001819</v>
      </c>
      <c r="G5" s="269">
        <f t="shared" ref="G5:G12" si="3">1-((E5/SUM(E5:F5)))</f>
        <v>-1.274544580651904E-3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512.13</v>
      </c>
      <c r="T5" s="232">
        <f t="shared" ref="T5:T12" si="9">H5-S5</f>
        <v>687.87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10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1129.7434909090907</v>
      </c>
      <c r="E6" s="289">
        <f t="shared" ref="E6:E12" si="16">Q6+S6+U6+W6+Y6+AA6+AC6+AE6+I6+K6+M6+O6</f>
        <v>6127.7999999999993</v>
      </c>
      <c r="F6" s="289">
        <f t="shared" si="2"/>
        <v>205.37000000000069</v>
      </c>
      <c r="G6" s="269">
        <f t="shared" si="3"/>
        <v>3.2427678398021964E-2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333.16999999999996</v>
      </c>
      <c r="T6" s="232">
        <f t="shared" si="9"/>
        <v>866.83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10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130.42805454545453</v>
      </c>
      <c r="E7" s="289">
        <f t="shared" si="16"/>
        <v>707.44999999999993</v>
      </c>
      <c r="F7" s="289">
        <f t="shared" si="2"/>
        <v>69.480000000000018</v>
      </c>
      <c r="G7" s="269">
        <f t="shared" si="3"/>
        <v>8.9428906079054737E-2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26.93</v>
      </c>
      <c r="T7" s="232">
        <f t="shared" si="9"/>
        <v>123.07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10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665.62278545454558</v>
      </c>
      <c r="E8" s="289">
        <f t="shared" si="16"/>
        <v>3610.38</v>
      </c>
      <c r="F8" s="289">
        <f t="shared" si="2"/>
        <v>-344.8900000000001</v>
      </c>
      <c r="G8" s="269">
        <f t="shared" si="3"/>
        <v>-0.10561661496437003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265.49</v>
      </c>
      <c r="T8" s="232">
        <f t="shared" si="9"/>
        <v>334.51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10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721.28585454545464</v>
      </c>
      <c r="E9" s="289">
        <f t="shared" si="16"/>
        <v>3912.2999999999997</v>
      </c>
      <c r="F9" s="289">
        <f t="shared" si="2"/>
        <v>-381.62</v>
      </c>
      <c r="G9" s="269">
        <f t="shared" si="3"/>
        <v>-0.10808682746666354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193.60999999999999</v>
      </c>
      <c r="R9" s="270">
        <f t="shared" si="8"/>
        <v>506.39</v>
      </c>
      <c r="S9" s="232">
        <f>SUMIFS('Checking Transaction Log'!$E:$E,'Checking Transaction Log'!$C:$C,"&gt;="&amp;S1,'Checking Transaction Log'!$C:$C,"&lt;="&amp;T1,'Checking Transaction Log'!$A:$A,"D",'Checking Transaction Log'!$B:$B,5)</f>
        <v>30.68</v>
      </c>
      <c r="T9" s="232">
        <f t="shared" si="9"/>
        <v>669.32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10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841.80989454545454</v>
      </c>
      <c r="E10" s="289">
        <f t="shared" si="16"/>
        <v>4566.03</v>
      </c>
      <c r="F10" s="289">
        <f t="shared" si="2"/>
        <v>294.17999999999972</v>
      </c>
      <c r="G10" s="269">
        <f t="shared" si="3"/>
        <v>6.0528248779373572E-2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1167.1300000000001</v>
      </c>
      <c r="R10" s="270">
        <f t="shared" si="8"/>
        <v>-267.13000000000011</v>
      </c>
      <c r="S10" s="232">
        <f>SUMIFS('Checking Transaction Log'!$E:$E,'Checking Transaction Log'!$C:$C,"&gt;="&amp;S1,'Checking Transaction Log'!$C:$C,"&lt;="&amp;T1,'Checking Transaction Log'!$A:$A,"D",'Checking Transaction Log'!$B:$B,6)</f>
        <v>360.21000000000004</v>
      </c>
      <c r="T10" s="232">
        <f t="shared" si="9"/>
        <v>539.79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10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398.99240727272723</v>
      </c>
      <c r="E11" s="289">
        <f t="shared" si="16"/>
        <v>2164.16</v>
      </c>
      <c r="F11" s="289">
        <f t="shared" si="2"/>
        <v>-414.15999999999985</v>
      </c>
      <c r="G11" s="269">
        <f t="shared" si="3"/>
        <v>-0.23666285714285706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780.38730545454541</v>
      </c>
      <c r="E12" s="289">
        <f t="shared" si="16"/>
        <v>4232.87</v>
      </c>
      <c r="F12" s="289">
        <f t="shared" si="2"/>
        <v>-429.8900000000001</v>
      </c>
      <c r="G12" s="269">
        <f t="shared" si="3"/>
        <v>-0.11304029997528264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302.98</v>
      </c>
      <c r="T12" s="232">
        <f t="shared" si="9"/>
        <v>397.02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10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1399.2241309090909</v>
      </c>
      <c r="E14" s="289">
        <f t="shared" ref="E14:E31" si="18">Q14+S14+U14+W14+Y14+AA14+AC14+AE14+I14+K14+M14+O14</f>
        <v>7589.48</v>
      </c>
      <c r="F14" s="289">
        <f t="shared" ref="F14:F31" si="19">J14+L14+N14+P14+R14</f>
        <v>67.200000000000045</v>
      </c>
      <c r="G14" s="269">
        <f t="shared" ref="G14:G31" si="20">1-((E14/SUM(E14:F14)))</f>
        <v>8.7766499318242541E-3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7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16.500545454545456</v>
      </c>
      <c r="E15" s="289">
        <f t="shared" si="18"/>
        <v>89.5</v>
      </c>
      <c r="F15" s="289">
        <f t="shared" si="19"/>
        <v>10.500000000000007</v>
      </c>
      <c r="G15" s="269">
        <f t="shared" si="20"/>
        <v>0.10499999999999998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6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286.20057818181823</v>
      </c>
      <c r="E16" s="289">
        <f t="shared" si="18"/>
        <v>1552.3700000000001</v>
      </c>
      <c r="F16" s="289">
        <f t="shared" si="19"/>
        <v>-202.37000000000006</v>
      </c>
      <c r="G16" s="269">
        <f t="shared" si="20"/>
        <v>-0.14990370370370387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0</v>
      </c>
      <c r="T16" s="232">
        <f t="shared" si="26"/>
        <v>270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190.44579272727273</v>
      </c>
      <c r="E17" s="289">
        <f t="shared" si="18"/>
        <v>1032.99</v>
      </c>
      <c r="F17" s="289">
        <f t="shared" si="19"/>
        <v>-7.9900000000000091</v>
      </c>
      <c r="G17" s="269">
        <f t="shared" si="20"/>
        <v>-7.7951219512195635E-3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6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149.57790545454543</v>
      </c>
      <c r="E18" s="289">
        <f t="shared" si="18"/>
        <v>811.31999999999994</v>
      </c>
      <c r="F18" s="289">
        <f t="shared" si="19"/>
        <v>211.14</v>
      </c>
      <c r="G18" s="269">
        <f t="shared" si="20"/>
        <v>0.2065019658470747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7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150.6232472727273</v>
      </c>
      <c r="E19" s="289">
        <f t="shared" si="18"/>
        <v>816.99</v>
      </c>
      <c r="F19" s="289">
        <f t="shared" si="19"/>
        <v>19.929999999999978</v>
      </c>
      <c r="G19" s="269">
        <f t="shared" si="20"/>
        <v>2.3813506667303863E-2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7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134.2628181818182</v>
      </c>
      <c r="E20" s="289">
        <f t="shared" si="18"/>
        <v>728.25</v>
      </c>
      <c r="F20" s="289">
        <f t="shared" si="19"/>
        <v>-228.25</v>
      </c>
      <c r="G20" s="269">
        <f t="shared" si="20"/>
        <v>-0.45649999999999991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6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165.44239636363633</v>
      </c>
      <c r="E21" s="289">
        <f t="shared" si="18"/>
        <v>897.36999999999989</v>
      </c>
      <c r="F21" s="289">
        <f t="shared" si="19"/>
        <v>-835.06</v>
      </c>
      <c r="G21" s="269">
        <f t="shared" si="20"/>
        <v>-13.401701171561559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189.86320363636364</v>
      </c>
      <c r="E22" s="289">
        <f t="shared" si="18"/>
        <v>1029.83</v>
      </c>
      <c r="F22" s="289">
        <f t="shared" si="19"/>
        <v>-205.83</v>
      </c>
      <c r="G22" s="269">
        <f t="shared" si="20"/>
        <v>-0.24979368932038848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99</v>
      </c>
      <c r="T22" s="232">
        <f t="shared" si="26"/>
        <v>46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7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368.72727272727275</v>
      </c>
      <c r="E23" s="289">
        <f t="shared" si="18"/>
        <v>2000</v>
      </c>
      <c r="F23" s="289">
        <f t="shared" si="19"/>
        <v>0</v>
      </c>
      <c r="G23" s="269">
        <f t="shared" si="20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221.23636363636365</v>
      </c>
      <c r="E24" s="289">
        <f t="shared" si="18"/>
        <v>1200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110.61818181818182</v>
      </c>
      <c r="E25" s="289">
        <f t="shared" si="18"/>
        <v>600</v>
      </c>
      <c r="F25" s="289">
        <f t="shared" si="19"/>
        <v>2400</v>
      </c>
      <c r="G25" s="269">
        <f t="shared" si="20"/>
        <v>0.8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6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88.874334545454531</v>
      </c>
      <c r="E26" s="289">
        <f t="shared" si="18"/>
        <v>482.05999999999995</v>
      </c>
      <c r="F26" s="289">
        <f t="shared" si="19"/>
        <v>-57.059999999999988</v>
      </c>
      <c r="G26" s="269">
        <f t="shared" si="20"/>
        <v>-0.13425882352941176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6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112.43785090909091</v>
      </c>
      <c r="E27" s="289">
        <f t="shared" si="18"/>
        <v>609.87</v>
      </c>
      <c r="F27" s="289">
        <f t="shared" si="19"/>
        <v>-64.129999999999981</v>
      </c>
      <c r="G27" s="269">
        <f t="shared" si="20"/>
        <v>-0.11751016967786865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45.739999999999995</v>
      </c>
      <c r="T27" s="232">
        <f t="shared" si="26"/>
        <v>54.260000000000005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7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1198.6512436363641</v>
      </c>
      <c r="E28" s="289">
        <f t="shared" si="18"/>
        <v>6501.5600000000013</v>
      </c>
      <c r="F28" s="289">
        <f t="shared" si="19"/>
        <v>98.299999999999272</v>
      </c>
      <c r="G28" s="269">
        <f t="shared" si="20"/>
        <v>1.4894255332688733E-2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599.86</v>
      </c>
      <c r="T28" s="232">
        <f t="shared" si="26"/>
        <v>600.14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122.26258909090913</v>
      </c>
      <c r="E29" s="289">
        <f t="shared" si="18"/>
        <v>663.16000000000008</v>
      </c>
      <c r="F29" s="289">
        <f t="shared" si="19"/>
        <v>46.34</v>
      </c>
      <c r="G29" s="269">
        <f t="shared" si="20"/>
        <v>6.5313601127554688E-2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80.118905454545455</v>
      </c>
      <c r="E30" s="289">
        <f t="shared" si="18"/>
        <v>434.57</v>
      </c>
      <c r="F30" s="289">
        <f t="shared" si="19"/>
        <v>-59.569999999999993</v>
      </c>
      <c r="G30" s="269">
        <f t="shared" si="20"/>
        <v>-0.15885333333333329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6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62.158199999999994</v>
      </c>
      <c r="E31" s="289">
        <f t="shared" si="18"/>
        <v>337.15</v>
      </c>
      <c r="F31" s="289">
        <f t="shared" si="19"/>
        <v>37.849999999999994</v>
      </c>
      <c r="G31" s="269">
        <f t="shared" si="20"/>
        <v>0.10093333333333343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6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322.63636363636363</v>
      </c>
      <c r="E33" s="289">
        <f t="shared" ref="E33:E43" si="34">Q33+S33+U33+W33+Y33+AA33+AC33+AE33+I33+K33+M33+O33</f>
        <v>1750</v>
      </c>
      <c r="F33" s="289">
        <f t="shared" ref="F33:F43" si="35">J33+L33+N33+P33+R33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42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294.9818181818182</v>
      </c>
      <c r="E34" s="289">
        <f t="shared" si="34"/>
        <v>1600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42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23.045454545454547</v>
      </c>
      <c r="E35" s="289">
        <f t="shared" si="34"/>
        <v>125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42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23.045454545454547</v>
      </c>
      <c r="E36" s="289">
        <f t="shared" si="34"/>
        <v>125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42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41.481818181818184</v>
      </c>
      <c r="E37" s="289">
        <f t="shared" si="34"/>
        <v>225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42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368.72727272727275</v>
      </c>
      <c r="E38" s="289">
        <f t="shared" si="34"/>
        <v>2000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42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345.68181818181819</v>
      </c>
      <c r="E39" s="289">
        <f t="shared" si="34"/>
        <v>1875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42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92.181818181818187</v>
      </c>
      <c r="E40" s="289">
        <f t="shared" si="34"/>
        <v>500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42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78.354545454545459</v>
      </c>
      <c r="E41" s="289">
        <f t="shared" si="34"/>
        <v>425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42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212.01818181818183</v>
      </c>
      <c r="E42" s="289">
        <f t="shared" si="34"/>
        <v>1150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42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41.481818181818184</v>
      </c>
      <c r="E43" s="289">
        <f t="shared" si="34"/>
        <v>225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42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55.309090909090912</v>
      </c>
      <c r="E45" s="289">
        <f t="shared" ref="E45:E46" si="50">Q45+S45+U45+W45+Y45+AA45+AC45+AE45+I45+K45+M45+O45</f>
        <v>300</v>
      </c>
      <c r="F45" s="289">
        <f>J45+L45+N45+P45+R45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8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3327.0833345454544</v>
      </c>
      <c r="E46" s="289">
        <f t="shared" si="50"/>
        <v>18046.309999999998</v>
      </c>
      <c r="F46" s="289">
        <f>J46+L46+N46+P46+R46</f>
        <v>2039.6075257999851</v>
      </c>
      <c r="G46" s="269">
        <f t="shared" si="51"/>
        <v>0.1015441551614531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7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9085.7681672727285</v>
      </c>
      <c r="E49" s="268">
        <f t="shared" ref="E49:E52" si="65">Q49+S49+U49+W49+Y49+AA49+AC49+AE49+I49+K49+M49+O49</f>
        <v>49281.78</v>
      </c>
      <c r="F49" s="268">
        <f>E49-('Proposed Budget'!J68*14)</f>
        <v>-15087.788043619992</v>
      </c>
      <c r="G49" s="246">
        <f t="shared" ref="G49:G50" si="66">(E49/(E49-F49))-1</f>
        <v>-0.23439318457746627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4597.82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6221.5076181818176</v>
      </c>
      <c r="E50" s="268">
        <f t="shared" si="65"/>
        <v>33745.85</v>
      </c>
      <c r="F50" s="268">
        <f>E50-('Proposed Budget'!J44*14)</f>
        <v>-4947.1190699999934</v>
      </c>
      <c r="G50" s="246">
        <f t="shared" si="66"/>
        <v>-0.12785576265936305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2763.78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1006.4927127272729</v>
      </c>
      <c r="E51" s="268">
        <f t="shared" si="65"/>
        <v>5459.2800000000007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1250.17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737.4545454545455</v>
      </c>
      <c r="E52" s="268">
        <f t="shared" si="65"/>
        <v>4000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92486.91</v>
      </c>
      <c r="F54" s="297">
        <f>F49+F50+E52</f>
        <v>-16034.907113619985</v>
      </c>
      <c r="G54" s="246">
        <f>(E54/(E54-F54))-1</f>
        <v>-0.14775745135958962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9411.77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852"/>
  <sheetViews>
    <sheetView workbookViewId="0">
      <pane ySplit="4" topLeftCell="A5" activePane="bottomLeft" state="frozen"/>
      <selection pane="bottomLeft" activeCell="A12" sqref="A12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t="array" aca="1" ref="G1" ca="1">(SUM(INDIRECT("g5:g5")))+J2+L2+N2+P2-R2+T2-G1055</f>
        <v>10026.999999999985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320</v>
      </c>
      <c r="H2" s="301"/>
      <c r="I2" s="314" t="s">
        <v>275</v>
      </c>
      <c r="J2" s="303">
        <f>SUMIFS(E:E,I:I,"1")</f>
        <v>2741.49</v>
      </c>
      <c r="K2" s="304" t="s">
        <v>276</v>
      </c>
      <c r="L2" s="305">
        <f>(SUMIFS(E:E,I:I,"2"))</f>
        <v>212.23000000000002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320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6</v>
      </c>
      <c r="C5" s="298">
        <v>46188</v>
      </c>
      <c r="D5" s="299" t="s">
        <v>885</v>
      </c>
      <c r="E5" s="522">
        <v>100</v>
      </c>
      <c r="F5" s="522"/>
      <c r="G5" s="333">
        <f t="shared" ref="G5:G23" si="0">G6-E5+F5</f>
        <v>7393.279999999987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4</v>
      </c>
      <c r="C6" s="298">
        <v>46186</v>
      </c>
      <c r="D6" s="299" t="s">
        <v>310</v>
      </c>
      <c r="E6" s="522">
        <v>47.29</v>
      </c>
      <c r="F6" s="522"/>
      <c r="G6" s="333">
        <f t="shared" si="0"/>
        <v>7493.279999999987</v>
      </c>
      <c r="H6" s="334"/>
      <c r="I6" s="335">
        <v>2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1</v>
      </c>
      <c r="C7" s="298">
        <v>46186</v>
      </c>
      <c r="D7" s="299" t="s">
        <v>306</v>
      </c>
      <c r="E7" s="522">
        <v>52.7</v>
      </c>
      <c r="F7" s="522"/>
      <c r="G7" s="333">
        <f t="shared" si="0"/>
        <v>7540.569999999987</v>
      </c>
      <c r="H7" s="334"/>
      <c r="I7" s="335">
        <v>2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8</v>
      </c>
      <c r="C8" s="298">
        <v>46186</v>
      </c>
      <c r="D8" s="299" t="s">
        <v>308</v>
      </c>
      <c r="E8" s="522">
        <v>22.26</v>
      </c>
      <c r="F8" s="522"/>
      <c r="G8" s="333">
        <f t="shared" si="0"/>
        <v>7593.2699999999868</v>
      </c>
      <c r="H8" s="334"/>
      <c r="I8" s="335">
        <v>2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1</v>
      </c>
      <c r="C9" s="298">
        <v>46186</v>
      </c>
      <c r="D9" s="299" t="s">
        <v>306</v>
      </c>
      <c r="E9" s="522">
        <v>19.98</v>
      </c>
      <c r="F9" s="522"/>
      <c r="G9" s="333">
        <f t="shared" si="0"/>
        <v>7615.529999999987</v>
      </c>
      <c r="H9" s="334"/>
      <c r="I9" s="335">
        <v>2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6</v>
      </c>
      <c r="C10" s="298">
        <v>46186</v>
      </c>
      <c r="D10" s="299" t="s">
        <v>300</v>
      </c>
      <c r="E10" s="522">
        <v>60.07</v>
      </c>
      <c r="F10" s="522"/>
      <c r="G10" s="333">
        <f t="shared" si="0"/>
        <v>7635.5099999999866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287</v>
      </c>
      <c r="B11" s="330" t="s">
        <v>287</v>
      </c>
      <c r="C11" s="298">
        <v>46186</v>
      </c>
      <c r="D11" s="299" t="s">
        <v>915</v>
      </c>
      <c r="E11" s="522"/>
      <c r="F11" s="522">
        <v>319.49</v>
      </c>
      <c r="G11" s="333">
        <f t="shared" si="0"/>
        <v>7695.5799999999863</v>
      </c>
      <c r="H11" s="334" t="s">
        <v>298</v>
      </c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287</v>
      </c>
      <c r="B12" s="330" t="s">
        <v>287</v>
      </c>
      <c r="C12" s="298">
        <v>46186</v>
      </c>
      <c r="D12" s="299" t="s">
        <v>300</v>
      </c>
      <c r="E12" s="522">
        <v>319.49</v>
      </c>
      <c r="F12" s="522"/>
      <c r="G12" s="333">
        <f t="shared" si="0"/>
        <v>7376.0899999999865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6</v>
      </c>
      <c r="C13" s="298">
        <v>46186</v>
      </c>
      <c r="D13" s="299" t="s">
        <v>914</v>
      </c>
      <c r="E13" s="522">
        <v>-0.51</v>
      </c>
      <c r="F13" s="522"/>
      <c r="G13" s="333">
        <f t="shared" si="0"/>
        <v>7695.5799999999863</v>
      </c>
      <c r="H13" s="334" t="s">
        <v>298</v>
      </c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6</v>
      </c>
      <c r="C14" s="298">
        <v>46186</v>
      </c>
      <c r="D14" s="299" t="s">
        <v>319</v>
      </c>
      <c r="E14" s="522">
        <v>13.58</v>
      </c>
      <c r="F14" s="522"/>
      <c r="G14" s="333">
        <f t="shared" si="0"/>
        <v>7695.0699999999861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294</v>
      </c>
      <c r="B15" s="330">
        <v>24</v>
      </c>
      <c r="C15" s="298">
        <v>46186</v>
      </c>
      <c r="D15" s="299" t="s">
        <v>860</v>
      </c>
      <c r="E15" s="522">
        <v>109.5</v>
      </c>
      <c r="F15" s="522"/>
      <c r="G15" s="333">
        <f t="shared" si="0"/>
        <v>7708.649999999986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294</v>
      </c>
      <c r="B16" s="330">
        <v>19</v>
      </c>
      <c r="C16" s="298">
        <v>46186</v>
      </c>
      <c r="D16" s="299" t="s">
        <v>191</v>
      </c>
      <c r="E16" s="522">
        <v>200</v>
      </c>
      <c r="F16" s="522"/>
      <c r="G16" s="333">
        <f t="shared" si="0"/>
        <v>7818.149999999986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291</v>
      </c>
      <c r="B17" s="330">
        <v>38</v>
      </c>
      <c r="C17" s="298">
        <v>46186</v>
      </c>
      <c r="D17" s="299" t="s">
        <v>293</v>
      </c>
      <c r="E17" s="522"/>
      <c r="F17" s="522">
        <v>4597.82</v>
      </c>
      <c r="G17" s="333">
        <f t="shared" si="0"/>
        <v>8018.149999999986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6</v>
      </c>
      <c r="C18" s="298">
        <v>46185</v>
      </c>
      <c r="D18" s="299" t="s">
        <v>300</v>
      </c>
      <c r="E18" s="522">
        <v>79.849999999999994</v>
      </c>
      <c r="F18" s="522"/>
      <c r="G18" s="333">
        <f t="shared" si="0"/>
        <v>3420.3299999999863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6</v>
      </c>
      <c r="C19" s="298">
        <v>46184</v>
      </c>
      <c r="D19" s="299" t="s">
        <v>360</v>
      </c>
      <c r="E19" s="522">
        <v>70</v>
      </c>
      <c r="F19" s="522"/>
      <c r="G19" s="333">
        <f t="shared" si="0"/>
        <v>3500.1799999999862</v>
      </c>
      <c r="H19" s="334"/>
      <c r="I19" s="335">
        <v>2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287</v>
      </c>
      <c r="B20" s="330" t="s">
        <v>287</v>
      </c>
      <c r="C20" s="298">
        <v>46184</v>
      </c>
      <c r="D20" s="299" t="s">
        <v>911</v>
      </c>
      <c r="E20" s="522">
        <v>2159</v>
      </c>
      <c r="F20" s="522">
        <v>2159</v>
      </c>
      <c r="G20" s="333">
        <f t="shared" si="0"/>
        <v>3570.1799999999862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294</v>
      </c>
      <c r="B21" s="330">
        <v>22</v>
      </c>
      <c r="C21" s="298">
        <v>46184</v>
      </c>
      <c r="D21" s="299" t="s">
        <v>352</v>
      </c>
      <c r="E21" s="522">
        <v>21.29</v>
      </c>
      <c r="F21" s="522"/>
      <c r="G21" s="333">
        <f t="shared" si="0"/>
        <v>3570.1799999999862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4</v>
      </c>
      <c r="C22" s="298">
        <v>46184</v>
      </c>
      <c r="D22" s="299" t="s">
        <v>296</v>
      </c>
      <c r="E22" s="522">
        <v>40.67</v>
      </c>
      <c r="F22" s="522"/>
      <c r="G22" s="333">
        <f t="shared" si="0"/>
        <v>3591.4699999999862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8</v>
      </c>
      <c r="C23" s="298">
        <v>46184</v>
      </c>
      <c r="D23" s="299" t="s">
        <v>319</v>
      </c>
      <c r="E23" s="522">
        <v>15.53</v>
      </c>
      <c r="F23" s="522"/>
      <c r="G23" s="333">
        <f t="shared" si="0"/>
        <v>3632.1399999999862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2</v>
      </c>
      <c r="C24" s="298">
        <v>46184</v>
      </c>
      <c r="D24" s="299" t="s">
        <v>473</v>
      </c>
      <c r="E24" s="522">
        <v>83.89</v>
      </c>
      <c r="F24" s="522"/>
      <c r="G24" s="333">
        <f t="shared" ref="G24:G41" si="1">G25-E24+F24</f>
        <v>3647.6699999999864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294</v>
      </c>
      <c r="B25" s="330">
        <v>23</v>
      </c>
      <c r="C25" s="298">
        <v>46184</v>
      </c>
      <c r="D25" s="299" t="s">
        <v>67</v>
      </c>
      <c r="E25" s="522">
        <v>599.86</v>
      </c>
      <c r="F25" s="522"/>
      <c r="G25" s="333">
        <f t="shared" si="1"/>
        <v>3731.5599999999863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291</v>
      </c>
      <c r="B26" s="330">
        <v>41</v>
      </c>
      <c r="C26" s="298">
        <v>46184</v>
      </c>
      <c r="D26" s="299" t="s">
        <v>909</v>
      </c>
      <c r="E26" s="522"/>
      <c r="F26" s="522">
        <v>800</v>
      </c>
      <c r="G26" s="333">
        <f t="shared" si="1"/>
        <v>4331.4199999999864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291</v>
      </c>
      <c r="B27" s="330">
        <v>39</v>
      </c>
      <c r="C27" s="298">
        <v>46184</v>
      </c>
      <c r="D27" s="299" t="s">
        <v>292</v>
      </c>
      <c r="E27" s="522"/>
      <c r="F27" s="522">
        <v>2763.78</v>
      </c>
      <c r="G27" s="333">
        <f t="shared" si="1"/>
        <v>3531.4199999999864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287</v>
      </c>
      <c r="B28" s="330" t="s">
        <v>287</v>
      </c>
      <c r="C28" s="298">
        <v>46183</v>
      </c>
      <c r="D28" s="299" t="s">
        <v>910</v>
      </c>
      <c r="E28" s="522">
        <v>816.19</v>
      </c>
      <c r="F28" s="522">
        <v>816.19</v>
      </c>
      <c r="G28" s="333">
        <f t="shared" si="1"/>
        <v>767.639999999986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6</v>
      </c>
      <c r="C29" s="298">
        <v>46183</v>
      </c>
      <c r="D29" s="299" t="s">
        <v>412</v>
      </c>
      <c r="E29" s="522">
        <v>-3.99</v>
      </c>
      <c r="F29" s="522"/>
      <c r="G29" s="333">
        <f t="shared" si="1"/>
        <v>767.639999999986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6</v>
      </c>
      <c r="C30" s="298">
        <v>46183</v>
      </c>
      <c r="D30" s="299" t="s">
        <v>907</v>
      </c>
      <c r="E30" s="522">
        <v>-0.03</v>
      </c>
      <c r="F30" s="522"/>
      <c r="G30" s="333">
        <f t="shared" si="1"/>
        <v>763.64999999998599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291</v>
      </c>
      <c r="B31" s="330">
        <v>40</v>
      </c>
      <c r="C31" s="298">
        <v>46183</v>
      </c>
      <c r="D31" s="299" t="s">
        <v>316</v>
      </c>
      <c r="E31" s="522"/>
      <c r="F31" s="522">
        <v>1250.17</v>
      </c>
      <c r="G31" s="333">
        <f t="shared" si="1"/>
        <v>763.61999999998602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2</v>
      </c>
      <c r="C32" s="298">
        <v>46182</v>
      </c>
      <c r="D32" s="299" t="s">
        <v>353</v>
      </c>
      <c r="E32" s="522">
        <v>25.98</v>
      </c>
      <c r="F32" s="522"/>
      <c r="G32" s="333">
        <f t="shared" si="1"/>
        <v>-486.55000000001405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5</v>
      </c>
      <c r="C33" s="298">
        <v>46182</v>
      </c>
      <c r="D33" s="299" t="s">
        <v>854</v>
      </c>
      <c r="E33" s="522">
        <v>10.68</v>
      </c>
      <c r="F33" s="522"/>
      <c r="G33" s="333">
        <f t="shared" si="1"/>
        <v>-460.57000000001403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2</v>
      </c>
      <c r="C34" s="298">
        <v>46182</v>
      </c>
      <c r="D34" s="299" t="s">
        <v>301</v>
      </c>
      <c r="E34" s="522">
        <v>29.95</v>
      </c>
      <c r="F34" s="522"/>
      <c r="G34" s="333">
        <f t="shared" si="1"/>
        <v>-449.89000000001403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294</v>
      </c>
      <c r="B35" s="330">
        <v>22</v>
      </c>
      <c r="C35" s="298">
        <v>46182</v>
      </c>
      <c r="D35" s="299" t="s">
        <v>908</v>
      </c>
      <c r="E35" s="522">
        <v>5.31</v>
      </c>
      <c r="F35" s="522"/>
      <c r="G35" s="333">
        <f t="shared" si="1"/>
        <v>-419.94000000001404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2</v>
      </c>
      <c r="C36" s="298">
        <v>46182</v>
      </c>
      <c r="D36" s="299" t="s">
        <v>435</v>
      </c>
      <c r="E36" s="522">
        <v>58.69</v>
      </c>
      <c r="F36" s="522"/>
      <c r="G36" s="333">
        <f t="shared" si="1"/>
        <v>-414.63000000001404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8</v>
      </c>
      <c r="C37" s="298">
        <v>46182</v>
      </c>
      <c r="D37" s="299" t="s">
        <v>435</v>
      </c>
      <c r="E37" s="522">
        <v>58.69</v>
      </c>
      <c r="F37" s="522"/>
      <c r="G37" s="333">
        <f t="shared" si="1"/>
        <v>-355.94000000001404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8</v>
      </c>
      <c r="C38" s="298">
        <v>46181</v>
      </c>
      <c r="D38" s="299" t="s">
        <v>319</v>
      </c>
      <c r="E38" s="522">
        <v>8.86</v>
      </c>
      <c r="F38" s="522"/>
      <c r="G38" s="333">
        <f t="shared" si="1"/>
        <v>-297.25000000001404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6</v>
      </c>
      <c r="C39" s="298">
        <v>46181</v>
      </c>
      <c r="D39" s="299" t="s">
        <v>397</v>
      </c>
      <c r="E39" s="522">
        <v>12.84</v>
      </c>
      <c r="F39" s="522"/>
      <c r="G39" s="333">
        <f t="shared" si="1"/>
        <v>-288.39000000001403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294</v>
      </c>
      <c r="B40" s="330">
        <v>9</v>
      </c>
      <c r="C40" s="298">
        <v>46181</v>
      </c>
      <c r="D40" s="299" t="s">
        <v>58</v>
      </c>
      <c r="E40" s="522">
        <v>1231.68</v>
      </c>
      <c r="F40" s="522"/>
      <c r="G40" s="333">
        <f t="shared" si="1"/>
        <v>-275.55000000001405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4</v>
      </c>
      <c r="C41" s="298">
        <v>46180</v>
      </c>
      <c r="D41" s="299" t="s">
        <v>310</v>
      </c>
      <c r="E41" s="522">
        <v>47.6</v>
      </c>
      <c r="F41" s="522"/>
      <c r="G41" s="333">
        <f t="shared" si="1"/>
        <v>956.12999999998601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1</v>
      </c>
      <c r="C42" s="298">
        <v>46180</v>
      </c>
      <c r="D42" s="299" t="s">
        <v>368</v>
      </c>
      <c r="E42" s="522">
        <v>48.62</v>
      </c>
      <c r="F42" s="522"/>
      <c r="G42" s="333">
        <f t="shared" ref="G42:G52" si="2">G43-E42+F42</f>
        <v>1003.729999999986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8</v>
      </c>
      <c r="C43" s="298">
        <v>46180</v>
      </c>
      <c r="D43" s="299" t="s">
        <v>363</v>
      </c>
      <c r="E43" s="522">
        <v>6.37</v>
      </c>
      <c r="F43" s="522"/>
      <c r="G43" s="333">
        <f t="shared" si="2"/>
        <v>1052.349999999986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287</v>
      </c>
      <c r="B44" s="330" t="s">
        <v>287</v>
      </c>
      <c r="C44" s="298">
        <v>46180</v>
      </c>
      <c r="D44" s="299" t="s">
        <v>890</v>
      </c>
      <c r="E44" s="522">
        <v>313.77999999999997</v>
      </c>
      <c r="F44" s="522">
        <v>313.77999999999997</v>
      </c>
      <c r="G44" s="333">
        <f t="shared" si="2"/>
        <v>1058.7199999999859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6</v>
      </c>
      <c r="C45" s="298">
        <v>46180</v>
      </c>
      <c r="D45" s="299" t="s">
        <v>397</v>
      </c>
      <c r="E45" s="522">
        <v>10.86</v>
      </c>
      <c r="F45" s="522"/>
      <c r="G45" s="333">
        <f t="shared" si="2"/>
        <v>1058.7199999999859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294</v>
      </c>
      <c r="B46" s="330">
        <v>14</v>
      </c>
      <c r="C46" s="298">
        <v>46179</v>
      </c>
      <c r="D46" s="299" t="s">
        <v>366</v>
      </c>
      <c r="E46" s="522">
        <v>66.67</v>
      </c>
      <c r="F46" s="522"/>
      <c r="G46" s="333">
        <f t="shared" si="2"/>
        <v>1069.5799999999858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5</v>
      </c>
      <c r="C47" s="298">
        <v>46179</v>
      </c>
      <c r="D47" s="299" t="s">
        <v>906</v>
      </c>
      <c r="E47" s="522">
        <v>20</v>
      </c>
      <c r="F47" s="522"/>
      <c r="G47" s="333">
        <f t="shared" si="2"/>
        <v>1136.2499999999859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1</v>
      </c>
      <c r="C48" s="298">
        <v>46179</v>
      </c>
      <c r="D48" s="299" t="s">
        <v>831</v>
      </c>
      <c r="E48" s="522">
        <v>54.06</v>
      </c>
      <c r="F48" s="522"/>
      <c r="G48" s="333">
        <f t="shared" si="2"/>
        <v>1156.2499999999859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6</v>
      </c>
      <c r="C49" s="298">
        <v>46179</v>
      </c>
      <c r="D49" s="299" t="s">
        <v>903</v>
      </c>
      <c r="E49" s="522">
        <v>19.98</v>
      </c>
      <c r="F49" s="522"/>
      <c r="G49" s="333">
        <f t="shared" si="2"/>
        <v>1210.3099999999858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6</v>
      </c>
      <c r="C50" s="298">
        <v>46179</v>
      </c>
      <c r="D50" s="299" t="s">
        <v>885</v>
      </c>
      <c r="E50" s="522">
        <v>100</v>
      </c>
      <c r="F50" s="522"/>
      <c r="G50" s="333">
        <f t="shared" si="2"/>
        <v>1230.2899999999859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8</v>
      </c>
      <c r="C51" s="298">
        <v>46178</v>
      </c>
      <c r="D51" s="299" t="s">
        <v>319</v>
      </c>
      <c r="E51" s="522">
        <v>179.72</v>
      </c>
      <c r="F51" s="522"/>
      <c r="G51" s="333">
        <f t="shared" si="2"/>
        <v>1330.2899999999859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4</v>
      </c>
      <c r="C52" s="298">
        <v>46178</v>
      </c>
      <c r="D52" s="299" t="s">
        <v>904</v>
      </c>
      <c r="E52" s="522">
        <v>41.26</v>
      </c>
      <c r="F52" s="522"/>
      <c r="G52" s="333">
        <f t="shared" si="2"/>
        <v>1510.0099999999859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2</v>
      </c>
      <c r="C53" s="298">
        <v>46178</v>
      </c>
      <c r="D53" s="299" t="s">
        <v>358</v>
      </c>
      <c r="E53" s="522">
        <v>10.07</v>
      </c>
      <c r="F53" s="522"/>
      <c r="G53" s="333">
        <f t="shared" ref="G53:G65" si="3">G54-E53+F53</f>
        <v>1551.2699999999859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2</v>
      </c>
      <c r="C54" s="298">
        <v>46178</v>
      </c>
      <c r="D54" s="299" t="s">
        <v>905</v>
      </c>
      <c r="E54" s="522">
        <v>11.75</v>
      </c>
      <c r="F54" s="522"/>
      <c r="G54" s="333">
        <f t="shared" si="3"/>
        <v>1561.3399999999858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335</v>
      </c>
      <c r="B55" s="330" t="s">
        <v>335</v>
      </c>
      <c r="C55" s="298">
        <v>46178</v>
      </c>
      <c r="D55" s="299" t="s">
        <v>447</v>
      </c>
      <c r="E55" s="522">
        <v>39.659999999999997</v>
      </c>
      <c r="F55" s="522"/>
      <c r="G55" s="333">
        <f t="shared" si="3"/>
        <v>1573.0899999999858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6</v>
      </c>
      <c r="C56" s="298">
        <v>46178</v>
      </c>
      <c r="D56" s="299" t="s">
        <v>300</v>
      </c>
      <c r="E56" s="522">
        <v>9.57</v>
      </c>
      <c r="F56" s="522"/>
      <c r="G56" s="333">
        <f t="shared" si="3"/>
        <v>1612.7499999999859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2</v>
      </c>
      <c r="C57" s="298">
        <v>46178</v>
      </c>
      <c r="D57" s="299" t="s">
        <v>376</v>
      </c>
      <c r="E57" s="522">
        <v>46.65</v>
      </c>
      <c r="F57" s="522"/>
      <c r="G57" s="333">
        <f t="shared" si="3"/>
        <v>1622.3199999999858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4</v>
      </c>
      <c r="C58" s="298">
        <v>46177</v>
      </c>
      <c r="D58" s="299" t="s">
        <v>296</v>
      </c>
      <c r="E58" s="522">
        <v>43.69</v>
      </c>
      <c r="F58" s="522"/>
      <c r="G58" s="333">
        <f t="shared" si="3"/>
        <v>1668.9699999999859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3</v>
      </c>
      <c r="C59" s="298">
        <v>46177</v>
      </c>
      <c r="D59" s="299" t="s">
        <v>334</v>
      </c>
      <c r="E59" s="522">
        <v>8.52</v>
      </c>
      <c r="F59" s="522"/>
      <c r="G59" s="333">
        <f t="shared" si="3"/>
        <v>1712.659999999986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294</v>
      </c>
      <c r="B60" s="330">
        <v>14</v>
      </c>
      <c r="C60" s="298">
        <v>46177</v>
      </c>
      <c r="D60" s="299" t="s">
        <v>367</v>
      </c>
      <c r="E60" s="522">
        <v>70.25</v>
      </c>
      <c r="F60" s="522"/>
      <c r="G60" s="333">
        <f t="shared" si="3"/>
        <v>1721.179999999986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2</v>
      </c>
      <c r="C61" s="298">
        <v>46177</v>
      </c>
      <c r="D61" s="299" t="s">
        <v>386</v>
      </c>
      <c r="E61" s="522">
        <v>14.38</v>
      </c>
      <c r="F61" s="522"/>
      <c r="G61" s="333">
        <f t="shared" si="3"/>
        <v>1791.429999999986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294</v>
      </c>
      <c r="B62" s="330">
        <v>13</v>
      </c>
      <c r="C62" s="298">
        <v>46177</v>
      </c>
      <c r="D62" s="299" t="s">
        <v>902</v>
      </c>
      <c r="E62" s="522">
        <v>122.46</v>
      </c>
      <c r="F62" s="522"/>
      <c r="G62" s="333">
        <f t="shared" si="3"/>
        <v>1805.8099999999861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294</v>
      </c>
      <c r="B63" s="330">
        <v>17</v>
      </c>
      <c r="C63" s="298">
        <v>46177</v>
      </c>
      <c r="D63" s="299" t="s">
        <v>370</v>
      </c>
      <c r="E63" s="522">
        <v>99</v>
      </c>
      <c r="F63" s="522"/>
      <c r="G63" s="333">
        <f t="shared" si="3"/>
        <v>1928.2699999999861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294</v>
      </c>
      <c r="B64" s="330">
        <v>22</v>
      </c>
      <c r="C64" s="298">
        <v>46176</v>
      </c>
      <c r="D64" s="299" t="s">
        <v>861</v>
      </c>
      <c r="E64" s="522">
        <v>12.77</v>
      </c>
      <c r="F64" s="522"/>
      <c r="G64" s="333">
        <f t="shared" si="3"/>
        <v>2027.2699999999861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8</v>
      </c>
      <c r="C65" s="298">
        <v>46176</v>
      </c>
      <c r="D65" s="299" t="s">
        <v>319</v>
      </c>
      <c r="E65" s="522">
        <v>11.55</v>
      </c>
      <c r="F65" s="522"/>
      <c r="G65" s="333">
        <f t="shared" si="3"/>
        <v>2040.0399999999861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1</v>
      </c>
      <c r="C66" s="298">
        <v>46176</v>
      </c>
      <c r="D66" s="299" t="s">
        <v>306</v>
      </c>
      <c r="E66" s="522">
        <v>96.16</v>
      </c>
      <c r="F66" s="522"/>
      <c r="G66" s="333">
        <f t="shared" ref="G66:G124" si="4">G67-E66+F66</f>
        <v>2051.589999999986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2</v>
      </c>
      <c r="C67" s="298">
        <v>46175</v>
      </c>
      <c r="D67" s="299" t="s">
        <v>899</v>
      </c>
      <c r="E67" s="522">
        <v>21.38</v>
      </c>
      <c r="F67" s="522"/>
      <c r="G67" s="333">
        <f t="shared" si="4"/>
        <v>2147.7499999999859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2</v>
      </c>
      <c r="C68" s="298">
        <v>46175</v>
      </c>
      <c r="D68" s="299" t="s">
        <v>386</v>
      </c>
      <c r="E68" s="522">
        <v>14.38</v>
      </c>
      <c r="F68" s="522"/>
      <c r="G68" s="333">
        <f t="shared" si="4"/>
        <v>2169.129999999986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6</v>
      </c>
      <c r="C69" s="298">
        <v>46175</v>
      </c>
      <c r="D69" s="299" t="s">
        <v>433</v>
      </c>
      <c r="E69" s="522">
        <v>-142</v>
      </c>
      <c r="F69" s="522"/>
      <c r="G69" s="333">
        <f t="shared" si="4"/>
        <v>2183.5099999999861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284</v>
      </c>
      <c r="B70" s="330">
        <v>36</v>
      </c>
      <c r="C70" s="298">
        <v>46175</v>
      </c>
      <c r="D70" s="299" t="s">
        <v>374</v>
      </c>
      <c r="E70" s="522">
        <v>50</v>
      </c>
      <c r="F70" s="522"/>
      <c r="G70" s="333">
        <f t="shared" si="4"/>
        <v>2041.5099999999861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294</v>
      </c>
      <c r="B71" s="330">
        <v>22</v>
      </c>
      <c r="C71" s="298">
        <v>46175</v>
      </c>
      <c r="D71" s="299" t="s">
        <v>375</v>
      </c>
      <c r="E71" s="522">
        <v>6.37</v>
      </c>
      <c r="F71" s="522"/>
      <c r="G71" s="333">
        <f t="shared" si="4"/>
        <v>2091.5099999999861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1</v>
      </c>
      <c r="C72" s="298">
        <v>46174</v>
      </c>
      <c r="D72" s="299" t="s">
        <v>306</v>
      </c>
      <c r="E72" s="522">
        <v>84.03</v>
      </c>
      <c r="F72" s="522"/>
      <c r="G72" s="333">
        <f t="shared" si="4"/>
        <v>2097.879999999986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3</v>
      </c>
      <c r="C73" s="298">
        <v>46174</v>
      </c>
      <c r="D73" s="299" t="s">
        <v>296</v>
      </c>
      <c r="E73" s="522">
        <v>10.31</v>
      </c>
      <c r="F73" s="522"/>
      <c r="G73" s="333">
        <f t="shared" si="4"/>
        <v>2181.9099999999862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2</v>
      </c>
      <c r="C74" s="298">
        <v>46174</v>
      </c>
      <c r="D74" s="299" t="s">
        <v>301</v>
      </c>
      <c r="E74" s="522">
        <v>16.05</v>
      </c>
      <c r="F74" s="522"/>
      <c r="G74" s="333">
        <f t="shared" si="4"/>
        <v>2192.2199999999862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1</v>
      </c>
      <c r="C75" s="298">
        <v>46174</v>
      </c>
      <c r="D75" s="299" t="s">
        <v>457</v>
      </c>
      <c r="E75" s="522">
        <v>50.44</v>
      </c>
      <c r="F75" s="522"/>
      <c r="G75" s="333">
        <f t="shared" si="4"/>
        <v>2208.2699999999863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6</v>
      </c>
      <c r="C76" s="298">
        <v>46174</v>
      </c>
      <c r="D76" s="299" t="s">
        <v>898</v>
      </c>
      <c r="E76" s="522">
        <v>9.99</v>
      </c>
      <c r="F76" s="522"/>
      <c r="G76" s="333">
        <f t="shared" si="4"/>
        <v>2258.7099999999864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4</v>
      </c>
      <c r="C77" s="298">
        <v>46174</v>
      </c>
      <c r="D77" s="299" t="s">
        <v>310</v>
      </c>
      <c r="E77" s="522">
        <v>44.98</v>
      </c>
      <c r="F77" s="522"/>
      <c r="G77" s="333">
        <f t="shared" si="4"/>
        <v>2268.6999999999862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1</v>
      </c>
      <c r="C78" s="298">
        <v>46174</v>
      </c>
      <c r="D78" s="299" t="s">
        <v>311</v>
      </c>
      <c r="E78" s="522">
        <v>106.14</v>
      </c>
      <c r="F78" s="522"/>
      <c r="G78" s="333">
        <f t="shared" si="4"/>
        <v>2313.6799999999862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294</v>
      </c>
      <c r="B79" s="330">
        <v>16</v>
      </c>
      <c r="C79" s="298">
        <v>46174</v>
      </c>
      <c r="D79" s="299" t="s">
        <v>624</v>
      </c>
      <c r="E79" s="522">
        <v>62.31</v>
      </c>
      <c r="F79" s="522"/>
      <c r="G79" s="333">
        <f t="shared" si="4"/>
        <v>2419.8199999999861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3</v>
      </c>
      <c r="C80" s="298">
        <v>46174</v>
      </c>
      <c r="D80" s="299" t="s">
        <v>351</v>
      </c>
      <c r="E80" s="522">
        <v>8.1</v>
      </c>
      <c r="F80" s="522"/>
      <c r="G80" s="333">
        <f t="shared" si="4"/>
        <v>2482.129999999986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287</v>
      </c>
      <c r="B81" s="330" t="s">
        <v>287</v>
      </c>
      <c r="C81" s="298">
        <v>46174</v>
      </c>
      <c r="D81" s="299" t="s">
        <v>888</v>
      </c>
      <c r="E81" s="522">
        <v>320</v>
      </c>
      <c r="F81" s="522">
        <v>320</v>
      </c>
      <c r="G81" s="333">
        <f t="shared" si="4"/>
        <v>2490.2299999999859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6</v>
      </c>
      <c r="C82" s="298">
        <v>46174</v>
      </c>
      <c r="D82" s="299" t="s">
        <v>889</v>
      </c>
      <c r="E82" s="522">
        <v>20</v>
      </c>
      <c r="F82" s="522"/>
      <c r="G82" s="333">
        <f t="shared" si="4"/>
        <v>2490.2299999999859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284</v>
      </c>
      <c r="B83" s="330">
        <v>37</v>
      </c>
      <c r="C83" s="298">
        <v>46173</v>
      </c>
      <c r="D83" s="299" t="s">
        <v>895</v>
      </c>
      <c r="E83" s="522">
        <v>1160.3599999999999</v>
      </c>
      <c r="F83" s="522"/>
      <c r="G83" s="333">
        <f t="shared" si="4"/>
        <v>2510.2299999999859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286</v>
      </c>
      <c r="B84" s="330">
        <v>25</v>
      </c>
      <c r="C84" s="298">
        <v>46173</v>
      </c>
      <c r="D84" s="298" t="s">
        <v>204</v>
      </c>
      <c r="E84" s="331">
        <v>350</v>
      </c>
      <c r="F84" s="522"/>
      <c r="G84" s="333">
        <f t="shared" si="4"/>
        <v>3670.5899999999856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286</v>
      </c>
      <c r="B85" s="330">
        <v>26</v>
      </c>
      <c r="C85" s="298">
        <v>46173</v>
      </c>
      <c r="D85" s="298" t="s">
        <v>205</v>
      </c>
      <c r="E85" s="331">
        <v>320</v>
      </c>
      <c r="F85" s="522"/>
      <c r="G85" s="333">
        <f t="shared" si="4"/>
        <v>4020.5899999999856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286</v>
      </c>
      <c r="B86" s="330">
        <v>27</v>
      </c>
      <c r="C86" s="298">
        <v>46173</v>
      </c>
      <c r="D86" s="298" t="s">
        <v>206</v>
      </c>
      <c r="E86" s="331">
        <v>25</v>
      </c>
      <c r="F86" s="522"/>
      <c r="G86" s="333">
        <f t="shared" si="4"/>
        <v>4340.5899999999856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286</v>
      </c>
      <c r="B87" s="330">
        <v>28</v>
      </c>
      <c r="C87" s="298">
        <v>46173</v>
      </c>
      <c r="D87" s="298" t="s">
        <v>207</v>
      </c>
      <c r="E87" s="331">
        <v>25</v>
      </c>
      <c r="F87" s="522"/>
      <c r="G87" s="333">
        <f t="shared" si="4"/>
        <v>4365.5899999999856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286</v>
      </c>
      <c r="B88" s="330">
        <v>29</v>
      </c>
      <c r="C88" s="298">
        <v>46173</v>
      </c>
      <c r="D88" s="298" t="s">
        <v>208</v>
      </c>
      <c r="E88" s="331">
        <v>45</v>
      </c>
      <c r="F88" s="522"/>
      <c r="G88" s="333">
        <f t="shared" si="4"/>
        <v>4390.5899999999856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286</v>
      </c>
      <c r="B89" s="330">
        <v>30</v>
      </c>
      <c r="C89" s="298">
        <v>46173</v>
      </c>
      <c r="D89" s="298" t="s">
        <v>209</v>
      </c>
      <c r="E89" s="331">
        <v>400</v>
      </c>
      <c r="F89" s="522"/>
      <c r="G89" s="333">
        <f t="shared" si="4"/>
        <v>4435.5899999999856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286</v>
      </c>
      <c r="B90" s="330">
        <v>31</v>
      </c>
      <c r="C90" s="298">
        <v>46173</v>
      </c>
      <c r="D90" s="298" t="s">
        <v>210</v>
      </c>
      <c r="E90" s="331">
        <v>375</v>
      </c>
      <c r="F90" s="522"/>
      <c r="G90" s="333">
        <f t="shared" si="4"/>
        <v>4835.5899999999856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286</v>
      </c>
      <c r="B91" s="330">
        <v>32</v>
      </c>
      <c r="C91" s="298">
        <v>46173</v>
      </c>
      <c r="D91" s="298" t="s">
        <v>211</v>
      </c>
      <c r="E91" s="331">
        <v>100</v>
      </c>
      <c r="F91" s="522"/>
      <c r="G91" s="333">
        <f t="shared" si="4"/>
        <v>5210.5899999999856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286</v>
      </c>
      <c r="B92" s="330">
        <v>33</v>
      </c>
      <c r="C92" s="298">
        <v>46173</v>
      </c>
      <c r="D92" s="298" t="s">
        <v>212</v>
      </c>
      <c r="E92" s="331">
        <v>85</v>
      </c>
      <c r="F92" s="522"/>
      <c r="G92" s="333">
        <f t="shared" si="4"/>
        <v>5310.5899999999856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286</v>
      </c>
      <c r="B93" s="330">
        <v>34</v>
      </c>
      <c r="C93" s="298">
        <v>46173</v>
      </c>
      <c r="D93" s="298" t="s">
        <v>213</v>
      </c>
      <c r="E93" s="331">
        <v>230</v>
      </c>
      <c r="F93" s="522"/>
      <c r="G93" s="333">
        <f t="shared" si="4"/>
        <v>5395.5899999999856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286</v>
      </c>
      <c r="B94" s="330">
        <v>35</v>
      </c>
      <c r="C94" s="298">
        <v>46173</v>
      </c>
      <c r="D94" s="298" t="s">
        <v>214</v>
      </c>
      <c r="E94" s="331">
        <v>45</v>
      </c>
      <c r="F94" s="522"/>
      <c r="G94" s="333">
        <f t="shared" si="4"/>
        <v>5625.5899999999856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6</v>
      </c>
      <c r="C95" s="298">
        <v>46173</v>
      </c>
      <c r="D95" s="298" t="s">
        <v>885</v>
      </c>
      <c r="E95" s="522">
        <v>50</v>
      </c>
      <c r="F95" s="522"/>
      <c r="G95" s="333">
        <f t="shared" si="4"/>
        <v>5670.5899999999856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294</v>
      </c>
      <c r="B96" s="330">
        <v>22</v>
      </c>
      <c r="C96" s="298">
        <v>46173</v>
      </c>
      <c r="D96" s="298" t="s">
        <v>835</v>
      </c>
      <c r="E96" s="522">
        <v>10.63</v>
      </c>
      <c r="F96" s="522"/>
      <c r="G96" s="333">
        <f t="shared" si="4"/>
        <v>5720.5899999999856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4</v>
      </c>
      <c r="C97" s="298">
        <v>46173</v>
      </c>
      <c r="D97" s="298" t="s">
        <v>363</v>
      </c>
      <c r="E97" s="522">
        <v>108.69</v>
      </c>
      <c r="F97" s="522"/>
      <c r="G97" s="333">
        <f t="shared" si="4"/>
        <v>5731.2199999999857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294</v>
      </c>
      <c r="B98" s="330">
        <v>10</v>
      </c>
      <c r="C98" s="298">
        <v>46173</v>
      </c>
      <c r="D98" s="298" t="s">
        <v>176</v>
      </c>
      <c r="E98" s="522">
        <v>17.899999999999999</v>
      </c>
      <c r="F98" s="522"/>
      <c r="G98" s="333">
        <f t="shared" si="4"/>
        <v>5839.9099999999853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1</v>
      </c>
      <c r="C99" s="298">
        <v>46173</v>
      </c>
      <c r="D99" s="298" t="s">
        <v>445</v>
      </c>
      <c r="E99" s="522">
        <v>9.57</v>
      </c>
      <c r="F99" s="522"/>
      <c r="G99" s="333">
        <f t="shared" si="4"/>
        <v>5857.8099999999849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8</v>
      </c>
      <c r="C100" s="298">
        <v>46172</v>
      </c>
      <c r="D100" s="298" t="s">
        <v>319</v>
      </c>
      <c r="E100" s="522">
        <v>88.98</v>
      </c>
      <c r="F100" s="522"/>
      <c r="G100" s="333">
        <f t="shared" si="4"/>
        <v>5867.3799999999846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287</v>
      </c>
      <c r="B101" s="330" t="s">
        <v>287</v>
      </c>
      <c r="C101" s="298">
        <v>46172</v>
      </c>
      <c r="D101" s="298" t="s">
        <v>891</v>
      </c>
      <c r="E101" s="522">
        <v>219.38</v>
      </c>
      <c r="F101" s="522">
        <v>219.38</v>
      </c>
      <c r="G101" s="333">
        <f t="shared" si="4"/>
        <v>5956.3599999999842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287</v>
      </c>
      <c r="B102" s="330" t="s">
        <v>287</v>
      </c>
      <c r="C102" s="298">
        <v>46172</v>
      </c>
      <c r="D102" s="298" t="s">
        <v>890</v>
      </c>
      <c r="E102" s="522">
        <v>310.98</v>
      </c>
      <c r="F102" s="522">
        <v>310.98</v>
      </c>
      <c r="G102" s="333">
        <f t="shared" si="4"/>
        <v>5956.3599999999842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2</v>
      </c>
      <c r="C103" s="298">
        <v>46172</v>
      </c>
      <c r="D103" s="298" t="s">
        <v>894</v>
      </c>
      <c r="E103" s="522">
        <v>130.68</v>
      </c>
      <c r="F103" s="522"/>
      <c r="G103" s="333">
        <f t="shared" si="4"/>
        <v>5956.3599999999842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2</v>
      </c>
      <c r="C104" s="298">
        <v>46172</v>
      </c>
      <c r="D104" s="298" t="s">
        <v>356</v>
      </c>
      <c r="E104" s="522">
        <v>49.99</v>
      </c>
      <c r="F104" s="522"/>
      <c r="G104" s="333">
        <f t="shared" si="4"/>
        <v>6087.0399999999845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2</v>
      </c>
      <c r="C105" s="298">
        <v>46171</v>
      </c>
      <c r="D105" s="298" t="s">
        <v>296</v>
      </c>
      <c r="E105" s="522">
        <v>15.1</v>
      </c>
      <c r="F105" s="522"/>
      <c r="G105" s="333">
        <f t="shared" si="4"/>
        <v>6137.0299999999843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8</v>
      </c>
      <c r="C106" s="298">
        <v>46171</v>
      </c>
      <c r="D106" s="298" t="s">
        <v>295</v>
      </c>
      <c r="E106" s="522">
        <v>7.02</v>
      </c>
      <c r="F106" s="522"/>
      <c r="G106" s="333">
        <f t="shared" si="4"/>
        <v>6152.1299999999846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4</v>
      </c>
      <c r="C107" s="298">
        <v>46171</v>
      </c>
      <c r="D107" s="298" t="s">
        <v>295</v>
      </c>
      <c r="E107" s="522">
        <v>93.38</v>
      </c>
      <c r="F107" s="522"/>
      <c r="G107" s="333">
        <f t="shared" si="4"/>
        <v>6159.1499999999851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2</v>
      </c>
      <c r="C108" s="298">
        <v>46171</v>
      </c>
      <c r="D108" s="298" t="s">
        <v>353</v>
      </c>
      <c r="E108" s="522">
        <v>18.98</v>
      </c>
      <c r="F108" s="522"/>
      <c r="G108" s="333">
        <f t="shared" si="4"/>
        <v>6252.5299999999852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294</v>
      </c>
      <c r="B109" s="330">
        <v>23</v>
      </c>
      <c r="C109" s="298">
        <v>46171</v>
      </c>
      <c r="D109" s="299" t="s">
        <v>67</v>
      </c>
      <c r="E109" s="522">
        <v>650.88</v>
      </c>
      <c r="F109" s="522"/>
      <c r="G109" s="333">
        <f t="shared" si="4"/>
        <v>6271.5099999999848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294</v>
      </c>
      <c r="B110" s="330">
        <v>20</v>
      </c>
      <c r="C110" s="298">
        <v>46171</v>
      </c>
      <c r="D110" s="299" t="s">
        <v>193</v>
      </c>
      <c r="E110" s="522">
        <v>600</v>
      </c>
      <c r="F110" s="522"/>
      <c r="G110" s="333">
        <f t="shared" si="4"/>
        <v>6922.3899999999849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291</v>
      </c>
      <c r="B111" s="330">
        <v>38</v>
      </c>
      <c r="C111" s="298">
        <v>46171</v>
      </c>
      <c r="D111" s="299" t="s">
        <v>293</v>
      </c>
      <c r="E111" s="522"/>
      <c r="F111" s="522">
        <v>4597.8100000000004</v>
      </c>
      <c r="G111" s="333">
        <f t="shared" si="4"/>
        <v>7522.3899999999849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294</v>
      </c>
      <c r="B112" s="330">
        <v>42</v>
      </c>
      <c r="C112" s="298">
        <v>46171</v>
      </c>
      <c r="D112" s="299" t="s">
        <v>200</v>
      </c>
      <c r="E112" s="522">
        <v>50.92</v>
      </c>
      <c r="F112" s="522"/>
      <c r="G112" s="333">
        <f t="shared" si="4"/>
        <v>2924.5799999999849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294</v>
      </c>
      <c r="B113" s="330">
        <v>43</v>
      </c>
      <c r="C113" s="298">
        <v>46171</v>
      </c>
      <c r="D113" s="299" t="s">
        <v>201</v>
      </c>
      <c r="E113" s="522">
        <v>42.84</v>
      </c>
      <c r="F113" s="522"/>
      <c r="G113" s="333">
        <f t="shared" si="4"/>
        <v>2975.499999999985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291</v>
      </c>
      <c r="B114" s="330">
        <v>39</v>
      </c>
      <c r="C114" s="298">
        <v>46170</v>
      </c>
      <c r="D114" s="299" t="s">
        <v>292</v>
      </c>
      <c r="E114" s="522"/>
      <c r="F114" s="522">
        <v>2763.79</v>
      </c>
      <c r="G114" s="333">
        <f t="shared" si="4"/>
        <v>3018.3399999999851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3</v>
      </c>
      <c r="C115" s="298">
        <v>46170</v>
      </c>
      <c r="D115" s="299" t="s">
        <v>884</v>
      </c>
      <c r="E115" s="522">
        <v>8.9499999999999993</v>
      </c>
      <c r="F115" s="522"/>
      <c r="G115" s="333">
        <f t="shared" si="4"/>
        <v>254.54999999998506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4</v>
      </c>
      <c r="C116" s="298">
        <v>46170</v>
      </c>
      <c r="D116" s="299" t="s">
        <v>884</v>
      </c>
      <c r="E116" s="522">
        <v>43.44</v>
      </c>
      <c r="F116" s="522"/>
      <c r="G116" s="333">
        <f t="shared" si="4"/>
        <v>263.49999999998505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6</v>
      </c>
      <c r="C117" s="298">
        <v>46170</v>
      </c>
      <c r="D117" s="299" t="s">
        <v>892</v>
      </c>
      <c r="E117" s="522">
        <v>30.89</v>
      </c>
      <c r="F117" s="522"/>
      <c r="G117" s="333">
        <f t="shared" si="4"/>
        <v>306.93999999998505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2</v>
      </c>
      <c r="C118" s="298">
        <v>46170</v>
      </c>
      <c r="D118" s="299" t="s">
        <v>346</v>
      </c>
      <c r="E118" s="522">
        <v>32.659999999999997</v>
      </c>
      <c r="F118" s="522"/>
      <c r="G118" s="333">
        <f t="shared" si="4"/>
        <v>337.82999999998503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2</v>
      </c>
      <c r="C119" s="298">
        <v>46170</v>
      </c>
      <c r="D119" s="299" t="s">
        <v>386</v>
      </c>
      <c r="E119" s="522">
        <v>9.09</v>
      </c>
      <c r="F119" s="522"/>
      <c r="G119" s="333">
        <f t="shared" si="4"/>
        <v>370.48999999998506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8</v>
      </c>
      <c r="C120" s="298">
        <v>46170</v>
      </c>
      <c r="D120" s="299" t="s">
        <v>846</v>
      </c>
      <c r="E120" s="522">
        <v>36.74</v>
      </c>
      <c r="F120" s="522"/>
      <c r="G120" s="333">
        <f t="shared" si="4"/>
        <v>379.57999999998503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5</v>
      </c>
      <c r="C121" s="298">
        <v>46170</v>
      </c>
      <c r="D121" s="299" t="s">
        <v>846</v>
      </c>
      <c r="E121" s="522">
        <v>11.2</v>
      </c>
      <c r="F121" s="522"/>
      <c r="G121" s="333">
        <f t="shared" si="4"/>
        <v>416.31999999998504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2</v>
      </c>
      <c r="C122" s="298">
        <v>46169</v>
      </c>
      <c r="D122" s="299" t="s">
        <v>358</v>
      </c>
      <c r="E122" s="522">
        <v>11.29</v>
      </c>
      <c r="F122" s="522"/>
      <c r="G122" s="333">
        <f t="shared" si="4"/>
        <v>427.51999999998503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4</v>
      </c>
      <c r="C123" s="298">
        <v>46169</v>
      </c>
      <c r="D123" s="299" t="s">
        <v>363</v>
      </c>
      <c r="E123" s="522">
        <v>44.84</v>
      </c>
      <c r="F123" s="522"/>
      <c r="G123" s="333">
        <f t="shared" si="4"/>
        <v>438.80999999998505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7</v>
      </c>
      <c r="C124" s="298">
        <v>46169</v>
      </c>
      <c r="D124" s="299" t="s">
        <v>338</v>
      </c>
      <c r="E124" s="522">
        <v>139.88</v>
      </c>
      <c r="F124" s="522"/>
      <c r="G124" s="333">
        <f t="shared" si="4"/>
        <v>483.64999999998508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8</v>
      </c>
      <c r="C125" s="298">
        <v>46169</v>
      </c>
      <c r="D125" s="299" t="s">
        <v>319</v>
      </c>
      <c r="E125" s="522">
        <v>46.84</v>
      </c>
      <c r="F125" s="522"/>
      <c r="G125" s="333">
        <f t="shared" ref="G125:G162" si="5">G126-E125+F125</f>
        <v>623.52999999998508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2</v>
      </c>
      <c r="C126" s="298">
        <v>46169</v>
      </c>
      <c r="D126" s="299" t="s">
        <v>358</v>
      </c>
      <c r="E126" s="522">
        <v>9.4700000000000006</v>
      </c>
      <c r="F126" s="522"/>
      <c r="G126" s="333">
        <f t="shared" si="5"/>
        <v>670.36999999998511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8</v>
      </c>
      <c r="C127" s="298">
        <v>46168</v>
      </c>
      <c r="D127" s="299" t="s">
        <v>308</v>
      </c>
      <c r="E127" s="522">
        <v>47.99</v>
      </c>
      <c r="F127" s="522"/>
      <c r="G127" s="333">
        <f t="shared" si="5"/>
        <v>679.83999999998514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5</v>
      </c>
      <c r="C128" s="298">
        <v>46168</v>
      </c>
      <c r="D128" s="299" t="s">
        <v>872</v>
      </c>
      <c r="E128" s="522">
        <v>26</v>
      </c>
      <c r="F128" s="522"/>
      <c r="G128" s="333">
        <f t="shared" si="5"/>
        <v>727.82999999998515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4</v>
      </c>
      <c r="C129" s="298">
        <v>46168</v>
      </c>
      <c r="D129" s="299" t="s">
        <v>310</v>
      </c>
      <c r="E129" s="522">
        <v>50.15</v>
      </c>
      <c r="F129" s="522"/>
      <c r="G129" s="333">
        <f t="shared" si="5"/>
        <v>753.82999999998515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287</v>
      </c>
      <c r="B130" s="330" t="s">
        <v>287</v>
      </c>
      <c r="C130" s="298">
        <v>46168</v>
      </c>
      <c r="D130" s="299" t="s">
        <v>882</v>
      </c>
      <c r="E130" s="522">
        <v>400</v>
      </c>
      <c r="F130" s="522">
        <v>400</v>
      </c>
      <c r="G130" s="333">
        <f t="shared" si="5"/>
        <v>803.97999999998513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294</v>
      </c>
      <c r="B131" s="330">
        <v>22</v>
      </c>
      <c r="C131" s="298">
        <v>46168</v>
      </c>
      <c r="D131" s="299" t="s">
        <v>835</v>
      </c>
      <c r="E131" s="522">
        <v>15.96</v>
      </c>
      <c r="F131" s="522"/>
      <c r="G131" s="333">
        <f t="shared" si="5"/>
        <v>803.97999999998513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2</v>
      </c>
      <c r="C132" s="298">
        <v>46168</v>
      </c>
      <c r="D132" s="299" t="s">
        <v>296</v>
      </c>
      <c r="E132" s="522">
        <v>15.1</v>
      </c>
      <c r="F132" s="522"/>
      <c r="G132" s="333">
        <f t="shared" si="5"/>
        <v>819.93999999998516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4</v>
      </c>
      <c r="C133" s="298">
        <v>46168</v>
      </c>
      <c r="D133" s="299" t="s">
        <v>296</v>
      </c>
      <c r="E133" s="522">
        <v>44.67</v>
      </c>
      <c r="F133" s="522"/>
      <c r="G133" s="333">
        <f t="shared" si="5"/>
        <v>835.03999999998518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1</v>
      </c>
      <c r="C134" s="298">
        <v>46168</v>
      </c>
      <c r="D134" s="299" t="s">
        <v>300</v>
      </c>
      <c r="E134" s="522">
        <v>32.99</v>
      </c>
      <c r="F134" s="522"/>
      <c r="G134" s="333">
        <f t="shared" si="5"/>
        <v>879.70999999998514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2</v>
      </c>
      <c r="C135" s="298">
        <v>46168</v>
      </c>
      <c r="D135" s="299" t="s">
        <v>386</v>
      </c>
      <c r="E135" s="522">
        <v>14.39</v>
      </c>
      <c r="F135" s="522"/>
      <c r="G135" s="333">
        <f t="shared" si="5"/>
        <v>912.69999999998515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294</v>
      </c>
      <c r="B136" s="330">
        <v>12</v>
      </c>
      <c r="C136" s="298">
        <v>46167</v>
      </c>
      <c r="D136" s="299" t="s">
        <v>314</v>
      </c>
      <c r="E136" s="522">
        <v>204.48</v>
      </c>
      <c r="F136" s="522"/>
      <c r="G136" s="333">
        <f t="shared" si="5"/>
        <v>927.08999999998514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8</v>
      </c>
      <c r="C137" s="298">
        <v>46167</v>
      </c>
      <c r="D137" s="299" t="s">
        <v>319</v>
      </c>
      <c r="E137" s="522">
        <v>29.79</v>
      </c>
      <c r="F137" s="522"/>
      <c r="G137" s="333">
        <f t="shared" si="5"/>
        <v>1131.5699999999852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3</v>
      </c>
      <c r="C138" s="298">
        <v>46167</v>
      </c>
      <c r="D138" s="299" t="s">
        <v>348</v>
      </c>
      <c r="E138" s="522">
        <v>50</v>
      </c>
      <c r="F138" s="522"/>
      <c r="G138" s="333">
        <f t="shared" si="5"/>
        <v>1161.3599999999851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1</v>
      </c>
      <c r="C139" s="298">
        <v>46166</v>
      </c>
      <c r="D139" s="299" t="s">
        <v>329</v>
      </c>
      <c r="E139" s="522">
        <v>122.54</v>
      </c>
      <c r="F139" s="522"/>
      <c r="G139" s="333">
        <f t="shared" si="5"/>
        <v>1211.3599999999851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1</v>
      </c>
      <c r="C140" s="298">
        <v>46166</v>
      </c>
      <c r="D140" s="299" t="s">
        <v>311</v>
      </c>
      <c r="E140" s="522">
        <v>157.97</v>
      </c>
      <c r="F140" s="522"/>
      <c r="G140" s="333">
        <f t="shared" si="5"/>
        <v>1333.8999999999851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6</v>
      </c>
      <c r="C141" s="298">
        <v>46166</v>
      </c>
      <c r="D141" s="299" t="s">
        <v>300</v>
      </c>
      <c r="E141" s="522">
        <v>44.05</v>
      </c>
      <c r="F141" s="522"/>
      <c r="G141" s="333">
        <f t="shared" si="5"/>
        <v>1491.8699999999851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8</v>
      </c>
      <c r="C142" s="298">
        <v>46166</v>
      </c>
      <c r="D142" s="299" t="s">
        <v>319</v>
      </c>
      <c r="E142" s="522">
        <v>70.44</v>
      </c>
      <c r="F142" s="522"/>
      <c r="G142" s="333">
        <f t="shared" si="5"/>
        <v>1535.9199999999851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1</v>
      </c>
      <c r="C143" s="298">
        <v>46166</v>
      </c>
      <c r="D143" s="299" t="s">
        <v>329</v>
      </c>
      <c r="E143" s="522">
        <v>55.96</v>
      </c>
      <c r="F143" s="522"/>
      <c r="G143" s="333">
        <f t="shared" si="5"/>
        <v>1606.3599999999851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6</v>
      </c>
      <c r="C144" s="298">
        <v>46166</v>
      </c>
      <c r="D144" s="299" t="s">
        <v>883</v>
      </c>
      <c r="E144" s="522">
        <v>597.83000000000004</v>
      </c>
      <c r="F144" s="522"/>
      <c r="G144" s="333">
        <f t="shared" si="5"/>
        <v>1662.3199999999852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287</v>
      </c>
      <c r="B145" s="330" t="s">
        <v>287</v>
      </c>
      <c r="C145" s="298">
        <v>46166</v>
      </c>
      <c r="D145" s="299" t="s">
        <v>845</v>
      </c>
      <c r="E145" s="522">
        <v>69.2</v>
      </c>
      <c r="F145" s="522">
        <v>69.2</v>
      </c>
      <c r="G145" s="333">
        <f t="shared" si="5"/>
        <v>2260.1499999999851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1</v>
      </c>
      <c r="C146" s="298">
        <v>46165</v>
      </c>
      <c r="D146" s="299" t="s">
        <v>880</v>
      </c>
      <c r="E146" s="522">
        <v>94.76</v>
      </c>
      <c r="F146" s="522"/>
      <c r="G146" s="333">
        <f t="shared" si="5"/>
        <v>2260.1499999999851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1</v>
      </c>
      <c r="C147" s="298">
        <v>46165</v>
      </c>
      <c r="D147" s="299" t="s">
        <v>393</v>
      </c>
      <c r="E147" s="522">
        <v>34.869999999999997</v>
      </c>
      <c r="F147" s="522"/>
      <c r="G147" s="333">
        <f t="shared" si="5"/>
        <v>2354.9099999999853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8</v>
      </c>
      <c r="C148" s="298">
        <v>46165</v>
      </c>
      <c r="D148" s="299" t="s">
        <v>481</v>
      </c>
      <c r="E148" s="522">
        <v>80.48</v>
      </c>
      <c r="F148" s="522"/>
      <c r="G148" s="333">
        <f t="shared" si="5"/>
        <v>2389.7799999999852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5</v>
      </c>
      <c r="C149" s="298">
        <v>46165</v>
      </c>
      <c r="D149" s="299" t="s">
        <v>879</v>
      </c>
      <c r="E149" s="522">
        <v>25</v>
      </c>
      <c r="F149" s="522"/>
      <c r="G149" s="333">
        <f t="shared" si="5"/>
        <v>2470.2599999999852</v>
      </c>
      <c r="H149" s="334" t="s">
        <v>298</v>
      </c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6</v>
      </c>
      <c r="C150" s="298">
        <v>46165</v>
      </c>
      <c r="D150" s="299" t="s">
        <v>877</v>
      </c>
      <c r="E150" s="522">
        <v>50</v>
      </c>
      <c r="F150" s="522"/>
      <c r="G150" s="333">
        <f t="shared" si="5"/>
        <v>2495.2599999999852</v>
      </c>
      <c r="H150" s="334" t="s">
        <v>298</v>
      </c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2</v>
      </c>
      <c r="C151" s="298">
        <v>46165</v>
      </c>
      <c r="D151" s="299" t="s">
        <v>878</v>
      </c>
      <c r="E151" s="522">
        <v>25</v>
      </c>
      <c r="F151" s="522"/>
      <c r="G151" s="333">
        <f t="shared" si="5"/>
        <v>2545.2599999999852</v>
      </c>
      <c r="H151" s="334" t="s">
        <v>298</v>
      </c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2</v>
      </c>
      <c r="C152" s="298">
        <v>46164</v>
      </c>
      <c r="D152" s="299" t="s">
        <v>881</v>
      </c>
      <c r="E152" s="522">
        <v>45.46</v>
      </c>
      <c r="F152" s="522"/>
      <c r="G152" s="333">
        <f t="shared" si="5"/>
        <v>2570.2599999999852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6</v>
      </c>
      <c r="C153" s="298">
        <v>46164</v>
      </c>
      <c r="D153" s="299" t="s">
        <v>873</v>
      </c>
      <c r="E153" s="522">
        <v>22</v>
      </c>
      <c r="F153" s="522"/>
      <c r="G153" s="333">
        <f t="shared" si="5"/>
        <v>2615.7199999999852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2</v>
      </c>
      <c r="C154" s="298">
        <v>46164</v>
      </c>
      <c r="D154" s="299" t="s">
        <v>296</v>
      </c>
      <c r="E154" s="522">
        <v>14.57</v>
      </c>
      <c r="F154" s="522"/>
      <c r="G154" s="333">
        <f t="shared" si="5"/>
        <v>2637.7199999999852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3</v>
      </c>
      <c r="C155" s="298">
        <v>46163</v>
      </c>
      <c r="D155" s="299" t="s">
        <v>334</v>
      </c>
      <c r="E155" s="522">
        <v>9.01</v>
      </c>
      <c r="F155" s="522"/>
      <c r="G155" s="333">
        <f t="shared" si="5"/>
        <v>2652.2899999999854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8</v>
      </c>
      <c r="C156" s="298">
        <v>46163</v>
      </c>
      <c r="D156" s="299" t="s">
        <v>334</v>
      </c>
      <c r="E156" s="522">
        <v>6.8</v>
      </c>
      <c r="F156" s="522"/>
      <c r="G156" s="333">
        <f t="shared" si="5"/>
        <v>2661.2999999999856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2</v>
      </c>
      <c r="C157" s="298">
        <v>46163</v>
      </c>
      <c r="D157" s="299" t="s">
        <v>358</v>
      </c>
      <c r="E157" s="522">
        <v>16.649999999999999</v>
      </c>
      <c r="F157" s="522"/>
      <c r="G157" s="333">
        <f t="shared" si="5"/>
        <v>2668.0999999999858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8</v>
      </c>
      <c r="C158" s="298">
        <v>46163</v>
      </c>
      <c r="D158" s="299" t="s">
        <v>846</v>
      </c>
      <c r="E158" s="522">
        <v>24.89</v>
      </c>
      <c r="F158" s="522"/>
      <c r="G158" s="333">
        <f t="shared" si="5"/>
        <v>2684.7499999999859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5</v>
      </c>
      <c r="C159" s="298">
        <v>46163</v>
      </c>
      <c r="D159" s="299" t="s">
        <v>846</v>
      </c>
      <c r="E159" s="522">
        <v>11.2</v>
      </c>
      <c r="F159" s="522"/>
      <c r="G159" s="333">
        <f t="shared" si="5"/>
        <v>2709.6399999999858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46162</v>
      </c>
      <c r="D160" s="299" t="s">
        <v>296</v>
      </c>
      <c r="E160" s="522">
        <v>11.18</v>
      </c>
      <c r="F160" s="522"/>
      <c r="G160" s="333">
        <f t="shared" si="5"/>
        <v>2720.8399999999856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2</v>
      </c>
      <c r="C161" s="298">
        <v>46162</v>
      </c>
      <c r="D161" s="299" t="s">
        <v>386</v>
      </c>
      <c r="E161" s="522">
        <v>14.38</v>
      </c>
      <c r="F161" s="522"/>
      <c r="G161" s="333">
        <f t="shared" si="5"/>
        <v>2732.0199999999854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294</v>
      </c>
      <c r="B162" s="330">
        <v>22</v>
      </c>
      <c r="C162" s="298">
        <v>46162</v>
      </c>
      <c r="D162" s="299" t="s">
        <v>323</v>
      </c>
      <c r="E162" s="522">
        <v>20.22</v>
      </c>
      <c r="F162" s="522"/>
      <c r="G162" s="333">
        <f t="shared" si="5"/>
        <v>2746.3999999999855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5</v>
      </c>
      <c r="C163" s="298">
        <v>46162</v>
      </c>
      <c r="D163" s="299" t="s">
        <v>872</v>
      </c>
      <c r="E163" s="522">
        <v>30</v>
      </c>
      <c r="F163" s="522"/>
      <c r="G163" s="333">
        <f t="shared" ref="G163:G177" si="6">G164-E163+F163</f>
        <v>2766.6199999999853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2</v>
      </c>
      <c r="C164" s="298">
        <v>46162</v>
      </c>
      <c r="D164" s="299" t="s">
        <v>874</v>
      </c>
      <c r="E164" s="522">
        <v>46.72</v>
      </c>
      <c r="F164" s="522"/>
      <c r="G164" s="333">
        <f t="shared" si="6"/>
        <v>2796.6199999999853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4</v>
      </c>
      <c r="C165" s="298">
        <v>46162</v>
      </c>
      <c r="D165" s="299" t="s">
        <v>310</v>
      </c>
      <c r="E165" s="522">
        <v>56.51</v>
      </c>
      <c r="F165" s="522"/>
      <c r="G165" s="333">
        <f t="shared" si="6"/>
        <v>2843.3399999999851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6</v>
      </c>
      <c r="C166" s="298">
        <v>46161</v>
      </c>
      <c r="D166" s="299" t="s">
        <v>871</v>
      </c>
      <c r="E166" s="522">
        <v>63.99</v>
      </c>
      <c r="F166" s="522"/>
      <c r="G166" s="333">
        <f t="shared" si="6"/>
        <v>2899.8499999999854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4</v>
      </c>
      <c r="C167" s="298">
        <v>46161</v>
      </c>
      <c r="D167" s="299" t="s">
        <v>296</v>
      </c>
      <c r="E167" s="522">
        <v>43.46</v>
      </c>
      <c r="F167" s="522"/>
      <c r="G167" s="333">
        <f t="shared" si="6"/>
        <v>2963.8399999999851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3</v>
      </c>
      <c r="C168" s="298">
        <v>46161</v>
      </c>
      <c r="D168" s="299" t="s">
        <v>296</v>
      </c>
      <c r="E168" s="522">
        <v>8.7200000000000006</v>
      </c>
      <c r="F168" s="522"/>
      <c r="G168" s="333">
        <f t="shared" si="6"/>
        <v>3007.2999999999852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2</v>
      </c>
      <c r="C169" s="298">
        <v>46161</v>
      </c>
      <c r="D169" s="299" t="s">
        <v>301</v>
      </c>
      <c r="E169" s="522">
        <v>30.9</v>
      </c>
      <c r="F169" s="522"/>
      <c r="G169" s="333">
        <f t="shared" si="6"/>
        <v>3016.019999999985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294</v>
      </c>
      <c r="B170" s="330">
        <v>22</v>
      </c>
      <c r="C170" s="298">
        <v>46161</v>
      </c>
      <c r="D170" s="299" t="s">
        <v>328</v>
      </c>
      <c r="E170" s="522">
        <v>7.46</v>
      </c>
      <c r="F170" s="522"/>
      <c r="G170" s="333">
        <f t="shared" si="6"/>
        <v>3046.9199999999851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2</v>
      </c>
      <c r="C171" s="298">
        <v>46161</v>
      </c>
      <c r="D171" s="299" t="s">
        <v>869</v>
      </c>
      <c r="E171" s="522">
        <v>31.05</v>
      </c>
      <c r="F171" s="522"/>
      <c r="G171" s="333">
        <f t="shared" si="6"/>
        <v>3054.3799999999851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2</v>
      </c>
      <c r="C172" s="298">
        <v>46161</v>
      </c>
      <c r="D172" s="299" t="s">
        <v>870</v>
      </c>
      <c r="E172" s="522">
        <v>54.41</v>
      </c>
      <c r="F172" s="522"/>
      <c r="G172" s="333">
        <f t="shared" si="6"/>
        <v>3085.4299999999853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8</v>
      </c>
      <c r="C173" s="298">
        <v>46161</v>
      </c>
      <c r="D173" s="299" t="s">
        <v>875</v>
      </c>
      <c r="E173" s="522">
        <v>20.49</v>
      </c>
      <c r="F173" s="522"/>
      <c r="G173" s="333">
        <f t="shared" si="6"/>
        <v>3139.8399999999851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294</v>
      </c>
      <c r="B174" s="330">
        <v>22</v>
      </c>
      <c r="C174" s="298">
        <v>46160</v>
      </c>
      <c r="D174" s="299" t="s">
        <v>401</v>
      </c>
      <c r="E174" s="522">
        <v>13.84</v>
      </c>
      <c r="F174" s="522"/>
      <c r="G174" s="333">
        <f t="shared" si="6"/>
        <v>3160.3299999999849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287</v>
      </c>
      <c r="B175" s="330" t="s">
        <v>287</v>
      </c>
      <c r="C175" s="298">
        <v>46160</v>
      </c>
      <c r="D175" s="299" t="s">
        <v>876</v>
      </c>
      <c r="E175" s="522">
        <v>138.44</v>
      </c>
      <c r="F175" s="522">
        <v>138.44</v>
      </c>
      <c r="G175" s="333">
        <f t="shared" si="6"/>
        <v>3174.1699999999851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2</v>
      </c>
      <c r="C176" s="298">
        <v>46160</v>
      </c>
      <c r="D176" s="299" t="s">
        <v>353</v>
      </c>
      <c r="E176" s="522">
        <v>25.48</v>
      </c>
      <c r="F176" s="522"/>
      <c r="G176" s="333">
        <f t="shared" si="6"/>
        <v>3174.1699999999851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294</v>
      </c>
      <c r="B177" s="330">
        <v>17</v>
      </c>
      <c r="C177" s="298">
        <v>46160</v>
      </c>
      <c r="D177" s="299" t="s">
        <v>188</v>
      </c>
      <c r="E177" s="522">
        <v>42.65</v>
      </c>
      <c r="F177" s="522"/>
      <c r="G177" s="333">
        <f t="shared" si="6"/>
        <v>3199.6499999999851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294</v>
      </c>
      <c r="B178" s="330">
        <v>15</v>
      </c>
      <c r="C178" s="298">
        <v>46160</v>
      </c>
      <c r="D178" s="299" t="s">
        <v>185</v>
      </c>
      <c r="E178" s="522">
        <v>101.37</v>
      </c>
      <c r="F178" s="522"/>
      <c r="G178" s="333">
        <f t="shared" ref="G178:G258" si="7">G179-E178+F178</f>
        <v>3242.2999999999852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335</v>
      </c>
      <c r="B179" s="330" t="s">
        <v>335</v>
      </c>
      <c r="C179" s="298">
        <v>46160</v>
      </c>
      <c r="D179" s="299" t="s">
        <v>336</v>
      </c>
      <c r="E179" s="522">
        <v>93.13</v>
      </c>
      <c r="F179" s="522"/>
      <c r="G179" s="333">
        <f t="shared" si="7"/>
        <v>3343.6699999999851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294</v>
      </c>
      <c r="B180" s="330">
        <v>11</v>
      </c>
      <c r="C180" s="298">
        <v>46160</v>
      </c>
      <c r="D180" s="299" t="s">
        <v>178</v>
      </c>
      <c r="E180" s="522">
        <v>267.68</v>
      </c>
      <c r="F180" s="522"/>
      <c r="G180" s="333">
        <f t="shared" si="7"/>
        <v>3436.7999999999852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294</v>
      </c>
      <c r="B181" s="330">
        <v>23</v>
      </c>
      <c r="C181" s="298">
        <v>46160</v>
      </c>
      <c r="D181" s="299" t="s">
        <v>63</v>
      </c>
      <c r="E181" s="522">
        <v>529.46</v>
      </c>
      <c r="F181" s="522"/>
      <c r="G181" s="333">
        <f t="shared" si="7"/>
        <v>3704.479999999985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1</v>
      </c>
      <c r="C182" s="298">
        <v>46159</v>
      </c>
      <c r="D182" s="299" t="s">
        <v>311</v>
      </c>
      <c r="E182" s="522">
        <v>148.25</v>
      </c>
      <c r="F182" s="522"/>
      <c r="G182" s="333">
        <f t="shared" si="7"/>
        <v>4233.939999999985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1</v>
      </c>
      <c r="C183" s="298">
        <v>46159</v>
      </c>
      <c r="D183" s="299" t="s">
        <v>306</v>
      </c>
      <c r="E183" s="522">
        <v>90.2</v>
      </c>
      <c r="F183" s="522"/>
      <c r="G183" s="333">
        <f t="shared" si="7"/>
        <v>4382.189999999985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294</v>
      </c>
      <c r="B184" s="330">
        <v>21</v>
      </c>
      <c r="C184" s="298">
        <v>46159</v>
      </c>
      <c r="D184" s="299" t="s">
        <v>194</v>
      </c>
      <c r="E184" s="522">
        <v>81</v>
      </c>
      <c r="F184" s="522"/>
      <c r="G184" s="333">
        <f t="shared" si="7"/>
        <v>4472.3899999999849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6</v>
      </c>
      <c r="C185" s="298">
        <v>46159</v>
      </c>
      <c r="D185" s="299" t="s">
        <v>300</v>
      </c>
      <c r="E185" s="522">
        <v>38.33</v>
      </c>
      <c r="F185" s="522"/>
      <c r="G185" s="333">
        <f t="shared" si="7"/>
        <v>4553.3899999999849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294</v>
      </c>
      <c r="B186" s="330">
        <v>42</v>
      </c>
      <c r="C186" s="298">
        <v>46159</v>
      </c>
      <c r="D186" s="299" t="s">
        <v>333</v>
      </c>
      <c r="E186" s="522">
        <v>29.8</v>
      </c>
      <c r="F186" s="522"/>
      <c r="G186" s="333">
        <f t="shared" si="7"/>
        <v>4591.7199999999848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294</v>
      </c>
      <c r="B187" s="330">
        <v>43</v>
      </c>
      <c r="C187" s="298">
        <v>46159</v>
      </c>
      <c r="D187" s="299" t="s">
        <v>333</v>
      </c>
      <c r="E187" s="522">
        <v>22.35</v>
      </c>
      <c r="F187" s="522"/>
      <c r="G187" s="333">
        <f t="shared" si="7"/>
        <v>4621.519999999985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8</v>
      </c>
      <c r="C188" s="298">
        <v>46159</v>
      </c>
      <c r="D188" s="299" t="s">
        <v>319</v>
      </c>
      <c r="E188" s="522">
        <v>50.75</v>
      </c>
      <c r="F188" s="522"/>
      <c r="G188" s="333">
        <f t="shared" si="7"/>
        <v>4643.8699999999853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6</v>
      </c>
      <c r="C189" s="298">
        <v>46158</v>
      </c>
      <c r="D189" s="299" t="s">
        <v>340</v>
      </c>
      <c r="E189" s="522">
        <v>21.3</v>
      </c>
      <c r="F189" s="522"/>
      <c r="G189" s="333">
        <f t="shared" si="7"/>
        <v>4694.6199999999853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8</v>
      </c>
      <c r="C190" s="298">
        <v>46158</v>
      </c>
      <c r="D190" s="299" t="s">
        <v>319</v>
      </c>
      <c r="E190" s="522">
        <v>41.46</v>
      </c>
      <c r="F190" s="522"/>
      <c r="G190" s="333">
        <f t="shared" si="7"/>
        <v>4715.9199999999855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287</v>
      </c>
      <c r="B191" s="330" t="s">
        <v>287</v>
      </c>
      <c r="C191" s="298">
        <v>46158</v>
      </c>
      <c r="D191" s="299" t="s">
        <v>849</v>
      </c>
      <c r="E191" s="522">
        <v>95.85</v>
      </c>
      <c r="F191" s="522">
        <v>95.85</v>
      </c>
      <c r="G191" s="333">
        <f t="shared" si="7"/>
        <v>4757.3799999999856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287</v>
      </c>
      <c r="B192" s="330" t="s">
        <v>287</v>
      </c>
      <c r="C192" s="298">
        <v>46158</v>
      </c>
      <c r="D192" s="299" t="s">
        <v>847</v>
      </c>
      <c r="E192" s="522">
        <v>87.13</v>
      </c>
      <c r="F192" s="522">
        <v>87.13</v>
      </c>
      <c r="G192" s="333">
        <f t="shared" si="7"/>
        <v>4757.3799999999856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4</v>
      </c>
      <c r="C193" s="298">
        <v>46158</v>
      </c>
      <c r="D193" s="299" t="s">
        <v>310</v>
      </c>
      <c r="E193" s="522">
        <v>48.15</v>
      </c>
      <c r="F193" s="522"/>
      <c r="G193" s="333">
        <f t="shared" si="7"/>
        <v>4757.3799999999856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8</v>
      </c>
      <c r="C194" s="298">
        <v>46158</v>
      </c>
      <c r="D194" s="299" t="s">
        <v>308</v>
      </c>
      <c r="E194" s="522">
        <v>75.069999999999993</v>
      </c>
      <c r="F194" s="522"/>
      <c r="G194" s="333">
        <f t="shared" si="7"/>
        <v>4805.5299999999852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2</v>
      </c>
      <c r="C195" s="298">
        <v>46158</v>
      </c>
      <c r="D195" s="299" t="s">
        <v>308</v>
      </c>
      <c r="E195" s="522">
        <v>75</v>
      </c>
      <c r="F195" s="522"/>
      <c r="G195" s="333">
        <f t="shared" si="7"/>
        <v>4880.5999999999849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3</v>
      </c>
      <c r="C196" s="298">
        <v>46158</v>
      </c>
      <c r="D196" s="299" t="s">
        <v>348</v>
      </c>
      <c r="E196" s="522">
        <v>8.3800000000000008</v>
      </c>
      <c r="F196" s="522"/>
      <c r="G196" s="333">
        <f t="shared" si="7"/>
        <v>4955.5999999999849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8</v>
      </c>
      <c r="C197" s="298">
        <v>46157</v>
      </c>
      <c r="D197" s="299" t="s">
        <v>319</v>
      </c>
      <c r="E197" s="522">
        <v>63.55</v>
      </c>
      <c r="F197" s="522"/>
      <c r="G197" s="333">
        <f t="shared" si="7"/>
        <v>4963.979999999985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4</v>
      </c>
      <c r="C198" s="298">
        <v>46157</v>
      </c>
      <c r="D198" s="299" t="s">
        <v>296</v>
      </c>
      <c r="E198" s="522">
        <v>45.1</v>
      </c>
      <c r="F198" s="522"/>
      <c r="G198" s="333">
        <f t="shared" si="7"/>
        <v>5027.5299999999852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2</v>
      </c>
      <c r="C199" s="298">
        <v>46157</v>
      </c>
      <c r="D199" s="299" t="s">
        <v>296</v>
      </c>
      <c r="E199" s="522">
        <v>24.54</v>
      </c>
      <c r="F199" s="522"/>
      <c r="G199" s="333">
        <f t="shared" si="7"/>
        <v>5072.6299999999856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2</v>
      </c>
      <c r="C200" s="298">
        <v>46157</v>
      </c>
      <c r="D200" s="299" t="s">
        <v>334</v>
      </c>
      <c r="E200" s="522">
        <v>14.28</v>
      </c>
      <c r="F200" s="522"/>
      <c r="G200" s="333">
        <f t="shared" si="7"/>
        <v>5097.1699999999855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287</v>
      </c>
      <c r="B201" s="330" t="s">
        <v>287</v>
      </c>
      <c r="C201" s="298">
        <v>46157</v>
      </c>
      <c r="D201" s="299" t="s">
        <v>506</v>
      </c>
      <c r="E201" s="522">
        <v>146.15</v>
      </c>
      <c r="F201" s="522">
        <v>146.15</v>
      </c>
      <c r="G201" s="333">
        <f t="shared" si="7"/>
        <v>5111.4499999999853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2</v>
      </c>
      <c r="C202" s="298">
        <v>46157</v>
      </c>
      <c r="D202" s="299" t="s">
        <v>868</v>
      </c>
      <c r="E202" s="522">
        <v>202.87</v>
      </c>
      <c r="F202" s="522"/>
      <c r="G202" s="333">
        <f>G203-E202+F202</f>
        <v>5111.4499999999853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6</v>
      </c>
      <c r="C203" s="298">
        <v>46157</v>
      </c>
      <c r="D203" s="299" t="s">
        <v>300</v>
      </c>
      <c r="E203" s="522">
        <v>14.9</v>
      </c>
      <c r="F203" s="522"/>
      <c r="G203" s="333">
        <f t="shared" si="7"/>
        <v>5314.3199999999852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291</v>
      </c>
      <c r="B204" s="330">
        <v>38</v>
      </c>
      <c r="C204" s="298">
        <v>46157</v>
      </c>
      <c r="D204" s="299" t="s">
        <v>293</v>
      </c>
      <c r="E204" s="522"/>
      <c r="F204" s="522">
        <v>4597.82</v>
      </c>
      <c r="G204" s="333">
        <f t="shared" si="7"/>
        <v>5329.2199999999848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8</v>
      </c>
      <c r="C205" s="298">
        <v>46156</v>
      </c>
      <c r="D205" s="299" t="s">
        <v>867</v>
      </c>
      <c r="E205" s="522">
        <v>34.96</v>
      </c>
      <c r="F205" s="522"/>
      <c r="G205" s="333">
        <f t="shared" si="7"/>
        <v>731.39999999998463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2</v>
      </c>
      <c r="C206" s="298">
        <v>46156</v>
      </c>
      <c r="D206" s="299" t="s">
        <v>408</v>
      </c>
      <c r="E206" s="522">
        <v>23.9</v>
      </c>
      <c r="F206" s="522"/>
      <c r="G206" s="333">
        <f t="shared" si="7"/>
        <v>766.35999999998467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294</v>
      </c>
      <c r="B207" s="330">
        <v>24</v>
      </c>
      <c r="C207" s="298">
        <v>46156</v>
      </c>
      <c r="D207" s="299" t="s">
        <v>860</v>
      </c>
      <c r="E207" s="522">
        <v>109.92</v>
      </c>
      <c r="F207" s="522"/>
      <c r="G207" s="333">
        <f t="shared" si="7"/>
        <v>790.25999999998464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2</v>
      </c>
      <c r="C208" s="298">
        <v>46156</v>
      </c>
      <c r="D208" s="299" t="s">
        <v>334</v>
      </c>
      <c r="E208" s="522">
        <v>24.34</v>
      </c>
      <c r="F208" s="522"/>
      <c r="G208" s="333">
        <f t="shared" si="7"/>
        <v>900.1799999999846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8</v>
      </c>
      <c r="C209" s="298">
        <v>46156</v>
      </c>
      <c r="D209" s="299" t="s">
        <v>846</v>
      </c>
      <c r="E209" s="522">
        <v>24.89</v>
      </c>
      <c r="F209" s="522"/>
      <c r="G209" s="333">
        <f t="shared" si="7"/>
        <v>924.51999999998463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5</v>
      </c>
      <c r="C210" s="298">
        <v>46156</v>
      </c>
      <c r="D210" s="299" t="s">
        <v>846</v>
      </c>
      <c r="E210" s="522">
        <v>11.2</v>
      </c>
      <c r="F210" s="522"/>
      <c r="G210" s="333">
        <f t="shared" si="7"/>
        <v>949.40999999998462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2</v>
      </c>
      <c r="C211" s="298">
        <v>46156</v>
      </c>
      <c r="D211" s="299" t="s">
        <v>324</v>
      </c>
      <c r="E211" s="522">
        <v>22.04</v>
      </c>
      <c r="F211" s="522"/>
      <c r="G211" s="333">
        <f t="shared" si="7"/>
        <v>960.60999999998467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291</v>
      </c>
      <c r="B212" s="330">
        <v>39</v>
      </c>
      <c r="C212" s="298">
        <v>46156</v>
      </c>
      <c r="D212" s="299" t="s">
        <v>292</v>
      </c>
      <c r="E212" s="522"/>
      <c r="F212" s="522">
        <v>2763.78</v>
      </c>
      <c r="G212" s="333">
        <f t="shared" si="7"/>
        <v>982.64999999998463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291</v>
      </c>
      <c r="B213" s="330">
        <v>41</v>
      </c>
      <c r="C213" s="298">
        <v>46156</v>
      </c>
      <c r="D213" s="299" t="s">
        <v>299</v>
      </c>
      <c r="E213" s="522"/>
      <c r="F213" s="522">
        <v>250</v>
      </c>
      <c r="G213" s="333">
        <f t="shared" si="7"/>
        <v>-1781.1300000000156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335</v>
      </c>
      <c r="B214" s="330" t="s">
        <v>335</v>
      </c>
      <c r="C214" s="298">
        <v>46156</v>
      </c>
      <c r="D214" s="299" t="s">
        <v>460</v>
      </c>
      <c r="E214" s="522"/>
      <c r="F214" s="522">
        <v>100</v>
      </c>
      <c r="G214" s="333">
        <f t="shared" si="7"/>
        <v>-2031.1300000000156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6</v>
      </c>
      <c r="C215" s="298">
        <v>46156</v>
      </c>
      <c r="D215" s="299" t="s">
        <v>300</v>
      </c>
      <c r="E215" s="522">
        <v>13.3</v>
      </c>
      <c r="F215" s="522"/>
      <c r="G215" s="333">
        <f t="shared" si="7"/>
        <v>-2131.1300000000156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2</v>
      </c>
      <c r="C216" s="298">
        <v>46155</v>
      </c>
      <c r="D216" s="299" t="s">
        <v>296</v>
      </c>
      <c r="E216" s="522">
        <v>14.67</v>
      </c>
      <c r="F216" s="522"/>
      <c r="G216" s="333">
        <f t="shared" si="7"/>
        <v>-2117.8300000000154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8</v>
      </c>
      <c r="C217" s="298">
        <v>46155</v>
      </c>
      <c r="D217" s="299" t="s">
        <v>319</v>
      </c>
      <c r="E217" s="522">
        <v>22.96</v>
      </c>
      <c r="F217" s="522"/>
      <c r="G217" s="333">
        <f t="shared" si="7"/>
        <v>-2103.1600000000153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287</v>
      </c>
      <c r="B218" s="330" t="s">
        <v>287</v>
      </c>
      <c r="C218" s="298">
        <v>46155</v>
      </c>
      <c r="D218" s="299" t="s">
        <v>855</v>
      </c>
      <c r="E218" s="522">
        <v>100</v>
      </c>
      <c r="F218" s="522">
        <v>100</v>
      </c>
      <c r="G218" s="333">
        <f t="shared" si="7"/>
        <v>-2080.2000000000153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4</v>
      </c>
      <c r="C219" s="298">
        <v>46154</v>
      </c>
      <c r="D219" s="299" t="s">
        <v>455</v>
      </c>
      <c r="E219" s="522">
        <v>43.14</v>
      </c>
      <c r="F219" s="522"/>
      <c r="G219" s="333">
        <f t="shared" si="7"/>
        <v>-2080.2000000000153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3</v>
      </c>
      <c r="C220" s="298">
        <v>46154</v>
      </c>
      <c r="D220" s="299" t="s">
        <v>455</v>
      </c>
      <c r="E220" s="522">
        <v>7.29</v>
      </c>
      <c r="F220" s="522"/>
      <c r="G220" s="333">
        <f t="shared" si="7"/>
        <v>-2037.0600000000154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294</v>
      </c>
      <c r="B221" s="330">
        <v>19</v>
      </c>
      <c r="C221" s="298">
        <v>46154</v>
      </c>
      <c r="D221" s="299" t="s">
        <v>191</v>
      </c>
      <c r="E221" s="522">
        <v>200</v>
      </c>
      <c r="F221" s="522"/>
      <c r="G221" s="333">
        <f t="shared" si="7"/>
        <v>-2029.7700000000154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6</v>
      </c>
      <c r="C222" s="298">
        <v>46154</v>
      </c>
      <c r="D222" s="299" t="s">
        <v>446</v>
      </c>
      <c r="E222" s="522">
        <v>-0.06</v>
      </c>
      <c r="F222" s="522"/>
      <c r="G222" s="333">
        <f t="shared" si="7"/>
        <v>-1829.7700000000154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2</v>
      </c>
      <c r="C223" s="298">
        <v>46154</v>
      </c>
      <c r="D223" s="299" t="s">
        <v>301</v>
      </c>
      <c r="E223" s="522">
        <v>21.55</v>
      </c>
      <c r="F223" s="522"/>
      <c r="G223" s="333">
        <f t="shared" si="7"/>
        <v>-1829.8300000000154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3</v>
      </c>
      <c r="C224" s="298">
        <v>46153</v>
      </c>
      <c r="D224" s="299" t="s">
        <v>296</v>
      </c>
      <c r="E224" s="522">
        <v>4.79</v>
      </c>
      <c r="F224" s="522"/>
      <c r="G224" s="333">
        <f t="shared" si="7"/>
        <v>-1808.2800000000154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4</v>
      </c>
      <c r="C225" s="298">
        <v>46153</v>
      </c>
      <c r="D225" s="299" t="s">
        <v>296</v>
      </c>
      <c r="E225" s="522">
        <v>66.59</v>
      </c>
      <c r="F225" s="522"/>
      <c r="G225" s="333">
        <f t="shared" si="7"/>
        <v>-1803.4900000000155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287</v>
      </c>
      <c r="B226" s="330" t="s">
        <v>287</v>
      </c>
      <c r="C226" s="298">
        <v>46153</v>
      </c>
      <c r="D226" s="299" t="s">
        <v>843</v>
      </c>
      <c r="E226" s="522">
        <v>-51.06</v>
      </c>
      <c r="F226" s="522">
        <v>-51.06</v>
      </c>
      <c r="G226" s="333">
        <f t="shared" si="7"/>
        <v>-1736.9000000000156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294</v>
      </c>
      <c r="B227" s="330">
        <v>22</v>
      </c>
      <c r="C227" s="298">
        <v>46153</v>
      </c>
      <c r="D227" s="299" t="s">
        <v>352</v>
      </c>
      <c r="E227" s="522">
        <v>21.29</v>
      </c>
      <c r="F227" s="522"/>
      <c r="G227" s="333">
        <f t="shared" si="7"/>
        <v>-1736.9000000000156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8</v>
      </c>
      <c r="C228" s="298">
        <v>46152</v>
      </c>
      <c r="D228" s="299" t="s">
        <v>319</v>
      </c>
      <c r="E228" s="522">
        <v>59.25</v>
      </c>
      <c r="F228" s="522"/>
      <c r="G228" s="333">
        <f t="shared" si="7"/>
        <v>-1715.6100000000156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1</v>
      </c>
      <c r="C229" s="298">
        <v>46152</v>
      </c>
      <c r="D229" s="299" t="s">
        <v>304</v>
      </c>
      <c r="E229" s="522">
        <v>145.94999999999999</v>
      </c>
      <c r="F229" s="522"/>
      <c r="G229" s="333">
        <f t="shared" si="7"/>
        <v>-1656.3600000000156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1</v>
      </c>
      <c r="C230" s="298">
        <v>46152</v>
      </c>
      <c r="D230" s="299" t="s">
        <v>311</v>
      </c>
      <c r="E230" s="522">
        <v>131.9</v>
      </c>
      <c r="F230" s="522"/>
      <c r="G230" s="333">
        <f t="shared" si="7"/>
        <v>-1510.4100000000155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2</v>
      </c>
      <c r="C231" s="298">
        <v>46152</v>
      </c>
      <c r="D231" s="299" t="s">
        <v>850</v>
      </c>
      <c r="E231" s="522">
        <v>96.46</v>
      </c>
      <c r="F231" s="522"/>
      <c r="G231" s="333">
        <f t="shared" si="7"/>
        <v>-1378.5100000000155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7</v>
      </c>
      <c r="C232" s="298">
        <v>46152</v>
      </c>
      <c r="D232" s="299" t="s">
        <v>851</v>
      </c>
      <c r="E232" s="522">
        <v>162</v>
      </c>
      <c r="F232" s="522"/>
      <c r="G232" s="333">
        <f t="shared" si="7"/>
        <v>-1282.0500000000154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3</v>
      </c>
      <c r="C233" s="298">
        <v>46152</v>
      </c>
      <c r="D233" s="299" t="s">
        <v>348</v>
      </c>
      <c r="E233" s="522">
        <v>25</v>
      </c>
      <c r="F233" s="522"/>
      <c r="G233" s="333">
        <f t="shared" si="7"/>
        <v>-1120.0500000000154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2</v>
      </c>
      <c r="C234" s="298">
        <v>46151</v>
      </c>
      <c r="D234" s="299" t="s">
        <v>852</v>
      </c>
      <c r="E234" s="522">
        <v>35.83</v>
      </c>
      <c r="F234" s="522"/>
      <c r="G234" s="333">
        <f t="shared" si="7"/>
        <v>-1095.0500000000154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4</v>
      </c>
      <c r="C235" s="298">
        <v>46151</v>
      </c>
      <c r="D235" s="299" t="s">
        <v>310</v>
      </c>
      <c r="E235" s="522">
        <v>50.58</v>
      </c>
      <c r="F235" s="522"/>
      <c r="G235" s="333">
        <f t="shared" si="7"/>
        <v>-1059.2200000000155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2</v>
      </c>
      <c r="C236" s="298">
        <v>46151</v>
      </c>
      <c r="D236" s="299" t="s">
        <v>853</v>
      </c>
      <c r="E236" s="522">
        <v>20.65</v>
      </c>
      <c r="F236" s="522"/>
      <c r="G236" s="333">
        <f t="shared" si="7"/>
        <v>-1008.6400000000156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8</v>
      </c>
      <c r="C237" s="298">
        <v>46151</v>
      </c>
      <c r="D237" s="299" t="s">
        <v>319</v>
      </c>
      <c r="E237" s="522">
        <v>38.770000000000003</v>
      </c>
      <c r="F237" s="522"/>
      <c r="G237" s="333">
        <f t="shared" si="7"/>
        <v>-987.99000000001558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287</v>
      </c>
      <c r="B238" s="330" t="s">
        <v>287</v>
      </c>
      <c r="C238" s="298">
        <v>46151</v>
      </c>
      <c r="D238" s="299" t="s">
        <v>843</v>
      </c>
      <c r="E238" s="522">
        <v>383.63</v>
      </c>
      <c r="F238" s="522">
        <v>383.63</v>
      </c>
      <c r="G238" s="333">
        <f t="shared" si="7"/>
        <v>-949.2200000000156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5</v>
      </c>
      <c r="C239" s="298">
        <v>46151</v>
      </c>
      <c r="D239" s="299" t="s">
        <v>854</v>
      </c>
      <c r="E239" s="522">
        <v>10.68</v>
      </c>
      <c r="F239" s="522"/>
      <c r="G239" s="333">
        <f t="shared" si="7"/>
        <v>-949.2200000000156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3</v>
      </c>
      <c r="C240" s="298">
        <v>46151</v>
      </c>
      <c r="D240" s="299" t="s">
        <v>348</v>
      </c>
      <c r="E240" s="522">
        <v>9.35</v>
      </c>
      <c r="F240" s="522"/>
      <c r="G240" s="333">
        <f t="shared" si="7"/>
        <v>-938.54000000001565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287</v>
      </c>
      <c r="B241" s="330" t="s">
        <v>287</v>
      </c>
      <c r="C241" s="298">
        <v>46151</v>
      </c>
      <c r="D241" s="299" t="s">
        <v>331</v>
      </c>
      <c r="E241" s="522">
        <v>-150.9</v>
      </c>
      <c r="F241" s="522">
        <v>-150.9</v>
      </c>
      <c r="G241" s="333">
        <f t="shared" si="7"/>
        <v>-929.19000000001563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287</v>
      </c>
      <c r="B242" s="330" t="s">
        <v>287</v>
      </c>
      <c r="C242" s="298">
        <v>46151</v>
      </c>
      <c r="D242" s="299" t="s">
        <v>847</v>
      </c>
      <c r="E242" s="522">
        <v>557.9</v>
      </c>
      <c r="F242" s="522">
        <v>557.9</v>
      </c>
      <c r="G242" s="333">
        <f t="shared" si="7"/>
        <v>-929.19000000001563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294</v>
      </c>
      <c r="B243" s="330">
        <v>18</v>
      </c>
      <c r="C243" s="298">
        <v>46150</v>
      </c>
      <c r="D243" s="299" t="s">
        <v>361</v>
      </c>
      <c r="E243" s="522">
        <v>400</v>
      </c>
      <c r="F243" s="522"/>
      <c r="G243" s="333">
        <f t="shared" si="7"/>
        <v>-929.19000000001574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287</v>
      </c>
      <c r="B244" s="330" t="s">
        <v>287</v>
      </c>
      <c r="C244" s="298">
        <v>46150</v>
      </c>
      <c r="D244" s="299" t="s">
        <v>842</v>
      </c>
      <c r="E244" s="522">
        <v>200</v>
      </c>
      <c r="F244" s="522">
        <v>200</v>
      </c>
      <c r="G244" s="333">
        <f t="shared" si="7"/>
        <v>-529.19000000001574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2</v>
      </c>
      <c r="C245" s="298">
        <v>46150</v>
      </c>
      <c r="D245" s="299" t="s">
        <v>473</v>
      </c>
      <c r="E245" s="522">
        <v>52.78</v>
      </c>
      <c r="F245" s="522"/>
      <c r="G245" s="333">
        <f t="shared" si="7"/>
        <v>-529.19000000001574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287</v>
      </c>
      <c r="B246" s="330" t="s">
        <v>287</v>
      </c>
      <c r="C246" s="298">
        <v>46150</v>
      </c>
      <c r="D246" s="299" t="s">
        <v>848</v>
      </c>
      <c r="E246" s="522">
        <v>137.07</v>
      </c>
      <c r="F246" s="522">
        <v>137.07</v>
      </c>
      <c r="G246" s="333">
        <f t="shared" si="7"/>
        <v>-476.41000000001571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2</v>
      </c>
      <c r="C247" s="298">
        <v>46150</v>
      </c>
      <c r="D247" s="299" t="s">
        <v>358</v>
      </c>
      <c r="E247" s="522">
        <v>17.440000000000001</v>
      </c>
      <c r="F247" s="522"/>
      <c r="G247" s="333">
        <f t="shared" si="7"/>
        <v>-476.41000000001566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287</v>
      </c>
      <c r="B248" s="330" t="s">
        <v>287</v>
      </c>
      <c r="C248" s="298">
        <v>46150</v>
      </c>
      <c r="D248" s="299" t="s">
        <v>849</v>
      </c>
      <c r="E248" s="522">
        <v>359.81</v>
      </c>
      <c r="F248" s="522">
        <v>359.81</v>
      </c>
      <c r="G248" s="333">
        <f t="shared" si="7"/>
        <v>-458.97000000001566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8</v>
      </c>
      <c r="C249" s="298">
        <v>46149</v>
      </c>
      <c r="D249" s="299" t="s">
        <v>846</v>
      </c>
      <c r="E249" s="522">
        <v>23.7</v>
      </c>
      <c r="F249" s="522"/>
      <c r="G249" s="333">
        <f t="shared" si="7"/>
        <v>-458.97000000001566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2</v>
      </c>
      <c r="C250" s="298">
        <v>46149</v>
      </c>
      <c r="D250" s="299" t="s">
        <v>371</v>
      </c>
      <c r="E250" s="522">
        <v>13.43</v>
      </c>
      <c r="F250" s="522"/>
      <c r="G250" s="333">
        <f t="shared" si="7"/>
        <v>-435.27000000001567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294</v>
      </c>
      <c r="B251" s="330">
        <v>13</v>
      </c>
      <c r="C251" s="298">
        <v>46149</v>
      </c>
      <c r="D251" s="299" t="s">
        <v>182</v>
      </c>
      <c r="E251" s="522">
        <v>122.18</v>
      </c>
      <c r="F251" s="522"/>
      <c r="G251" s="333">
        <f t="shared" si="7"/>
        <v>-421.84000000001566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335</v>
      </c>
      <c r="B252" s="330" t="s">
        <v>335</v>
      </c>
      <c r="C252" s="298">
        <v>46149</v>
      </c>
      <c r="D252" s="299" t="s">
        <v>447</v>
      </c>
      <c r="E252" s="522">
        <v>43.62</v>
      </c>
      <c r="F252" s="522"/>
      <c r="G252" s="333">
        <f t="shared" si="7"/>
        <v>-299.66000000001566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294</v>
      </c>
      <c r="B253" s="330">
        <v>9</v>
      </c>
      <c r="C253" s="298">
        <v>46149</v>
      </c>
      <c r="D253" s="299" t="s">
        <v>58</v>
      </c>
      <c r="E253" s="522">
        <v>1231.68</v>
      </c>
      <c r="F253" s="522"/>
      <c r="G253" s="333">
        <f t="shared" si="7"/>
        <v>-256.04000000001565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3</v>
      </c>
      <c r="C254" s="298">
        <v>46149</v>
      </c>
      <c r="D254" s="299" t="s">
        <v>309</v>
      </c>
      <c r="E254" s="522">
        <v>4.49</v>
      </c>
      <c r="F254" s="522"/>
      <c r="G254" s="333">
        <f t="shared" si="7"/>
        <v>975.63999999998441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5</v>
      </c>
      <c r="C255" s="298">
        <v>46149</v>
      </c>
      <c r="D255" s="299" t="s">
        <v>846</v>
      </c>
      <c r="E255" s="522">
        <v>19.2</v>
      </c>
      <c r="F255" s="522"/>
      <c r="G255" s="333">
        <f t="shared" si="7"/>
        <v>980.12999999998442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8</v>
      </c>
      <c r="C256" s="298">
        <v>46149</v>
      </c>
      <c r="D256" s="299" t="s">
        <v>846</v>
      </c>
      <c r="E256" s="522">
        <v>35</v>
      </c>
      <c r="F256" s="522"/>
      <c r="G256" s="333">
        <f t="shared" si="7"/>
        <v>999.32999999998447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8</v>
      </c>
      <c r="C257" s="298">
        <v>46149</v>
      </c>
      <c r="D257" s="299" t="s">
        <v>319</v>
      </c>
      <c r="E257" s="522">
        <v>15.93</v>
      </c>
      <c r="F257" s="522"/>
      <c r="G257" s="333">
        <f t="shared" si="7"/>
        <v>1034.3299999999845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2</v>
      </c>
      <c r="C258" s="298">
        <v>46149</v>
      </c>
      <c r="D258" s="299" t="s">
        <v>296</v>
      </c>
      <c r="E258" s="522">
        <v>11.18</v>
      </c>
      <c r="F258" s="522"/>
      <c r="G258" s="333">
        <f t="shared" si="7"/>
        <v>1050.2599999999845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2</v>
      </c>
      <c r="C259" s="298">
        <v>46149</v>
      </c>
      <c r="D259" s="299" t="s">
        <v>301</v>
      </c>
      <c r="E259" s="522">
        <v>16.05</v>
      </c>
      <c r="F259" s="522"/>
      <c r="G259" s="333">
        <f t="shared" ref="G259:G298" si="8">G260-E259+F259</f>
        <v>1061.4399999999846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6</v>
      </c>
      <c r="C260" s="298">
        <v>46148</v>
      </c>
      <c r="D260" s="299" t="s">
        <v>340</v>
      </c>
      <c r="E260" s="522">
        <v>47.93</v>
      </c>
      <c r="F260" s="522"/>
      <c r="G260" s="333">
        <f t="shared" si="8"/>
        <v>1077.4899999999845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294</v>
      </c>
      <c r="B261" s="330">
        <v>14</v>
      </c>
      <c r="C261" s="298">
        <v>46148</v>
      </c>
      <c r="D261" s="299" t="s">
        <v>366</v>
      </c>
      <c r="E261" s="522">
        <v>66.67</v>
      </c>
      <c r="F261" s="522"/>
      <c r="G261" s="333">
        <f t="shared" si="8"/>
        <v>1125.4199999999846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8</v>
      </c>
      <c r="C262" s="298">
        <v>46148</v>
      </c>
      <c r="D262" s="299" t="s">
        <v>319</v>
      </c>
      <c r="E262" s="522">
        <v>19.14</v>
      </c>
      <c r="F262" s="522"/>
      <c r="G262" s="333">
        <f t="shared" si="8"/>
        <v>1192.0899999999847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4</v>
      </c>
      <c r="C263" s="298">
        <v>46148</v>
      </c>
      <c r="D263" s="299" t="s">
        <v>310</v>
      </c>
      <c r="E263" s="522">
        <v>103.69</v>
      </c>
      <c r="F263" s="522"/>
      <c r="G263" s="333">
        <f t="shared" si="8"/>
        <v>1211.2299999999848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287</v>
      </c>
      <c r="B264" s="330" t="s">
        <v>287</v>
      </c>
      <c r="C264" s="298">
        <v>46148</v>
      </c>
      <c r="D264" s="299" t="s">
        <v>843</v>
      </c>
      <c r="E264" s="522">
        <v>513.29999999999995</v>
      </c>
      <c r="F264" s="522">
        <v>513.29999999999995</v>
      </c>
      <c r="G264" s="333">
        <f t="shared" si="8"/>
        <v>1314.9199999999848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6</v>
      </c>
      <c r="C265" s="298">
        <v>46148</v>
      </c>
      <c r="D265" s="299" t="s">
        <v>300</v>
      </c>
      <c r="E265" s="522">
        <v>41.52</v>
      </c>
      <c r="F265" s="522"/>
      <c r="G265" s="333">
        <f t="shared" si="8"/>
        <v>1314.9199999999848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287</v>
      </c>
      <c r="B266" s="330" t="s">
        <v>287</v>
      </c>
      <c r="C266" s="298">
        <v>46148</v>
      </c>
      <c r="D266" s="299" t="s">
        <v>844</v>
      </c>
      <c r="E266" s="522">
        <v>500.5</v>
      </c>
      <c r="F266" s="522">
        <v>500.5</v>
      </c>
      <c r="G266" s="333">
        <f t="shared" si="8"/>
        <v>1356.4399999999848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287</v>
      </c>
      <c r="B267" s="330" t="s">
        <v>287</v>
      </c>
      <c r="C267" s="298">
        <v>46148</v>
      </c>
      <c r="D267" s="299" t="s">
        <v>845</v>
      </c>
      <c r="E267" s="522">
        <v>457.94</v>
      </c>
      <c r="F267" s="522">
        <v>457.94</v>
      </c>
      <c r="G267" s="333">
        <f t="shared" si="8"/>
        <v>1356.4399999999848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1</v>
      </c>
      <c r="C268" s="298">
        <v>46148</v>
      </c>
      <c r="D268" s="299" t="s">
        <v>306</v>
      </c>
      <c r="E268" s="522">
        <v>23.48</v>
      </c>
      <c r="F268" s="522"/>
      <c r="G268" s="333">
        <f t="shared" si="8"/>
        <v>1356.4399999999848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2</v>
      </c>
      <c r="C269" s="298">
        <v>46147</v>
      </c>
      <c r="D269" s="299" t="s">
        <v>384</v>
      </c>
      <c r="E269" s="522">
        <v>59.03</v>
      </c>
      <c r="F269" s="522"/>
      <c r="G269" s="333">
        <f t="shared" si="8"/>
        <v>1379.9199999999848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46147</v>
      </c>
      <c r="D270" s="299" t="s">
        <v>334</v>
      </c>
      <c r="E270" s="522">
        <v>11.06</v>
      </c>
      <c r="F270" s="522"/>
      <c r="G270" s="333">
        <f t="shared" si="8"/>
        <v>1438.9499999999848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2</v>
      </c>
      <c r="C271" s="298">
        <v>46147</v>
      </c>
      <c r="D271" s="299" t="s">
        <v>296</v>
      </c>
      <c r="E271" s="522">
        <v>8.7200000000000006</v>
      </c>
      <c r="F271" s="522"/>
      <c r="G271" s="333">
        <f t="shared" si="8"/>
        <v>1450.0099999999848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4</v>
      </c>
      <c r="C272" s="298">
        <v>46147</v>
      </c>
      <c r="D272" s="299" t="s">
        <v>296</v>
      </c>
      <c r="E272" s="522">
        <v>42.88</v>
      </c>
      <c r="F272" s="522"/>
      <c r="G272" s="333">
        <f t="shared" si="8"/>
        <v>1458.7299999999848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6</v>
      </c>
      <c r="C273" s="298">
        <v>46147</v>
      </c>
      <c r="D273" s="299" t="s">
        <v>300</v>
      </c>
      <c r="E273" s="522">
        <v>17.03</v>
      </c>
      <c r="F273" s="522"/>
      <c r="G273" s="333">
        <f t="shared" si="8"/>
        <v>1501.6099999999849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294</v>
      </c>
      <c r="B274" s="330">
        <v>22</v>
      </c>
      <c r="C274" s="298">
        <v>46146</v>
      </c>
      <c r="D274" s="299" t="s">
        <v>835</v>
      </c>
      <c r="E274" s="522">
        <v>13.83</v>
      </c>
      <c r="F274" s="522"/>
      <c r="G274" s="333">
        <f t="shared" si="8"/>
        <v>1518.6399999999849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6</v>
      </c>
      <c r="C275" s="298">
        <v>46146</v>
      </c>
      <c r="D275" s="299" t="s">
        <v>340</v>
      </c>
      <c r="E275" s="522">
        <v>47.93</v>
      </c>
      <c r="F275" s="522"/>
      <c r="G275" s="333">
        <f t="shared" si="8"/>
        <v>1532.4699999999848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46146</v>
      </c>
      <c r="D276" s="299" t="s">
        <v>334</v>
      </c>
      <c r="E276" s="522">
        <v>11.06</v>
      </c>
      <c r="F276" s="522"/>
      <c r="G276" s="333">
        <f t="shared" si="8"/>
        <v>1580.3999999999849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294</v>
      </c>
      <c r="B277" s="330">
        <v>14</v>
      </c>
      <c r="C277" s="298">
        <v>46146</v>
      </c>
      <c r="D277" s="299" t="s">
        <v>367</v>
      </c>
      <c r="E277" s="522">
        <v>70.25</v>
      </c>
      <c r="F277" s="522"/>
      <c r="G277" s="333">
        <f t="shared" si="8"/>
        <v>1591.4599999999848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284</v>
      </c>
      <c r="B278" s="330">
        <v>36</v>
      </c>
      <c r="C278" s="298">
        <v>46146</v>
      </c>
      <c r="D278" s="299" t="s">
        <v>374</v>
      </c>
      <c r="E278" s="522">
        <v>50</v>
      </c>
      <c r="F278" s="522"/>
      <c r="G278" s="333">
        <f t="shared" si="8"/>
        <v>1661.7099999999848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294</v>
      </c>
      <c r="B279" s="330">
        <v>17</v>
      </c>
      <c r="C279" s="298">
        <v>46146</v>
      </c>
      <c r="D279" s="299" t="s">
        <v>370</v>
      </c>
      <c r="E279" s="522">
        <v>99</v>
      </c>
      <c r="F279" s="522"/>
      <c r="G279" s="333">
        <f t="shared" si="8"/>
        <v>1711.7099999999848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5</v>
      </c>
      <c r="C280" s="298">
        <v>46145</v>
      </c>
      <c r="D280" s="299" t="s">
        <v>834</v>
      </c>
      <c r="E280" s="522">
        <v>49.13</v>
      </c>
      <c r="F280" s="522"/>
      <c r="G280" s="333">
        <f t="shared" si="8"/>
        <v>1810.7099999999848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1</v>
      </c>
      <c r="C281" s="298">
        <v>46145</v>
      </c>
      <c r="D281" s="299" t="s">
        <v>831</v>
      </c>
      <c r="E281" s="522">
        <v>50</v>
      </c>
      <c r="F281" s="522"/>
      <c r="G281" s="333">
        <f t="shared" si="8"/>
        <v>1859.8399999999849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1</v>
      </c>
      <c r="C282" s="298">
        <v>46145</v>
      </c>
      <c r="D282" s="299" t="s">
        <v>311</v>
      </c>
      <c r="E282" s="522">
        <v>91.98</v>
      </c>
      <c r="F282" s="522"/>
      <c r="G282" s="333">
        <f t="shared" si="8"/>
        <v>1909.8399999999849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6</v>
      </c>
      <c r="C283" s="298">
        <v>46145</v>
      </c>
      <c r="D283" s="299" t="s">
        <v>832</v>
      </c>
      <c r="E283" s="522">
        <v>24.68</v>
      </c>
      <c r="F283" s="522"/>
      <c r="G283" s="333">
        <f t="shared" si="8"/>
        <v>2001.8199999999849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2</v>
      </c>
      <c r="C284" s="298">
        <v>46145</v>
      </c>
      <c r="D284" s="299" t="s">
        <v>358</v>
      </c>
      <c r="E284" s="522">
        <v>2.4900000000000002</v>
      </c>
      <c r="F284" s="522"/>
      <c r="G284" s="333">
        <f t="shared" si="8"/>
        <v>2026.499999999985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294</v>
      </c>
      <c r="B285" s="330">
        <v>22</v>
      </c>
      <c r="C285" s="298">
        <v>46145</v>
      </c>
      <c r="D285" s="299" t="s">
        <v>861</v>
      </c>
      <c r="E285" s="522">
        <v>12.77</v>
      </c>
      <c r="F285" s="522"/>
      <c r="G285" s="333">
        <f t="shared" si="8"/>
        <v>2028.989999999985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2</v>
      </c>
      <c r="C286" s="298">
        <v>46145</v>
      </c>
      <c r="D286" s="299" t="s">
        <v>458</v>
      </c>
      <c r="E286" s="522">
        <v>192.97</v>
      </c>
      <c r="F286" s="522"/>
      <c r="G286" s="333">
        <f t="shared" si="8"/>
        <v>2041.759999999985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3</v>
      </c>
      <c r="C287" s="298">
        <v>46145</v>
      </c>
      <c r="D287" s="299" t="s">
        <v>348</v>
      </c>
      <c r="E287" s="522">
        <v>9.35</v>
      </c>
      <c r="F287" s="522"/>
      <c r="G287" s="333">
        <f t="shared" si="8"/>
        <v>2234.729999999985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4</v>
      </c>
      <c r="C288" s="298">
        <v>46144</v>
      </c>
      <c r="D288" s="299" t="s">
        <v>310</v>
      </c>
      <c r="E288" s="522">
        <v>57.69</v>
      </c>
      <c r="F288" s="522"/>
      <c r="G288" s="333">
        <f t="shared" si="8"/>
        <v>2244.0799999999849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8</v>
      </c>
      <c r="C289" s="298">
        <v>46144</v>
      </c>
      <c r="D289" s="299" t="s">
        <v>310</v>
      </c>
      <c r="E289" s="522">
        <v>6.37</v>
      </c>
      <c r="F289" s="522"/>
      <c r="G289" s="333">
        <f t="shared" si="8"/>
        <v>2301.769999999985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294</v>
      </c>
      <c r="B290" s="330">
        <v>22</v>
      </c>
      <c r="C290" s="298">
        <v>46144</v>
      </c>
      <c r="D290" s="299" t="s">
        <v>375</v>
      </c>
      <c r="E290" s="522">
        <v>6.37</v>
      </c>
      <c r="F290" s="522"/>
      <c r="G290" s="333">
        <f t="shared" si="8"/>
        <v>2308.1399999999849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6</v>
      </c>
      <c r="C291" s="298">
        <v>46144</v>
      </c>
      <c r="D291" s="299" t="s">
        <v>300</v>
      </c>
      <c r="E291" s="522">
        <v>41.51</v>
      </c>
      <c r="F291" s="522"/>
      <c r="G291" s="333">
        <f t="shared" si="8"/>
        <v>2314.5099999999848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7</v>
      </c>
      <c r="C292" s="298">
        <v>46144</v>
      </c>
      <c r="D292" s="299" t="s">
        <v>833</v>
      </c>
      <c r="E292" s="522">
        <v>74.53</v>
      </c>
      <c r="F292" s="522"/>
      <c r="G292" s="333">
        <f t="shared" si="8"/>
        <v>2356.019999999985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1</v>
      </c>
      <c r="C293" s="298">
        <v>46144</v>
      </c>
      <c r="D293" s="299" t="s">
        <v>306</v>
      </c>
      <c r="E293" s="522">
        <v>72.73</v>
      </c>
      <c r="F293" s="522"/>
      <c r="G293" s="333">
        <f t="shared" si="8"/>
        <v>2430.5499999999852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3</v>
      </c>
      <c r="C294" s="298">
        <v>46144</v>
      </c>
      <c r="D294" s="299" t="s">
        <v>348</v>
      </c>
      <c r="E294" s="522">
        <v>25</v>
      </c>
      <c r="F294" s="522"/>
      <c r="G294" s="333">
        <f t="shared" si="8"/>
        <v>2503.2799999999852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287</v>
      </c>
      <c r="B295" s="330" t="s">
        <v>287</v>
      </c>
      <c r="C295" s="298">
        <v>46144</v>
      </c>
      <c r="D295" s="299" t="s">
        <v>485</v>
      </c>
      <c r="E295" s="522">
        <v>121.4</v>
      </c>
      <c r="F295" s="522">
        <v>121.4</v>
      </c>
      <c r="G295" s="333">
        <f t="shared" si="8"/>
        <v>2528.2799999999852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3</v>
      </c>
      <c r="C296" s="298">
        <v>46144</v>
      </c>
      <c r="D296" s="299" t="s">
        <v>348</v>
      </c>
      <c r="E296" s="522">
        <v>9.73</v>
      </c>
      <c r="F296" s="522"/>
      <c r="G296" s="333">
        <f t="shared" si="8"/>
        <v>2528.2799999999852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46143</v>
      </c>
      <c r="D297" s="299" t="s">
        <v>358</v>
      </c>
      <c r="E297" s="522">
        <v>8.9700000000000006</v>
      </c>
      <c r="F297" s="522"/>
      <c r="G297" s="333">
        <f t="shared" si="8"/>
        <v>2538.0099999999852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s="540" customFormat="1" ht="12" customHeight="1" x14ac:dyDescent="0.3">
      <c r="A298" s="530" t="s">
        <v>284</v>
      </c>
      <c r="B298" s="531">
        <v>37</v>
      </c>
      <c r="C298" s="532">
        <v>46142</v>
      </c>
      <c r="D298" s="533" t="s">
        <v>285</v>
      </c>
      <c r="E298" s="534">
        <v>5616.82</v>
      </c>
      <c r="F298" s="534"/>
      <c r="G298" s="535">
        <f t="shared" si="8"/>
        <v>2546.979999999985</v>
      </c>
      <c r="H298" s="536"/>
      <c r="I298" s="537"/>
      <c r="J298" s="538"/>
      <c r="K298" s="539"/>
      <c r="L298" s="538"/>
      <c r="M298" s="539"/>
      <c r="N298" s="538"/>
      <c r="O298" s="539"/>
      <c r="P298" s="538"/>
      <c r="Q298" s="539"/>
      <c r="R298" s="538"/>
      <c r="S298" s="539"/>
      <c r="T298" s="538"/>
    </row>
    <row r="299" spans="1:20" ht="12" customHeight="1" x14ac:dyDescent="0.3">
      <c r="A299" s="329" t="s">
        <v>286</v>
      </c>
      <c r="B299" s="330">
        <v>25</v>
      </c>
      <c r="C299" s="298">
        <v>46142</v>
      </c>
      <c r="D299" s="298" t="s">
        <v>204</v>
      </c>
      <c r="E299" s="331">
        <v>350</v>
      </c>
      <c r="F299" s="331"/>
      <c r="G299" s="333">
        <f t="shared" ref="G299:G300" si="9">G300-E299+F299</f>
        <v>8163.7999999999847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286</v>
      </c>
      <c r="B300" s="330">
        <v>26</v>
      </c>
      <c r="C300" s="298">
        <v>46142</v>
      </c>
      <c r="D300" s="298" t="s">
        <v>205</v>
      </c>
      <c r="E300" s="331">
        <v>320</v>
      </c>
      <c r="F300" s="331"/>
      <c r="G300" s="333">
        <f t="shared" si="9"/>
        <v>8513.7999999999847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286</v>
      </c>
      <c r="B301" s="330">
        <v>27</v>
      </c>
      <c r="C301" s="298">
        <v>46142</v>
      </c>
      <c r="D301" s="298" t="s">
        <v>206</v>
      </c>
      <c r="E301" s="331">
        <v>25</v>
      </c>
      <c r="F301" s="331"/>
      <c r="G301" s="333">
        <f t="shared" ref="G301:G552" si="10">G302-E301+F301</f>
        <v>8833.7999999999847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286</v>
      </c>
      <c r="B302" s="330">
        <v>28</v>
      </c>
      <c r="C302" s="298">
        <v>46142</v>
      </c>
      <c r="D302" s="298" t="s">
        <v>207</v>
      </c>
      <c r="E302" s="331">
        <v>25</v>
      </c>
      <c r="F302" s="331"/>
      <c r="G302" s="333">
        <f t="shared" si="10"/>
        <v>8858.7999999999847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286</v>
      </c>
      <c r="B303" s="330">
        <v>29</v>
      </c>
      <c r="C303" s="298">
        <v>46142</v>
      </c>
      <c r="D303" s="298" t="s">
        <v>208</v>
      </c>
      <c r="E303" s="331">
        <v>45</v>
      </c>
      <c r="F303" s="331"/>
      <c r="G303" s="333">
        <f t="shared" si="10"/>
        <v>8883.7999999999847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286</v>
      </c>
      <c r="B304" s="330">
        <v>30</v>
      </c>
      <c r="C304" s="298">
        <v>46142</v>
      </c>
      <c r="D304" s="298" t="s">
        <v>209</v>
      </c>
      <c r="E304" s="331">
        <v>400</v>
      </c>
      <c r="F304" s="331"/>
      <c r="G304" s="333">
        <f t="shared" si="10"/>
        <v>8928.7999999999847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286</v>
      </c>
      <c r="B305" s="330">
        <v>31</v>
      </c>
      <c r="C305" s="298">
        <v>46142</v>
      </c>
      <c r="D305" s="298" t="s">
        <v>210</v>
      </c>
      <c r="E305" s="331">
        <v>375</v>
      </c>
      <c r="F305" s="331"/>
      <c r="G305" s="333">
        <f t="shared" si="10"/>
        <v>9328.7999999999847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286</v>
      </c>
      <c r="B306" s="330">
        <v>32</v>
      </c>
      <c r="C306" s="298">
        <v>46142</v>
      </c>
      <c r="D306" s="298" t="s">
        <v>211</v>
      </c>
      <c r="E306" s="331">
        <v>100</v>
      </c>
      <c r="F306" s="331"/>
      <c r="G306" s="333">
        <f t="shared" si="10"/>
        <v>9703.7999999999847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286</v>
      </c>
      <c r="B307" s="330">
        <v>33</v>
      </c>
      <c r="C307" s="298">
        <v>46142</v>
      </c>
      <c r="D307" s="298" t="s">
        <v>212</v>
      </c>
      <c r="E307" s="331">
        <v>85</v>
      </c>
      <c r="F307" s="331"/>
      <c r="G307" s="333">
        <f t="shared" si="10"/>
        <v>9803.7999999999847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286</v>
      </c>
      <c r="B308" s="330">
        <v>34</v>
      </c>
      <c r="C308" s="298">
        <v>46142</v>
      </c>
      <c r="D308" s="298" t="s">
        <v>213</v>
      </c>
      <c r="E308" s="331">
        <v>230</v>
      </c>
      <c r="F308" s="331"/>
      <c r="G308" s="333">
        <f t="shared" si="10"/>
        <v>9888.7999999999847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286</v>
      </c>
      <c r="B309" s="330">
        <v>35</v>
      </c>
      <c r="C309" s="298">
        <v>46142</v>
      </c>
      <c r="D309" s="298" t="s">
        <v>214</v>
      </c>
      <c r="E309" s="331">
        <v>45</v>
      </c>
      <c r="F309" s="331"/>
      <c r="G309" s="333">
        <f t="shared" si="10"/>
        <v>10118.799999999985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287</v>
      </c>
      <c r="B310" s="330" t="s">
        <v>287</v>
      </c>
      <c r="C310" s="298">
        <v>46142</v>
      </c>
      <c r="D310" s="299" t="s">
        <v>288</v>
      </c>
      <c r="E310" s="331">
        <v>185.64</v>
      </c>
      <c r="F310" s="331">
        <v>185.64</v>
      </c>
      <c r="G310" s="333">
        <f t="shared" si="10"/>
        <v>10163.799999999985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6</v>
      </c>
      <c r="C311" s="298">
        <v>46142</v>
      </c>
      <c r="D311" s="299" t="s">
        <v>290</v>
      </c>
      <c r="E311" s="331">
        <v>30</v>
      </c>
      <c r="F311" s="331"/>
      <c r="G311" s="333">
        <f t="shared" si="10"/>
        <v>10163.799999999985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291</v>
      </c>
      <c r="B312" s="330">
        <v>39</v>
      </c>
      <c r="C312" s="298">
        <v>46142</v>
      </c>
      <c r="D312" s="299" t="s">
        <v>292</v>
      </c>
      <c r="E312" s="331"/>
      <c r="F312" s="331">
        <v>2763.78</v>
      </c>
      <c r="G312" s="333">
        <f t="shared" si="10"/>
        <v>10193.799999999985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291</v>
      </c>
      <c r="B313" s="330">
        <v>38</v>
      </c>
      <c r="C313" s="298">
        <v>46142</v>
      </c>
      <c r="D313" s="299" t="s">
        <v>293</v>
      </c>
      <c r="E313" s="331"/>
      <c r="F313" s="331">
        <v>4597.82</v>
      </c>
      <c r="G313" s="333">
        <f t="shared" si="10"/>
        <v>7430.019999999985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294</v>
      </c>
      <c r="B314" s="330">
        <v>42</v>
      </c>
      <c r="C314" s="298">
        <v>46142</v>
      </c>
      <c r="D314" s="299" t="s">
        <v>200</v>
      </c>
      <c r="E314" s="331">
        <v>50.92</v>
      </c>
      <c r="F314" s="331"/>
      <c r="G314" s="333">
        <f t="shared" si="10"/>
        <v>2832.1999999999853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294</v>
      </c>
      <c r="B315" s="330">
        <v>43</v>
      </c>
      <c r="C315" s="298">
        <v>46142</v>
      </c>
      <c r="D315" s="299" t="s">
        <v>201</v>
      </c>
      <c r="E315" s="331">
        <v>50.92</v>
      </c>
      <c r="F315" s="331"/>
      <c r="G315" s="333">
        <f t="shared" si="10"/>
        <v>2883.1199999999853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4</v>
      </c>
      <c r="C316" s="298">
        <v>46142</v>
      </c>
      <c r="D316" s="299" t="s">
        <v>295</v>
      </c>
      <c r="E316" s="331">
        <v>35.799999999999997</v>
      </c>
      <c r="F316" s="331"/>
      <c r="G316" s="333">
        <f t="shared" si="10"/>
        <v>2934.0399999999854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294</v>
      </c>
      <c r="B317" s="330">
        <v>10</v>
      </c>
      <c r="C317" s="298">
        <v>46142</v>
      </c>
      <c r="D317" s="299" t="s">
        <v>176</v>
      </c>
      <c r="E317" s="331">
        <v>17.899999999999999</v>
      </c>
      <c r="F317" s="331"/>
      <c r="G317" s="333">
        <f t="shared" si="10"/>
        <v>2969.8399999999856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46142</v>
      </c>
      <c r="D318" s="299" t="s">
        <v>296</v>
      </c>
      <c r="E318" s="331">
        <v>8.7200000000000006</v>
      </c>
      <c r="F318" s="331"/>
      <c r="G318" s="333">
        <f t="shared" si="10"/>
        <v>2987.7399999999857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2</v>
      </c>
      <c r="C319" s="298">
        <v>46142</v>
      </c>
      <c r="D319" s="299" t="s">
        <v>297</v>
      </c>
      <c r="E319" s="331">
        <v>100</v>
      </c>
      <c r="F319" s="331"/>
      <c r="G319" s="333">
        <f t="shared" si="10"/>
        <v>2996.4599999999855</v>
      </c>
      <c r="H319" s="334" t="s">
        <v>298</v>
      </c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5</v>
      </c>
      <c r="C320" s="298">
        <v>46142</v>
      </c>
      <c r="D320" s="299" t="s">
        <v>297</v>
      </c>
      <c r="E320" s="331">
        <v>100</v>
      </c>
      <c r="F320" s="331"/>
      <c r="G320" s="333">
        <f t="shared" si="10"/>
        <v>3096.4599999999855</v>
      </c>
      <c r="H320" s="334" t="s">
        <v>298</v>
      </c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6</v>
      </c>
      <c r="C321" s="298">
        <v>46142</v>
      </c>
      <c r="D321" s="299" t="s">
        <v>297</v>
      </c>
      <c r="E321" s="331">
        <v>100</v>
      </c>
      <c r="F321" s="331"/>
      <c r="G321" s="333">
        <f t="shared" si="10"/>
        <v>3196.4599999999855</v>
      </c>
      <c r="H321" s="334" t="s">
        <v>298</v>
      </c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8</v>
      </c>
      <c r="C322" s="298">
        <v>46142</v>
      </c>
      <c r="D322" s="299" t="s">
        <v>297</v>
      </c>
      <c r="E322" s="331">
        <v>100</v>
      </c>
      <c r="F322" s="331"/>
      <c r="G322" s="333">
        <f t="shared" si="10"/>
        <v>3296.4599999999855</v>
      </c>
      <c r="H322" s="334" t="s">
        <v>298</v>
      </c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291</v>
      </c>
      <c r="B323" s="330">
        <v>41</v>
      </c>
      <c r="C323" s="298">
        <v>46142</v>
      </c>
      <c r="D323" s="299" t="s">
        <v>299</v>
      </c>
      <c r="E323" s="331"/>
      <c r="F323" s="331">
        <v>250</v>
      </c>
      <c r="G323" s="333">
        <f t="shared" si="10"/>
        <v>3396.4599999999855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6</v>
      </c>
      <c r="C324" s="298">
        <v>46142</v>
      </c>
      <c r="D324" s="299" t="s">
        <v>300</v>
      </c>
      <c r="E324" s="331">
        <v>42.44</v>
      </c>
      <c r="F324" s="331"/>
      <c r="G324" s="333">
        <f t="shared" si="10"/>
        <v>3146.4599999999855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6</v>
      </c>
      <c r="C325" s="298">
        <v>46142</v>
      </c>
      <c r="D325" s="299" t="s">
        <v>300</v>
      </c>
      <c r="E325" s="331">
        <v>24.05</v>
      </c>
      <c r="F325" s="331"/>
      <c r="G325" s="333">
        <f t="shared" si="10"/>
        <v>3188.8999999999855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2</v>
      </c>
      <c r="C326" s="298">
        <v>46141</v>
      </c>
      <c r="D326" s="299" t="s">
        <v>301</v>
      </c>
      <c r="E326" s="331">
        <v>31.8</v>
      </c>
      <c r="F326" s="331"/>
      <c r="G326" s="333">
        <f t="shared" si="10"/>
        <v>3212.9499999999857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6</v>
      </c>
      <c r="C327" s="298">
        <v>46141</v>
      </c>
      <c r="D327" s="299" t="s">
        <v>302</v>
      </c>
      <c r="E327" s="331">
        <v>100</v>
      </c>
      <c r="F327" s="331"/>
      <c r="G327" s="333">
        <f t="shared" si="10"/>
        <v>3244.7499999999859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6</v>
      </c>
      <c r="C328" s="298">
        <v>46141</v>
      </c>
      <c r="D328" s="299" t="s">
        <v>303</v>
      </c>
      <c r="E328" s="331">
        <v>75</v>
      </c>
      <c r="F328" s="331"/>
      <c r="G328" s="333">
        <f t="shared" si="10"/>
        <v>3344.7499999999859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1</v>
      </c>
      <c r="C329" s="298">
        <v>46141</v>
      </c>
      <c r="D329" s="299" t="s">
        <v>304</v>
      </c>
      <c r="E329" s="331">
        <v>52.5</v>
      </c>
      <c r="F329" s="331"/>
      <c r="G329" s="333">
        <f t="shared" si="10"/>
        <v>3419.7499999999859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6</v>
      </c>
      <c r="C330" s="298">
        <v>46141</v>
      </c>
      <c r="D330" s="299" t="s">
        <v>305</v>
      </c>
      <c r="E330" s="331">
        <v>-256</v>
      </c>
      <c r="F330" s="331"/>
      <c r="G330" s="333">
        <f t="shared" si="10"/>
        <v>3472.2499999999859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6</v>
      </c>
      <c r="C331" s="298">
        <v>46140</v>
      </c>
      <c r="D331" s="299" t="s">
        <v>300</v>
      </c>
      <c r="E331" s="331">
        <v>20.38</v>
      </c>
      <c r="F331" s="331"/>
      <c r="G331" s="333">
        <f t="shared" si="10"/>
        <v>3216.2499999999859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2</v>
      </c>
      <c r="C332" s="298">
        <v>46140</v>
      </c>
      <c r="D332" s="299" t="s">
        <v>296</v>
      </c>
      <c r="E332" s="331">
        <v>15.41</v>
      </c>
      <c r="F332" s="331"/>
      <c r="G332" s="333">
        <f t="shared" si="10"/>
        <v>3236.629999999986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4</v>
      </c>
      <c r="C333" s="298">
        <v>46140</v>
      </c>
      <c r="D333" s="299" t="s">
        <v>296</v>
      </c>
      <c r="E333" s="331">
        <v>33.840000000000003</v>
      </c>
      <c r="F333" s="331"/>
      <c r="G333" s="333">
        <f t="shared" si="10"/>
        <v>3252.0399999999859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1</v>
      </c>
      <c r="C334" s="298">
        <v>46140</v>
      </c>
      <c r="D334" s="299" t="s">
        <v>306</v>
      </c>
      <c r="E334" s="331">
        <v>5.3</v>
      </c>
      <c r="F334" s="331"/>
      <c r="G334" s="333">
        <f t="shared" si="10"/>
        <v>3285.879999999986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5</v>
      </c>
      <c r="C335" s="298">
        <v>46140</v>
      </c>
      <c r="D335" s="299" t="s">
        <v>307</v>
      </c>
      <c r="E335" s="331">
        <v>500</v>
      </c>
      <c r="F335" s="331"/>
      <c r="G335" s="333">
        <f t="shared" si="10"/>
        <v>3291.1799999999862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8</v>
      </c>
      <c r="C336" s="298">
        <v>46140</v>
      </c>
      <c r="D336" s="299" t="s">
        <v>308</v>
      </c>
      <c r="E336" s="331">
        <v>47.99</v>
      </c>
      <c r="F336" s="331"/>
      <c r="G336" s="333">
        <f t="shared" si="10"/>
        <v>3791.1799999999862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3</v>
      </c>
      <c r="C337" s="298">
        <v>46139</v>
      </c>
      <c r="D337" s="299" t="s">
        <v>309</v>
      </c>
      <c r="E337" s="331">
        <v>13.11</v>
      </c>
      <c r="F337" s="331"/>
      <c r="G337" s="333">
        <f t="shared" si="10"/>
        <v>3839.169999999986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4</v>
      </c>
      <c r="C338" s="298">
        <v>46139</v>
      </c>
      <c r="D338" s="299" t="s">
        <v>310</v>
      </c>
      <c r="E338" s="331">
        <v>30.54</v>
      </c>
      <c r="F338" s="331"/>
      <c r="G338" s="333">
        <f t="shared" si="10"/>
        <v>3852.2799999999861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1</v>
      </c>
      <c r="C339" s="298">
        <v>46139</v>
      </c>
      <c r="D339" s="299" t="s">
        <v>311</v>
      </c>
      <c r="E339" s="331">
        <v>163.01</v>
      </c>
      <c r="F339" s="331"/>
      <c r="G339" s="333">
        <f t="shared" si="10"/>
        <v>3882.8199999999861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6</v>
      </c>
      <c r="C340" s="298">
        <v>46139</v>
      </c>
      <c r="D340" s="299" t="s">
        <v>312</v>
      </c>
      <c r="E340" s="331">
        <v>54.97</v>
      </c>
      <c r="F340" s="331"/>
      <c r="G340" s="333">
        <f t="shared" si="10"/>
        <v>4045.8299999999858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1</v>
      </c>
      <c r="C341" s="298">
        <v>46139</v>
      </c>
      <c r="D341" s="299" t="s">
        <v>306</v>
      </c>
      <c r="E341" s="331">
        <v>51.28</v>
      </c>
      <c r="F341" s="331"/>
      <c r="G341" s="333">
        <f t="shared" si="10"/>
        <v>4100.7999999999856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6</v>
      </c>
      <c r="C342" s="298">
        <v>46138</v>
      </c>
      <c r="D342" s="299" t="s">
        <v>312</v>
      </c>
      <c r="E342" s="331">
        <v>38.979999999999997</v>
      </c>
      <c r="F342" s="331"/>
      <c r="G342" s="333">
        <f t="shared" si="10"/>
        <v>4152.0799999999854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2</v>
      </c>
      <c r="C343" s="298">
        <v>46138</v>
      </c>
      <c r="D343" s="299" t="s">
        <v>313</v>
      </c>
      <c r="E343" s="331">
        <v>39.83</v>
      </c>
      <c r="F343" s="331"/>
      <c r="G343" s="333">
        <f t="shared" si="10"/>
        <v>4191.0599999999849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8</v>
      </c>
      <c r="C344" s="298">
        <v>46138</v>
      </c>
      <c r="D344" s="299" t="s">
        <v>313</v>
      </c>
      <c r="E344" s="331">
        <v>51.24</v>
      </c>
      <c r="F344" s="331"/>
      <c r="G344" s="333">
        <f t="shared" si="10"/>
        <v>4230.8899999999849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12</v>
      </c>
      <c r="C345" s="298">
        <v>46137</v>
      </c>
      <c r="D345" s="299" t="s">
        <v>314</v>
      </c>
      <c r="E345" s="331">
        <v>214.74</v>
      </c>
      <c r="F345" s="331"/>
      <c r="G345" s="333">
        <f t="shared" si="10"/>
        <v>4282.1299999999846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287</v>
      </c>
      <c r="B346" s="330" t="s">
        <v>287</v>
      </c>
      <c r="C346" s="298">
        <v>46136</v>
      </c>
      <c r="D346" s="299" t="s">
        <v>315</v>
      </c>
      <c r="E346" s="331">
        <v>127.68</v>
      </c>
      <c r="F346" s="331">
        <v>127.68</v>
      </c>
      <c r="G346" s="333">
        <f t="shared" si="10"/>
        <v>4496.8699999999844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8</v>
      </c>
      <c r="C347" s="298">
        <v>46135</v>
      </c>
      <c r="D347" s="299" t="s">
        <v>863</v>
      </c>
      <c r="E347" s="331">
        <v>65</v>
      </c>
      <c r="F347" s="331"/>
      <c r="G347" s="333">
        <f t="shared" si="10"/>
        <v>4496.8699999999844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291</v>
      </c>
      <c r="B348" s="330">
        <v>40</v>
      </c>
      <c r="C348" s="298">
        <v>46134</v>
      </c>
      <c r="D348" s="299" t="s">
        <v>316</v>
      </c>
      <c r="E348" s="331"/>
      <c r="F348" s="331">
        <v>838.69</v>
      </c>
      <c r="G348" s="333">
        <f t="shared" si="10"/>
        <v>4561.8699999999844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2</v>
      </c>
      <c r="C349" s="298">
        <v>46134</v>
      </c>
      <c r="D349" s="299" t="s">
        <v>317</v>
      </c>
      <c r="E349" s="331">
        <v>17.03</v>
      </c>
      <c r="F349" s="331"/>
      <c r="G349" s="333">
        <f t="shared" si="10"/>
        <v>3723.1799999999848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6</v>
      </c>
      <c r="C350" s="298">
        <v>46134</v>
      </c>
      <c r="D350" s="299" t="s">
        <v>312</v>
      </c>
      <c r="E350" s="331">
        <v>51.94</v>
      </c>
      <c r="F350" s="331"/>
      <c r="G350" s="333">
        <f t="shared" si="10"/>
        <v>3740.209999999985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1</v>
      </c>
      <c r="C351" s="298">
        <v>46134</v>
      </c>
      <c r="D351" s="299" t="s">
        <v>306</v>
      </c>
      <c r="E351" s="331">
        <v>226.7</v>
      </c>
      <c r="F351" s="331"/>
      <c r="G351" s="333">
        <f t="shared" si="10"/>
        <v>3792.1499999999851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2</v>
      </c>
      <c r="C352" s="298">
        <v>46133</v>
      </c>
      <c r="D352" s="299" t="s">
        <v>318</v>
      </c>
      <c r="E352" s="331">
        <v>70</v>
      </c>
      <c r="F352" s="331"/>
      <c r="G352" s="333">
        <f t="shared" si="10"/>
        <v>4018.8499999999849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8</v>
      </c>
      <c r="C353" s="298">
        <v>46133</v>
      </c>
      <c r="D353" s="299" t="s">
        <v>319</v>
      </c>
      <c r="E353" s="331">
        <v>14.26</v>
      </c>
      <c r="F353" s="331"/>
      <c r="G353" s="333">
        <f t="shared" si="10"/>
        <v>4088.8499999999849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1</v>
      </c>
      <c r="C354" s="298">
        <v>46133</v>
      </c>
      <c r="D354" s="299" t="s">
        <v>320</v>
      </c>
      <c r="E354" s="331">
        <v>8.51</v>
      </c>
      <c r="F354" s="331"/>
      <c r="G354" s="333">
        <f t="shared" si="10"/>
        <v>4103.1099999999851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5</v>
      </c>
      <c r="C355" s="298">
        <v>46133</v>
      </c>
      <c r="D355" s="299" t="s">
        <v>321</v>
      </c>
      <c r="E355" s="331">
        <v>20</v>
      </c>
      <c r="F355" s="331"/>
      <c r="G355" s="333">
        <f t="shared" si="10"/>
        <v>4111.6199999999853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294</v>
      </c>
      <c r="B356" s="330">
        <v>23</v>
      </c>
      <c r="C356" s="298">
        <v>46133</v>
      </c>
      <c r="D356" s="299" t="s">
        <v>67</v>
      </c>
      <c r="E356" s="331">
        <v>650.88</v>
      </c>
      <c r="F356" s="331"/>
      <c r="G356" s="333">
        <f t="shared" si="10"/>
        <v>4131.6199999999853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6</v>
      </c>
      <c r="C357" s="298">
        <v>46133</v>
      </c>
      <c r="D357" s="299" t="s">
        <v>322</v>
      </c>
      <c r="E357" s="331">
        <v>15</v>
      </c>
      <c r="F357" s="331"/>
      <c r="G357" s="333">
        <f t="shared" si="10"/>
        <v>4782.4999999999854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5</v>
      </c>
      <c r="C358" s="298">
        <v>46133</v>
      </c>
      <c r="D358" s="299" t="s">
        <v>322</v>
      </c>
      <c r="E358" s="331">
        <v>250</v>
      </c>
      <c r="F358" s="331"/>
      <c r="G358" s="333">
        <f t="shared" si="10"/>
        <v>4797.4999999999854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294</v>
      </c>
      <c r="B359" s="330">
        <v>22</v>
      </c>
      <c r="C359" s="298">
        <v>46132</v>
      </c>
      <c r="D359" s="299" t="s">
        <v>323</v>
      </c>
      <c r="E359" s="331">
        <v>20.22</v>
      </c>
      <c r="F359" s="331"/>
      <c r="G359" s="333">
        <f t="shared" si="10"/>
        <v>5047.4999999999854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6</v>
      </c>
      <c r="C360" s="298">
        <v>46132</v>
      </c>
      <c r="D360" s="299" t="s">
        <v>403</v>
      </c>
      <c r="E360" s="331">
        <v>44</v>
      </c>
      <c r="F360" s="331"/>
      <c r="G360" s="333">
        <f t="shared" si="10"/>
        <v>5067.7199999999857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2</v>
      </c>
      <c r="C361" s="298">
        <v>46132</v>
      </c>
      <c r="D361" s="299" t="s">
        <v>324</v>
      </c>
      <c r="E361" s="331">
        <v>12.01</v>
      </c>
      <c r="F361" s="331"/>
      <c r="G361" s="333">
        <f t="shared" si="10"/>
        <v>5111.7199999999857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2</v>
      </c>
      <c r="C362" s="298">
        <v>46132</v>
      </c>
      <c r="D362" s="299" t="s">
        <v>296</v>
      </c>
      <c r="E362" s="331">
        <v>12.21</v>
      </c>
      <c r="F362" s="331"/>
      <c r="G362" s="333">
        <f t="shared" si="10"/>
        <v>5123.7299999999859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2</v>
      </c>
      <c r="C363" s="298">
        <v>46132</v>
      </c>
      <c r="D363" s="299" t="s">
        <v>325</v>
      </c>
      <c r="E363" s="331">
        <v>46.4</v>
      </c>
      <c r="F363" s="331"/>
      <c r="G363" s="333">
        <f t="shared" si="10"/>
        <v>5135.939999999986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2</v>
      </c>
      <c r="C364" s="298">
        <v>46131</v>
      </c>
      <c r="D364" s="299" t="s">
        <v>326</v>
      </c>
      <c r="E364" s="331">
        <v>31.7</v>
      </c>
      <c r="F364" s="331"/>
      <c r="G364" s="333">
        <f t="shared" si="10"/>
        <v>5182.3399999999856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8</v>
      </c>
      <c r="C365" s="298">
        <v>46131</v>
      </c>
      <c r="D365" s="299" t="s">
        <v>327</v>
      </c>
      <c r="E365" s="331">
        <v>11.11</v>
      </c>
      <c r="F365" s="331"/>
      <c r="G365" s="333">
        <f t="shared" si="10"/>
        <v>5214.0399999999854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1</v>
      </c>
      <c r="C366" s="298">
        <v>46131</v>
      </c>
      <c r="D366" s="299" t="s">
        <v>306</v>
      </c>
      <c r="E366" s="331">
        <v>79.16</v>
      </c>
      <c r="F366" s="331"/>
      <c r="G366" s="333">
        <f t="shared" si="10"/>
        <v>5225.1499999999851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294</v>
      </c>
      <c r="B367" s="330">
        <v>22</v>
      </c>
      <c r="C367" s="298">
        <v>46131</v>
      </c>
      <c r="D367" s="299" t="s">
        <v>328</v>
      </c>
      <c r="E367" s="331">
        <v>7.46</v>
      </c>
      <c r="F367" s="331"/>
      <c r="G367" s="333">
        <f t="shared" si="10"/>
        <v>5304.3099999999849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6</v>
      </c>
      <c r="C368" s="298">
        <v>46131</v>
      </c>
      <c r="D368" s="299" t="s">
        <v>300</v>
      </c>
      <c r="E368" s="331">
        <v>13.83</v>
      </c>
      <c r="F368" s="331"/>
      <c r="G368" s="333">
        <f t="shared" si="10"/>
        <v>5311.769999999985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6</v>
      </c>
      <c r="C369" s="298">
        <v>46131</v>
      </c>
      <c r="D369" s="299" t="s">
        <v>300</v>
      </c>
      <c r="E369" s="331">
        <v>30</v>
      </c>
      <c r="F369" s="331"/>
      <c r="G369" s="333">
        <f t="shared" si="10"/>
        <v>5325.5999999999849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6</v>
      </c>
      <c r="C370" s="298">
        <v>46131</v>
      </c>
      <c r="D370" s="299" t="s">
        <v>300</v>
      </c>
      <c r="E370" s="331">
        <v>15.17</v>
      </c>
      <c r="F370" s="331"/>
      <c r="G370" s="333">
        <f t="shared" si="10"/>
        <v>5355.5999999999849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1</v>
      </c>
      <c r="C371" s="298">
        <v>46130</v>
      </c>
      <c r="D371" s="299" t="s">
        <v>329</v>
      </c>
      <c r="E371" s="331">
        <v>75.55</v>
      </c>
      <c r="F371" s="331"/>
      <c r="G371" s="333">
        <f t="shared" si="10"/>
        <v>5370.769999999985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2</v>
      </c>
      <c r="C372" s="298">
        <v>46130</v>
      </c>
      <c r="D372" s="299" t="s">
        <v>330</v>
      </c>
      <c r="E372" s="331">
        <v>26</v>
      </c>
      <c r="F372" s="331"/>
      <c r="G372" s="333">
        <f t="shared" si="10"/>
        <v>5446.3199999999852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1</v>
      </c>
      <c r="C373" s="298">
        <v>46130</v>
      </c>
      <c r="D373" s="299" t="s">
        <v>311</v>
      </c>
      <c r="E373" s="331">
        <v>25.28</v>
      </c>
      <c r="F373" s="331"/>
      <c r="G373" s="333">
        <f t="shared" si="10"/>
        <v>5472.3199999999852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3</v>
      </c>
      <c r="C374" s="298">
        <v>46130</v>
      </c>
      <c r="D374" s="299" t="s">
        <v>296</v>
      </c>
      <c r="E374" s="331">
        <v>7.76</v>
      </c>
      <c r="F374" s="331"/>
      <c r="G374" s="333">
        <f t="shared" si="10"/>
        <v>5497.5999999999849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294</v>
      </c>
      <c r="B375" s="330">
        <v>22</v>
      </c>
      <c r="C375" s="298">
        <v>46130</v>
      </c>
      <c r="D375" s="299" t="s">
        <v>401</v>
      </c>
      <c r="E375" s="331">
        <v>13.84</v>
      </c>
      <c r="F375" s="331"/>
      <c r="G375" s="333">
        <f t="shared" si="10"/>
        <v>5505.3599999999851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287</v>
      </c>
      <c r="B376" s="330" t="s">
        <v>287</v>
      </c>
      <c r="C376" s="298">
        <v>46130</v>
      </c>
      <c r="D376" s="299" t="s">
        <v>331</v>
      </c>
      <c r="E376" s="331">
        <v>578.57000000000005</v>
      </c>
      <c r="F376" s="331">
        <v>578.57000000000005</v>
      </c>
      <c r="G376" s="333">
        <f t="shared" si="10"/>
        <v>5519.1999999999853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2</v>
      </c>
      <c r="C377" s="298">
        <v>46129</v>
      </c>
      <c r="D377" s="299" t="s">
        <v>324</v>
      </c>
      <c r="E377" s="331">
        <v>12.84</v>
      </c>
      <c r="F377" s="331"/>
      <c r="G377" s="333">
        <f t="shared" si="10"/>
        <v>5519.1999999999853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46129</v>
      </c>
      <c r="D378" s="299" t="s">
        <v>332</v>
      </c>
      <c r="E378" s="331">
        <v>59.71</v>
      </c>
      <c r="F378" s="331"/>
      <c r="G378" s="333">
        <f t="shared" si="10"/>
        <v>5532.0399999999854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294</v>
      </c>
      <c r="B379" s="330">
        <v>21</v>
      </c>
      <c r="C379" s="298">
        <v>46129</v>
      </c>
      <c r="D379" s="299" t="s">
        <v>194</v>
      </c>
      <c r="E379" s="331">
        <v>75.599999999999994</v>
      </c>
      <c r="F379" s="331"/>
      <c r="G379" s="333">
        <f t="shared" si="10"/>
        <v>5591.7499999999854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294</v>
      </c>
      <c r="B380" s="330">
        <v>43</v>
      </c>
      <c r="C380" s="298">
        <v>46129</v>
      </c>
      <c r="D380" s="299" t="s">
        <v>333</v>
      </c>
      <c r="E380" s="331">
        <v>22.35</v>
      </c>
      <c r="F380" s="331"/>
      <c r="G380" s="333">
        <f t="shared" si="10"/>
        <v>5667.3499999999858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294</v>
      </c>
      <c r="B381" s="330">
        <v>42</v>
      </c>
      <c r="C381" s="298">
        <v>46129</v>
      </c>
      <c r="D381" s="299" t="s">
        <v>333</v>
      </c>
      <c r="E381" s="331">
        <v>37.25</v>
      </c>
      <c r="F381" s="331"/>
      <c r="G381" s="333">
        <f t="shared" si="10"/>
        <v>5689.6999999999862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8</v>
      </c>
      <c r="C382" s="298">
        <v>46129</v>
      </c>
      <c r="D382" s="299" t="s">
        <v>319</v>
      </c>
      <c r="E382" s="331">
        <v>35.119999999999997</v>
      </c>
      <c r="F382" s="331"/>
      <c r="G382" s="333">
        <f t="shared" si="10"/>
        <v>5726.9499999999862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3</v>
      </c>
      <c r="C383" s="298">
        <v>46129</v>
      </c>
      <c r="D383" s="299" t="s">
        <v>296</v>
      </c>
      <c r="E383" s="331">
        <v>8.7200000000000006</v>
      </c>
      <c r="F383" s="331"/>
      <c r="G383" s="333">
        <f t="shared" si="10"/>
        <v>5762.0699999999861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2</v>
      </c>
      <c r="C384" s="298">
        <v>46129</v>
      </c>
      <c r="D384" s="299" t="s">
        <v>334</v>
      </c>
      <c r="E384" s="331">
        <v>13.21</v>
      </c>
      <c r="F384" s="331"/>
      <c r="G384" s="333">
        <f t="shared" si="10"/>
        <v>5770.7899999999863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294</v>
      </c>
      <c r="B385" s="330">
        <v>17</v>
      </c>
      <c r="C385" s="298">
        <v>46129</v>
      </c>
      <c r="D385" s="299" t="s">
        <v>188</v>
      </c>
      <c r="E385" s="331">
        <v>42.65</v>
      </c>
      <c r="F385" s="331"/>
      <c r="G385" s="333">
        <f t="shared" si="10"/>
        <v>5783.9999999999864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335</v>
      </c>
      <c r="B386" s="330" t="s">
        <v>335</v>
      </c>
      <c r="C386" s="298">
        <v>46129</v>
      </c>
      <c r="D386" s="299" t="s">
        <v>336</v>
      </c>
      <c r="E386" s="331">
        <v>130.31</v>
      </c>
      <c r="F386" s="331"/>
      <c r="G386" s="333">
        <f t="shared" si="10"/>
        <v>5826.649999999986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294</v>
      </c>
      <c r="B387" s="330">
        <v>15</v>
      </c>
      <c r="C387" s="298">
        <v>46129</v>
      </c>
      <c r="D387" s="299" t="s">
        <v>185</v>
      </c>
      <c r="E387" s="331">
        <v>131.22999999999999</v>
      </c>
      <c r="F387" s="331"/>
      <c r="G387" s="333">
        <f t="shared" si="10"/>
        <v>5956.9599999999864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6</v>
      </c>
      <c r="C388" s="298">
        <v>46129</v>
      </c>
      <c r="D388" s="299" t="s">
        <v>337</v>
      </c>
      <c r="E388" s="331">
        <v>210</v>
      </c>
      <c r="F388" s="331"/>
      <c r="G388" s="333">
        <f t="shared" si="10"/>
        <v>6088.189999999986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294</v>
      </c>
      <c r="B389" s="330">
        <v>23</v>
      </c>
      <c r="C389" s="298">
        <v>46129</v>
      </c>
      <c r="D389" s="299" t="s">
        <v>63</v>
      </c>
      <c r="E389" s="331">
        <v>529.46</v>
      </c>
      <c r="F389" s="331"/>
      <c r="G389" s="333">
        <f t="shared" si="10"/>
        <v>6298.189999999986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7</v>
      </c>
      <c r="C390" s="298">
        <v>46129</v>
      </c>
      <c r="D390" s="299" t="s">
        <v>338</v>
      </c>
      <c r="E390" s="331">
        <v>32.78</v>
      </c>
      <c r="F390" s="331"/>
      <c r="G390" s="333">
        <f t="shared" si="10"/>
        <v>6827.649999999986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4</v>
      </c>
      <c r="C391" s="298">
        <v>46128</v>
      </c>
      <c r="D391" s="299" t="s">
        <v>310</v>
      </c>
      <c r="E391" s="331">
        <v>44.41</v>
      </c>
      <c r="F391" s="331"/>
      <c r="G391" s="333">
        <f t="shared" si="10"/>
        <v>6860.4299999999857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294</v>
      </c>
      <c r="B392" s="330">
        <v>16</v>
      </c>
      <c r="C392" s="298">
        <v>46128</v>
      </c>
      <c r="D392" s="299" t="s">
        <v>339</v>
      </c>
      <c r="E392" s="331">
        <v>15</v>
      </c>
      <c r="F392" s="331"/>
      <c r="G392" s="333">
        <f t="shared" si="10"/>
        <v>6904.8399999999856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2</v>
      </c>
      <c r="C393" s="298">
        <v>46128</v>
      </c>
      <c r="D393" s="299" t="s">
        <v>301</v>
      </c>
      <c r="E393" s="331">
        <v>41.95</v>
      </c>
      <c r="F393" s="331"/>
      <c r="G393" s="333">
        <f t="shared" si="10"/>
        <v>6919.8399999999856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5</v>
      </c>
      <c r="C394" s="298">
        <v>46128</v>
      </c>
      <c r="D394" s="299" t="s">
        <v>340</v>
      </c>
      <c r="E394" s="331">
        <v>21.3</v>
      </c>
      <c r="F394" s="331"/>
      <c r="G394" s="333">
        <f t="shared" si="10"/>
        <v>6961.7899999999854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4</v>
      </c>
      <c r="C395" s="298">
        <v>46128</v>
      </c>
      <c r="D395" s="299" t="s">
        <v>296</v>
      </c>
      <c r="E395" s="331">
        <v>70.03</v>
      </c>
      <c r="F395" s="331"/>
      <c r="G395" s="333">
        <f t="shared" si="10"/>
        <v>6983.0899999999856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2</v>
      </c>
      <c r="C396" s="298">
        <v>46128</v>
      </c>
      <c r="D396" s="299" t="s">
        <v>296</v>
      </c>
      <c r="E396" s="331">
        <v>11.48</v>
      </c>
      <c r="F396" s="331"/>
      <c r="G396" s="333">
        <f t="shared" si="10"/>
        <v>7053.1199999999853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6</v>
      </c>
      <c r="C397" s="298">
        <v>46128</v>
      </c>
      <c r="D397" s="299" t="s">
        <v>341</v>
      </c>
      <c r="E397" s="331">
        <v>26.61</v>
      </c>
      <c r="F397" s="331"/>
      <c r="G397" s="333">
        <f t="shared" si="10"/>
        <v>7064.5999999999849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6</v>
      </c>
      <c r="C398" s="298">
        <v>46128</v>
      </c>
      <c r="D398" s="299" t="s">
        <v>342</v>
      </c>
      <c r="E398" s="331">
        <v>42.59</v>
      </c>
      <c r="F398" s="331"/>
      <c r="G398" s="333">
        <f t="shared" si="10"/>
        <v>7091.2099999999846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6</v>
      </c>
      <c r="C399" s="298">
        <v>46128</v>
      </c>
      <c r="D399" s="299" t="s">
        <v>300</v>
      </c>
      <c r="E399" s="331">
        <v>20.58</v>
      </c>
      <c r="F399" s="331"/>
      <c r="G399" s="333">
        <f t="shared" si="10"/>
        <v>7133.7999999999847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294</v>
      </c>
      <c r="B400" s="330">
        <v>11</v>
      </c>
      <c r="C400" s="298">
        <v>46128</v>
      </c>
      <c r="D400" s="299" t="s">
        <v>178</v>
      </c>
      <c r="E400" s="331">
        <v>267.91000000000003</v>
      </c>
      <c r="F400" s="331"/>
      <c r="G400" s="333">
        <f t="shared" si="10"/>
        <v>7154.3799999999846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291</v>
      </c>
      <c r="B401" s="330">
        <v>41</v>
      </c>
      <c r="C401" s="298">
        <v>46128</v>
      </c>
      <c r="D401" s="299" t="s">
        <v>299</v>
      </c>
      <c r="E401" s="331"/>
      <c r="F401" s="331">
        <v>300</v>
      </c>
      <c r="G401" s="333">
        <f t="shared" si="10"/>
        <v>7422.2899999999845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291</v>
      </c>
      <c r="B402" s="330">
        <v>39</v>
      </c>
      <c r="C402" s="298">
        <v>46128</v>
      </c>
      <c r="D402" s="299" t="s">
        <v>292</v>
      </c>
      <c r="E402" s="331"/>
      <c r="F402" s="331">
        <v>2763.78</v>
      </c>
      <c r="G402" s="333">
        <f t="shared" si="10"/>
        <v>7122.2899999999845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287</v>
      </c>
      <c r="B403" s="330" t="s">
        <v>287</v>
      </c>
      <c r="C403" s="298">
        <v>46127</v>
      </c>
      <c r="D403" s="299" t="s">
        <v>343</v>
      </c>
      <c r="E403" s="331">
        <v>93.71</v>
      </c>
      <c r="F403" s="331">
        <v>93.71</v>
      </c>
      <c r="G403" s="333">
        <f t="shared" si="10"/>
        <v>4358.5099999999848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6</v>
      </c>
      <c r="C404" s="298">
        <v>46127</v>
      </c>
      <c r="D404" s="299" t="s">
        <v>344</v>
      </c>
      <c r="E404" s="331">
        <v>27</v>
      </c>
      <c r="F404" s="331"/>
      <c r="G404" s="333">
        <f t="shared" si="10"/>
        <v>4358.5099999999848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291</v>
      </c>
      <c r="B405" s="330">
        <v>38</v>
      </c>
      <c r="C405" s="298">
        <v>46127</v>
      </c>
      <c r="D405" s="299" t="s">
        <v>293</v>
      </c>
      <c r="E405" s="331"/>
      <c r="F405" s="331">
        <v>4597.82</v>
      </c>
      <c r="G405" s="333">
        <f t="shared" si="10"/>
        <v>4385.5099999999848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2</v>
      </c>
      <c r="C406" s="298">
        <v>46127</v>
      </c>
      <c r="D406" s="299" t="s">
        <v>296</v>
      </c>
      <c r="E406" s="331">
        <v>14.67</v>
      </c>
      <c r="F406" s="331"/>
      <c r="G406" s="333">
        <f t="shared" si="10"/>
        <v>-212.31000000001481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2</v>
      </c>
      <c r="C407" s="298">
        <v>46127</v>
      </c>
      <c r="D407" s="299" t="s">
        <v>345</v>
      </c>
      <c r="E407" s="331">
        <v>102.2</v>
      </c>
      <c r="F407" s="331"/>
      <c r="G407" s="333">
        <f t="shared" si="10"/>
        <v>-197.64000000001482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8</v>
      </c>
      <c r="C408" s="298">
        <v>46126</v>
      </c>
      <c r="D408" s="299" t="s">
        <v>319</v>
      </c>
      <c r="E408" s="331">
        <v>15.53</v>
      </c>
      <c r="F408" s="331"/>
      <c r="G408" s="333">
        <f t="shared" si="10"/>
        <v>-95.440000000014805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294</v>
      </c>
      <c r="B409" s="330">
        <v>24</v>
      </c>
      <c r="C409" s="298">
        <v>46126</v>
      </c>
      <c r="D409" s="299" t="s">
        <v>860</v>
      </c>
      <c r="E409" s="331">
        <v>105.33</v>
      </c>
      <c r="F409" s="331"/>
      <c r="G409" s="333">
        <f t="shared" si="10"/>
        <v>-79.910000000014804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2</v>
      </c>
      <c r="C410" s="298">
        <v>46125</v>
      </c>
      <c r="D410" s="299" t="s">
        <v>346</v>
      </c>
      <c r="E410" s="331">
        <v>11.64</v>
      </c>
      <c r="F410" s="331"/>
      <c r="G410" s="333">
        <f t="shared" si="10"/>
        <v>25.419999999985201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1</v>
      </c>
      <c r="C411" s="298">
        <v>46125</v>
      </c>
      <c r="D411" s="299" t="s">
        <v>306</v>
      </c>
      <c r="E411" s="331">
        <v>50.71</v>
      </c>
      <c r="F411" s="331"/>
      <c r="G411" s="333">
        <f t="shared" si="10"/>
        <v>37.059999999985202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2</v>
      </c>
      <c r="C412" s="298">
        <v>46125</v>
      </c>
      <c r="D412" s="299" t="s">
        <v>334</v>
      </c>
      <c r="E412" s="331">
        <v>11.06</v>
      </c>
      <c r="F412" s="331"/>
      <c r="G412" s="333">
        <f t="shared" si="10"/>
        <v>87.769999999985203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4</v>
      </c>
      <c r="C413" s="298">
        <v>46125</v>
      </c>
      <c r="D413" s="299" t="s">
        <v>295</v>
      </c>
      <c r="E413" s="331">
        <v>35.979999999999997</v>
      </c>
      <c r="F413" s="331"/>
      <c r="G413" s="333">
        <f t="shared" si="10"/>
        <v>98.829999999985205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8</v>
      </c>
      <c r="C414" s="298">
        <v>46125</v>
      </c>
      <c r="D414" s="299" t="s">
        <v>347</v>
      </c>
      <c r="E414" s="331">
        <v>7.83</v>
      </c>
      <c r="F414" s="331"/>
      <c r="G414" s="333">
        <f t="shared" si="10"/>
        <v>134.80999999998519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3</v>
      </c>
      <c r="C415" s="298">
        <v>46125</v>
      </c>
      <c r="D415" s="299" t="s">
        <v>348</v>
      </c>
      <c r="E415" s="331">
        <v>4.1900000000000004</v>
      </c>
      <c r="F415" s="331"/>
      <c r="G415" s="333">
        <f t="shared" si="10"/>
        <v>142.63999999998521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8</v>
      </c>
      <c r="C416" s="298">
        <v>46125</v>
      </c>
      <c r="D416" s="299" t="s">
        <v>349</v>
      </c>
      <c r="E416" s="331">
        <v>39.25</v>
      </c>
      <c r="F416" s="331"/>
      <c r="G416" s="333">
        <f t="shared" si="10"/>
        <v>146.8299999999852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287</v>
      </c>
      <c r="B417" s="330" t="s">
        <v>287</v>
      </c>
      <c r="C417" s="298">
        <v>46125</v>
      </c>
      <c r="D417" s="299" t="s">
        <v>350</v>
      </c>
      <c r="E417" s="331">
        <v>318.36</v>
      </c>
      <c r="F417" s="331">
        <v>318.36</v>
      </c>
      <c r="G417" s="333">
        <f t="shared" si="10"/>
        <v>186.0799999999852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294</v>
      </c>
      <c r="B418" s="330">
        <v>19</v>
      </c>
      <c r="C418" s="298">
        <v>46125</v>
      </c>
      <c r="D418" s="299" t="s">
        <v>191</v>
      </c>
      <c r="E418" s="331">
        <v>200</v>
      </c>
      <c r="F418" s="331"/>
      <c r="G418" s="333">
        <f t="shared" si="10"/>
        <v>186.0799999999852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1</v>
      </c>
      <c r="C419" s="298">
        <v>46124</v>
      </c>
      <c r="D419" s="299" t="s">
        <v>304</v>
      </c>
      <c r="E419" s="331">
        <v>136.05000000000001</v>
      </c>
      <c r="F419" s="331"/>
      <c r="G419" s="333">
        <f t="shared" si="10"/>
        <v>386.0799999999852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3</v>
      </c>
      <c r="C420" s="298">
        <v>46124</v>
      </c>
      <c r="D420" s="299" t="s">
        <v>348</v>
      </c>
      <c r="E420" s="331">
        <v>13.09</v>
      </c>
      <c r="F420" s="331"/>
      <c r="G420" s="333">
        <f t="shared" si="10"/>
        <v>522.12999999998522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8</v>
      </c>
      <c r="C421" s="298">
        <v>46124</v>
      </c>
      <c r="D421" s="299" t="s">
        <v>319</v>
      </c>
      <c r="E421" s="331">
        <v>24.47</v>
      </c>
      <c r="F421" s="331"/>
      <c r="G421" s="333">
        <f t="shared" si="10"/>
        <v>535.21999999998525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8</v>
      </c>
      <c r="C422" s="298">
        <v>46124</v>
      </c>
      <c r="D422" s="299" t="s">
        <v>319</v>
      </c>
      <c r="E422" s="331">
        <v>14.29</v>
      </c>
      <c r="F422" s="331"/>
      <c r="G422" s="333">
        <f t="shared" si="10"/>
        <v>559.68999999998528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294</v>
      </c>
      <c r="B423" s="330">
        <v>22</v>
      </c>
      <c r="C423" s="298">
        <v>46124</v>
      </c>
      <c r="D423" s="299" t="s">
        <v>835</v>
      </c>
      <c r="E423" s="331">
        <v>9.57</v>
      </c>
      <c r="F423" s="331"/>
      <c r="G423" s="333">
        <f t="shared" si="10"/>
        <v>573.97999999998524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3</v>
      </c>
      <c r="C424" s="298">
        <v>46124</v>
      </c>
      <c r="D424" s="299" t="s">
        <v>351</v>
      </c>
      <c r="E424" s="331">
        <v>25</v>
      </c>
      <c r="F424" s="331"/>
      <c r="G424" s="333">
        <f t="shared" si="10"/>
        <v>583.54999999998529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294</v>
      </c>
      <c r="B425" s="330">
        <v>22</v>
      </c>
      <c r="C425" s="298">
        <v>46123</v>
      </c>
      <c r="D425" s="299" t="s">
        <v>352</v>
      </c>
      <c r="E425" s="331">
        <v>19.16</v>
      </c>
      <c r="F425" s="331"/>
      <c r="G425" s="333">
        <f t="shared" si="10"/>
        <v>608.54999999998529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2</v>
      </c>
      <c r="C426" s="298">
        <v>46123</v>
      </c>
      <c r="D426" s="299" t="s">
        <v>301</v>
      </c>
      <c r="E426" s="331">
        <v>20.91</v>
      </c>
      <c r="F426" s="331"/>
      <c r="G426" s="333">
        <f t="shared" si="10"/>
        <v>627.70999999998526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2</v>
      </c>
      <c r="C427" s="298">
        <v>46123</v>
      </c>
      <c r="D427" s="299" t="s">
        <v>296</v>
      </c>
      <c r="E427" s="331">
        <v>12.44</v>
      </c>
      <c r="F427" s="331"/>
      <c r="G427" s="333">
        <f t="shared" si="10"/>
        <v>648.61999999998523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2</v>
      </c>
      <c r="C428" s="298">
        <v>46123</v>
      </c>
      <c r="D428" s="299" t="s">
        <v>353</v>
      </c>
      <c r="E428" s="331">
        <v>41.34</v>
      </c>
      <c r="F428" s="331"/>
      <c r="G428" s="333">
        <f t="shared" si="10"/>
        <v>661.05999999998528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6</v>
      </c>
      <c r="C429" s="298">
        <v>46122</v>
      </c>
      <c r="D429" s="299" t="s">
        <v>446</v>
      </c>
      <c r="E429" s="331">
        <v>-0.04</v>
      </c>
      <c r="F429" s="331"/>
      <c r="G429" s="333">
        <f t="shared" si="10"/>
        <v>702.39999999998531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5</v>
      </c>
      <c r="C430" s="298">
        <v>46122</v>
      </c>
      <c r="D430" s="299" t="s">
        <v>354</v>
      </c>
      <c r="E430" s="331">
        <v>372</v>
      </c>
      <c r="F430" s="331"/>
      <c r="G430" s="333">
        <f t="shared" si="10"/>
        <v>702.35999999998535</v>
      </c>
      <c r="H430" s="334" t="s">
        <v>298</v>
      </c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2</v>
      </c>
      <c r="C431" s="298">
        <v>46122</v>
      </c>
      <c r="D431" s="299" t="s">
        <v>355</v>
      </c>
      <c r="E431" s="331">
        <v>15.22</v>
      </c>
      <c r="F431" s="331"/>
      <c r="G431" s="333">
        <f t="shared" si="10"/>
        <v>1074.3599999999853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3</v>
      </c>
      <c r="C432" s="298">
        <v>46122</v>
      </c>
      <c r="D432" s="299" t="s">
        <v>296</v>
      </c>
      <c r="E432" s="331">
        <v>9.5500000000000007</v>
      </c>
      <c r="F432" s="331"/>
      <c r="G432" s="333">
        <f t="shared" si="10"/>
        <v>1089.5799999999854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8</v>
      </c>
      <c r="C433" s="298">
        <v>46122</v>
      </c>
      <c r="D433" s="299" t="s">
        <v>356</v>
      </c>
      <c r="E433" s="331">
        <v>52.65</v>
      </c>
      <c r="F433" s="331"/>
      <c r="G433" s="333">
        <f t="shared" si="10"/>
        <v>1099.1299999999853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1</v>
      </c>
      <c r="C434" s="298">
        <v>46122</v>
      </c>
      <c r="D434" s="299" t="s">
        <v>311</v>
      </c>
      <c r="E434" s="331">
        <v>68.989999999999995</v>
      </c>
      <c r="F434" s="331"/>
      <c r="G434" s="333">
        <f t="shared" si="10"/>
        <v>1151.7799999999854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2</v>
      </c>
      <c r="C435" s="298">
        <v>46122</v>
      </c>
      <c r="D435" s="299" t="s">
        <v>324</v>
      </c>
      <c r="E435" s="331">
        <v>17.37</v>
      </c>
      <c r="F435" s="331"/>
      <c r="G435" s="333">
        <f t="shared" si="10"/>
        <v>1220.7699999999854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8</v>
      </c>
      <c r="C436" s="298">
        <v>46121</v>
      </c>
      <c r="D436" s="299" t="s">
        <v>357</v>
      </c>
      <c r="E436" s="331">
        <v>64.42</v>
      </c>
      <c r="F436" s="331"/>
      <c r="G436" s="333">
        <f t="shared" si="10"/>
        <v>1238.1399999999853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2</v>
      </c>
      <c r="C437" s="298">
        <v>46121</v>
      </c>
      <c r="D437" s="299" t="s">
        <v>358</v>
      </c>
      <c r="E437" s="331">
        <v>9.4700000000000006</v>
      </c>
      <c r="F437" s="331"/>
      <c r="G437" s="333">
        <f t="shared" si="10"/>
        <v>1302.5599999999854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5</v>
      </c>
      <c r="C438" s="298">
        <v>46121</v>
      </c>
      <c r="D438" s="299" t="s">
        <v>854</v>
      </c>
      <c r="E438" s="331">
        <v>10.68</v>
      </c>
      <c r="F438" s="331"/>
      <c r="G438" s="333">
        <f t="shared" si="10"/>
        <v>1312.0299999999854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7</v>
      </c>
      <c r="C439" s="298">
        <v>46121</v>
      </c>
      <c r="D439" s="299" t="s">
        <v>359</v>
      </c>
      <c r="E439" s="331">
        <v>68.010000000000005</v>
      </c>
      <c r="F439" s="331"/>
      <c r="G439" s="333">
        <f t="shared" si="10"/>
        <v>1322.7099999999855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4</v>
      </c>
      <c r="C440" s="298">
        <v>46121</v>
      </c>
      <c r="D440" s="299" t="s">
        <v>310</v>
      </c>
      <c r="E440" s="331">
        <v>40.85</v>
      </c>
      <c r="F440" s="331"/>
      <c r="G440" s="333">
        <f t="shared" si="10"/>
        <v>1390.7199999999855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6</v>
      </c>
      <c r="C441" s="298">
        <v>46121</v>
      </c>
      <c r="D441" s="299" t="s">
        <v>360</v>
      </c>
      <c r="E441" s="331">
        <v>25</v>
      </c>
      <c r="F441" s="331"/>
      <c r="G441" s="333">
        <f t="shared" si="10"/>
        <v>1431.5699999999854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294</v>
      </c>
      <c r="B442" s="330">
        <v>18</v>
      </c>
      <c r="C442" s="298">
        <v>46120</v>
      </c>
      <c r="D442" s="299" t="s">
        <v>361</v>
      </c>
      <c r="E442" s="331">
        <v>400</v>
      </c>
      <c r="F442" s="331"/>
      <c r="G442" s="333">
        <f t="shared" si="10"/>
        <v>1456.5699999999854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335</v>
      </c>
      <c r="B443" s="330" t="s">
        <v>335</v>
      </c>
      <c r="C443" s="298">
        <v>46120</v>
      </c>
      <c r="D443" s="299" t="s">
        <v>447</v>
      </c>
      <c r="E443" s="331">
        <v>44.96</v>
      </c>
      <c r="F443" s="331"/>
      <c r="G443" s="333">
        <f t="shared" si="10"/>
        <v>1856.5699999999854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13</v>
      </c>
      <c r="C444" s="298">
        <v>46120</v>
      </c>
      <c r="D444" s="299" t="s">
        <v>182</v>
      </c>
      <c r="E444" s="331">
        <v>104.98</v>
      </c>
      <c r="F444" s="331"/>
      <c r="G444" s="333">
        <f t="shared" si="10"/>
        <v>1901.5299999999854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2</v>
      </c>
      <c r="C445" s="298">
        <v>46120</v>
      </c>
      <c r="D445" s="299" t="s">
        <v>296</v>
      </c>
      <c r="E445" s="331">
        <v>13.8</v>
      </c>
      <c r="F445" s="331"/>
      <c r="G445" s="333">
        <f t="shared" si="10"/>
        <v>2006.5099999999854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4</v>
      </c>
      <c r="C446" s="298">
        <v>46120</v>
      </c>
      <c r="D446" s="299" t="s">
        <v>295</v>
      </c>
      <c r="E446" s="331">
        <v>37.92</v>
      </c>
      <c r="F446" s="331"/>
      <c r="G446" s="333">
        <f t="shared" si="10"/>
        <v>2020.3099999999854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6</v>
      </c>
      <c r="C447" s="298">
        <v>46120</v>
      </c>
      <c r="D447" s="299" t="s">
        <v>300</v>
      </c>
      <c r="E447" s="331">
        <v>56.68</v>
      </c>
      <c r="F447" s="331"/>
      <c r="G447" s="333">
        <f t="shared" si="10"/>
        <v>2058.2299999999855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6</v>
      </c>
      <c r="C448" s="298">
        <v>46120</v>
      </c>
      <c r="D448" s="299" t="s">
        <v>362</v>
      </c>
      <c r="E448" s="331">
        <v>29.26</v>
      </c>
      <c r="F448" s="331"/>
      <c r="G448" s="333">
        <f t="shared" si="10"/>
        <v>2114.9099999999853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294</v>
      </c>
      <c r="B449" s="330">
        <v>9</v>
      </c>
      <c r="C449" s="298">
        <v>46119</v>
      </c>
      <c r="D449" s="299" t="s">
        <v>58</v>
      </c>
      <c r="E449" s="331">
        <v>1281.53</v>
      </c>
      <c r="F449" s="331"/>
      <c r="G449" s="333">
        <f t="shared" si="10"/>
        <v>2144.1699999999855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4</v>
      </c>
      <c r="C450" s="298">
        <v>46119</v>
      </c>
      <c r="D450" s="299" t="s">
        <v>363</v>
      </c>
      <c r="E450" s="331">
        <v>25.84</v>
      </c>
      <c r="F450" s="331"/>
      <c r="G450" s="333">
        <f t="shared" si="10"/>
        <v>3425.6999999999853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8</v>
      </c>
      <c r="C451" s="298">
        <v>46119</v>
      </c>
      <c r="D451" s="299" t="s">
        <v>319</v>
      </c>
      <c r="E451" s="331">
        <v>12.05</v>
      </c>
      <c r="F451" s="331"/>
      <c r="G451" s="333">
        <f t="shared" si="10"/>
        <v>3451.5399999999854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4</v>
      </c>
      <c r="C452" s="298">
        <v>46119</v>
      </c>
      <c r="D452" s="299" t="s">
        <v>334</v>
      </c>
      <c r="E452" s="331">
        <v>82.04</v>
      </c>
      <c r="F452" s="331"/>
      <c r="G452" s="333">
        <f t="shared" si="10"/>
        <v>3463.5899999999856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2</v>
      </c>
      <c r="C453" s="298">
        <v>46119</v>
      </c>
      <c r="D453" s="299" t="s">
        <v>364</v>
      </c>
      <c r="E453" s="331">
        <v>22.92</v>
      </c>
      <c r="F453" s="331"/>
      <c r="G453" s="333">
        <f t="shared" si="10"/>
        <v>3545.6299999999856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5</v>
      </c>
      <c r="C454" s="298">
        <v>46118</v>
      </c>
      <c r="D454" s="299" t="s">
        <v>365</v>
      </c>
      <c r="E454" s="331">
        <v>400</v>
      </c>
      <c r="F454" s="331"/>
      <c r="G454" s="333">
        <f t="shared" si="10"/>
        <v>3568.5499999999856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294</v>
      </c>
      <c r="B455" s="330">
        <v>14</v>
      </c>
      <c r="C455" s="298">
        <v>46118</v>
      </c>
      <c r="D455" s="299" t="s">
        <v>366</v>
      </c>
      <c r="E455" s="331">
        <v>66.67</v>
      </c>
      <c r="F455" s="331"/>
      <c r="G455" s="333">
        <f t="shared" si="10"/>
        <v>3968.5499999999856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294</v>
      </c>
      <c r="B456" s="330">
        <v>14</v>
      </c>
      <c r="C456" s="298">
        <v>46118</v>
      </c>
      <c r="D456" s="299" t="s">
        <v>367</v>
      </c>
      <c r="E456" s="331">
        <v>70.25</v>
      </c>
      <c r="F456" s="331"/>
      <c r="G456" s="333">
        <f t="shared" si="10"/>
        <v>4035.2199999999857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1</v>
      </c>
      <c r="C457" s="298">
        <v>46117</v>
      </c>
      <c r="D457" s="299" t="s">
        <v>368</v>
      </c>
      <c r="E457" s="331">
        <v>25.6</v>
      </c>
      <c r="F457" s="331"/>
      <c r="G457" s="333">
        <f t="shared" si="10"/>
        <v>4105.4699999999857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8</v>
      </c>
      <c r="C458" s="298">
        <v>46117</v>
      </c>
      <c r="D458" s="299" t="s">
        <v>319</v>
      </c>
      <c r="E458" s="331">
        <v>8.56</v>
      </c>
      <c r="F458" s="331"/>
      <c r="G458" s="333">
        <f t="shared" si="10"/>
        <v>4131.0699999999861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6</v>
      </c>
      <c r="C459" s="298">
        <v>46117</v>
      </c>
      <c r="D459" s="299" t="s">
        <v>369</v>
      </c>
      <c r="E459" s="331">
        <v>301.67</v>
      </c>
      <c r="F459" s="331"/>
      <c r="G459" s="333">
        <f t="shared" si="10"/>
        <v>4139.6299999999865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1</v>
      </c>
      <c r="C460" s="298">
        <v>46116</v>
      </c>
      <c r="D460" s="299" t="s">
        <v>306</v>
      </c>
      <c r="E460" s="331">
        <v>176.85</v>
      </c>
      <c r="F460" s="331"/>
      <c r="G460" s="333">
        <f t="shared" si="10"/>
        <v>4441.2999999999865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1</v>
      </c>
      <c r="C461" s="298">
        <v>46116</v>
      </c>
      <c r="D461" s="299" t="s">
        <v>311</v>
      </c>
      <c r="E461" s="331">
        <v>139.34</v>
      </c>
      <c r="F461" s="331"/>
      <c r="G461" s="333">
        <f t="shared" si="10"/>
        <v>4618.1499999999869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294</v>
      </c>
      <c r="B462" s="330">
        <v>17</v>
      </c>
      <c r="C462" s="298">
        <v>46116</v>
      </c>
      <c r="D462" s="299" t="s">
        <v>370</v>
      </c>
      <c r="E462" s="331">
        <v>99</v>
      </c>
      <c r="F462" s="331"/>
      <c r="G462" s="333">
        <f t="shared" si="10"/>
        <v>4757.489999999987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2</v>
      </c>
      <c r="C463" s="298">
        <v>46116</v>
      </c>
      <c r="D463" s="299" t="s">
        <v>371</v>
      </c>
      <c r="E463" s="331">
        <v>34</v>
      </c>
      <c r="F463" s="331"/>
      <c r="G463" s="333">
        <f t="shared" si="10"/>
        <v>4856.489999999987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3</v>
      </c>
      <c r="C464" s="298">
        <v>46116</v>
      </c>
      <c r="D464" s="299" t="s">
        <v>348</v>
      </c>
      <c r="E464" s="331">
        <v>10.24</v>
      </c>
      <c r="F464" s="331"/>
      <c r="G464" s="333">
        <f t="shared" si="10"/>
        <v>4890.489999999987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7</v>
      </c>
      <c r="C465" s="298">
        <v>46115</v>
      </c>
      <c r="D465" s="299" t="s">
        <v>372</v>
      </c>
      <c r="E465" s="331">
        <v>100</v>
      </c>
      <c r="F465" s="331"/>
      <c r="G465" s="333">
        <f t="shared" si="10"/>
        <v>4900.7299999999868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6</v>
      </c>
      <c r="C466" s="298">
        <v>46115</v>
      </c>
      <c r="D466" s="299" t="s">
        <v>300</v>
      </c>
      <c r="E466" s="331">
        <v>7.68</v>
      </c>
      <c r="F466" s="331"/>
      <c r="G466" s="333">
        <f t="shared" si="10"/>
        <v>5000.7299999999868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2</v>
      </c>
      <c r="C467" s="298">
        <v>46115</v>
      </c>
      <c r="D467" s="299" t="s">
        <v>296</v>
      </c>
      <c r="E467" s="331">
        <v>8.7200000000000006</v>
      </c>
      <c r="F467" s="331"/>
      <c r="G467" s="333">
        <f t="shared" si="10"/>
        <v>5008.4099999999871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8</v>
      </c>
      <c r="C468" s="298">
        <v>46114</v>
      </c>
      <c r="D468" s="299" t="s">
        <v>373</v>
      </c>
      <c r="E468" s="331">
        <v>81.739999999999995</v>
      </c>
      <c r="F468" s="331"/>
      <c r="G468" s="333">
        <f t="shared" si="10"/>
        <v>5017.1299999999874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284</v>
      </c>
      <c r="B469" s="330">
        <v>36</v>
      </c>
      <c r="C469" s="298">
        <v>46114</v>
      </c>
      <c r="D469" s="299" t="s">
        <v>374</v>
      </c>
      <c r="E469" s="331">
        <v>50</v>
      </c>
      <c r="F469" s="331"/>
      <c r="G469" s="333">
        <f t="shared" si="10"/>
        <v>5098.8699999999872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294</v>
      </c>
      <c r="B470" s="330">
        <v>22</v>
      </c>
      <c r="C470" s="298">
        <v>46114</v>
      </c>
      <c r="D470" s="299" t="s">
        <v>375</v>
      </c>
      <c r="E470" s="331">
        <v>6.37</v>
      </c>
      <c r="F470" s="331"/>
      <c r="G470" s="333">
        <f t="shared" si="10"/>
        <v>5148.8699999999872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2</v>
      </c>
      <c r="C471" s="298">
        <v>46114</v>
      </c>
      <c r="D471" s="299" t="s">
        <v>326</v>
      </c>
      <c r="E471" s="331">
        <v>55.22</v>
      </c>
      <c r="F471" s="331"/>
      <c r="G471" s="333">
        <f t="shared" si="10"/>
        <v>5155.239999999987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8</v>
      </c>
      <c r="C472" s="298">
        <v>46114</v>
      </c>
      <c r="D472" s="299" t="s">
        <v>319</v>
      </c>
      <c r="E472" s="331">
        <v>8.5</v>
      </c>
      <c r="F472" s="331"/>
      <c r="G472" s="333">
        <f t="shared" si="10"/>
        <v>5210.4599999999873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4</v>
      </c>
      <c r="C473" s="298">
        <v>46114</v>
      </c>
      <c r="D473" s="299" t="s">
        <v>334</v>
      </c>
      <c r="E473" s="331">
        <v>38.99</v>
      </c>
      <c r="F473" s="331"/>
      <c r="G473" s="333">
        <f t="shared" si="10"/>
        <v>5218.9599999999873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291</v>
      </c>
      <c r="B474" s="330">
        <v>39</v>
      </c>
      <c r="C474" s="298">
        <v>46113</v>
      </c>
      <c r="D474" s="299" t="s">
        <v>292</v>
      </c>
      <c r="E474" s="331"/>
      <c r="F474" s="331">
        <v>2763.78</v>
      </c>
      <c r="G474" s="333">
        <f t="shared" si="10"/>
        <v>5257.9499999999871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4</v>
      </c>
      <c r="C475" s="298">
        <v>46113</v>
      </c>
      <c r="D475" s="299" t="s">
        <v>296</v>
      </c>
      <c r="E475" s="331">
        <v>36.090000000000003</v>
      </c>
      <c r="F475" s="331"/>
      <c r="G475" s="333">
        <f t="shared" si="10"/>
        <v>2494.1699999999869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4</v>
      </c>
      <c r="C476" s="298">
        <v>46113</v>
      </c>
      <c r="D476" s="299" t="s">
        <v>310</v>
      </c>
      <c r="E476" s="331">
        <v>80</v>
      </c>
      <c r="F476" s="331"/>
      <c r="G476" s="333">
        <f t="shared" si="10"/>
        <v>2530.259999999987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7</v>
      </c>
      <c r="C477" s="298">
        <v>46113</v>
      </c>
      <c r="D477" s="299" t="s">
        <v>320</v>
      </c>
      <c r="E477" s="331">
        <v>47.84</v>
      </c>
      <c r="F477" s="331"/>
      <c r="G477" s="333">
        <f t="shared" si="10"/>
        <v>2610.259999999987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7</v>
      </c>
      <c r="C478" s="298">
        <v>46113</v>
      </c>
      <c r="D478" s="299" t="s">
        <v>320</v>
      </c>
      <c r="E478" s="331">
        <v>21.25</v>
      </c>
      <c r="F478" s="331"/>
      <c r="G478" s="333">
        <f t="shared" si="10"/>
        <v>2658.0999999999872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46113</v>
      </c>
      <c r="D479" s="299" t="s">
        <v>376</v>
      </c>
      <c r="E479" s="331">
        <v>42.9</v>
      </c>
      <c r="F479" s="331"/>
      <c r="G479" s="333">
        <f t="shared" si="10"/>
        <v>2679.3499999999872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284</v>
      </c>
      <c r="B480" s="330">
        <v>37</v>
      </c>
      <c r="C480" s="298">
        <v>46112</v>
      </c>
      <c r="D480" s="299" t="s">
        <v>377</v>
      </c>
      <c r="E480" s="331">
        <v>4309.58</v>
      </c>
      <c r="F480" s="331"/>
      <c r="G480" s="333">
        <f t="shared" si="10"/>
        <v>2722.2499999999873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286</v>
      </c>
      <c r="B481" s="330">
        <v>25</v>
      </c>
      <c r="C481" s="298">
        <v>46112</v>
      </c>
      <c r="D481" s="298" t="s">
        <v>204</v>
      </c>
      <c r="E481" s="331">
        <v>350</v>
      </c>
      <c r="F481" s="331"/>
      <c r="G481" s="333">
        <f t="shared" si="10"/>
        <v>7031.8299999999872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286</v>
      </c>
      <c r="B482" s="330">
        <v>26</v>
      </c>
      <c r="C482" s="298">
        <v>46112</v>
      </c>
      <c r="D482" s="298" t="s">
        <v>205</v>
      </c>
      <c r="E482" s="331">
        <v>320</v>
      </c>
      <c r="F482" s="331"/>
      <c r="G482" s="333">
        <f t="shared" si="10"/>
        <v>7381.8299999999872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286</v>
      </c>
      <c r="B483" s="330">
        <v>27</v>
      </c>
      <c r="C483" s="298">
        <v>46112</v>
      </c>
      <c r="D483" s="298" t="s">
        <v>206</v>
      </c>
      <c r="E483" s="331">
        <v>25</v>
      </c>
      <c r="F483" s="331"/>
      <c r="G483" s="333">
        <f t="shared" si="10"/>
        <v>7701.8299999999872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286</v>
      </c>
      <c r="B484" s="330">
        <v>28</v>
      </c>
      <c r="C484" s="298">
        <v>46112</v>
      </c>
      <c r="D484" s="298" t="s">
        <v>207</v>
      </c>
      <c r="E484" s="331">
        <v>25</v>
      </c>
      <c r="F484" s="331"/>
      <c r="G484" s="333">
        <f t="shared" si="10"/>
        <v>7726.8299999999872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286</v>
      </c>
      <c r="B485" s="330">
        <v>29</v>
      </c>
      <c r="C485" s="298">
        <v>46112</v>
      </c>
      <c r="D485" s="298" t="s">
        <v>208</v>
      </c>
      <c r="E485" s="331">
        <v>45</v>
      </c>
      <c r="F485" s="331"/>
      <c r="G485" s="333">
        <f t="shared" si="10"/>
        <v>7751.8299999999872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286</v>
      </c>
      <c r="B486" s="330">
        <v>30</v>
      </c>
      <c r="C486" s="298">
        <v>46112</v>
      </c>
      <c r="D486" s="298" t="s">
        <v>209</v>
      </c>
      <c r="E486" s="331">
        <v>400</v>
      </c>
      <c r="F486" s="331"/>
      <c r="G486" s="333">
        <f t="shared" si="10"/>
        <v>7796.8299999999872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286</v>
      </c>
      <c r="B487" s="330">
        <v>31</v>
      </c>
      <c r="C487" s="298">
        <v>46112</v>
      </c>
      <c r="D487" s="298" t="s">
        <v>210</v>
      </c>
      <c r="E487" s="331">
        <v>375</v>
      </c>
      <c r="F487" s="331"/>
      <c r="G487" s="333">
        <f t="shared" si="10"/>
        <v>8196.8299999999872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286</v>
      </c>
      <c r="B488" s="330">
        <v>32</v>
      </c>
      <c r="C488" s="298">
        <v>46112</v>
      </c>
      <c r="D488" s="298" t="s">
        <v>211</v>
      </c>
      <c r="E488" s="331">
        <v>100</v>
      </c>
      <c r="F488" s="331"/>
      <c r="G488" s="333">
        <f t="shared" si="10"/>
        <v>8571.8299999999872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286</v>
      </c>
      <c r="B489" s="330">
        <v>33</v>
      </c>
      <c r="C489" s="298">
        <v>46112</v>
      </c>
      <c r="D489" s="298" t="s">
        <v>212</v>
      </c>
      <c r="E489" s="331">
        <v>85</v>
      </c>
      <c r="F489" s="331"/>
      <c r="G489" s="333">
        <f t="shared" si="10"/>
        <v>8671.8299999999872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286</v>
      </c>
      <c r="B490" s="330">
        <v>34</v>
      </c>
      <c r="C490" s="298">
        <v>46112</v>
      </c>
      <c r="D490" s="298" t="s">
        <v>213</v>
      </c>
      <c r="E490" s="331">
        <v>230</v>
      </c>
      <c r="F490" s="331"/>
      <c r="G490" s="333">
        <f t="shared" si="10"/>
        <v>8756.8299999999872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286</v>
      </c>
      <c r="B491" s="330">
        <v>35</v>
      </c>
      <c r="C491" s="298">
        <v>46112</v>
      </c>
      <c r="D491" s="298" t="s">
        <v>214</v>
      </c>
      <c r="E491" s="331">
        <v>45</v>
      </c>
      <c r="F491" s="331"/>
      <c r="G491" s="333">
        <f t="shared" si="10"/>
        <v>8986.8299999999872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6</v>
      </c>
      <c r="C492" s="298">
        <v>46112</v>
      </c>
      <c r="D492" s="298" t="s">
        <v>378</v>
      </c>
      <c r="E492" s="331">
        <v>40</v>
      </c>
      <c r="F492" s="331"/>
      <c r="G492" s="333">
        <f t="shared" si="10"/>
        <v>9031.8299999999872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294</v>
      </c>
      <c r="B493" s="330">
        <v>42</v>
      </c>
      <c r="C493" s="298">
        <v>46112</v>
      </c>
      <c r="D493" s="298" t="s">
        <v>200</v>
      </c>
      <c r="E493" s="331">
        <v>59</v>
      </c>
      <c r="F493" s="331"/>
      <c r="G493" s="333">
        <f t="shared" si="10"/>
        <v>9071.8299999999872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294</v>
      </c>
      <c r="B494" s="330">
        <v>43</v>
      </c>
      <c r="C494" s="298">
        <v>46112</v>
      </c>
      <c r="D494" s="298" t="s">
        <v>201</v>
      </c>
      <c r="E494" s="331">
        <v>42.84</v>
      </c>
      <c r="F494" s="331"/>
      <c r="G494" s="333">
        <f t="shared" si="10"/>
        <v>9130.8299999999872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6</v>
      </c>
      <c r="C495" s="298">
        <v>46112</v>
      </c>
      <c r="D495" s="298" t="s">
        <v>300</v>
      </c>
      <c r="E495" s="331">
        <v>57.21</v>
      </c>
      <c r="F495" s="331"/>
      <c r="G495" s="333">
        <f t="shared" si="10"/>
        <v>9173.6699999999873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8</v>
      </c>
      <c r="C496" s="298">
        <v>46112</v>
      </c>
      <c r="D496" s="298" t="s">
        <v>296</v>
      </c>
      <c r="E496" s="331">
        <v>11.18</v>
      </c>
      <c r="F496" s="331"/>
      <c r="G496" s="333">
        <f t="shared" si="10"/>
        <v>9230.8799999999865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294</v>
      </c>
      <c r="B497" s="330">
        <v>10</v>
      </c>
      <c r="C497" s="298">
        <v>46112</v>
      </c>
      <c r="D497" s="298" t="s">
        <v>176</v>
      </c>
      <c r="E497" s="331">
        <v>17.899999999999999</v>
      </c>
      <c r="F497" s="331"/>
      <c r="G497" s="333">
        <f t="shared" si="10"/>
        <v>9242.0599999999868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2</v>
      </c>
      <c r="C498" s="298">
        <v>46111</v>
      </c>
      <c r="D498" s="298" t="s">
        <v>334</v>
      </c>
      <c r="E498" s="331">
        <v>23.83</v>
      </c>
      <c r="F498" s="331"/>
      <c r="G498" s="333">
        <f t="shared" si="10"/>
        <v>9259.9599999999864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291</v>
      </c>
      <c r="B499" s="330">
        <v>38</v>
      </c>
      <c r="C499" s="298">
        <v>46111</v>
      </c>
      <c r="D499" s="299" t="s">
        <v>293</v>
      </c>
      <c r="E499" s="331"/>
      <c r="F499" s="331">
        <v>4278.1400000000003</v>
      </c>
      <c r="G499" s="333">
        <f t="shared" si="10"/>
        <v>9283.7899999999863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3</v>
      </c>
      <c r="C500" s="298">
        <v>46111</v>
      </c>
      <c r="D500" s="299" t="s">
        <v>351</v>
      </c>
      <c r="E500" s="331">
        <v>30</v>
      </c>
      <c r="F500" s="331"/>
      <c r="G500" s="333">
        <f t="shared" si="10"/>
        <v>5005.649999999986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6</v>
      </c>
      <c r="C501" s="298">
        <v>46111</v>
      </c>
      <c r="D501" s="299" t="s">
        <v>300</v>
      </c>
      <c r="E501" s="331">
        <v>15.96</v>
      </c>
      <c r="F501" s="331"/>
      <c r="G501" s="333">
        <f t="shared" si="10"/>
        <v>5035.649999999986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3</v>
      </c>
      <c r="C502" s="298">
        <v>46111</v>
      </c>
      <c r="D502" s="299" t="s">
        <v>379</v>
      </c>
      <c r="E502" s="331">
        <v>18.96</v>
      </c>
      <c r="F502" s="331"/>
      <c r="G502" s="333">
        <f t="shared" si="10"/>
        <v>5051.609999999986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1</v>
      </c>
      <c r="C503" s="298">
        <v>46110</v>
      </c>
      <c r="D503" s="299" t="s">
        <v>311</v>
      </c>
      <c r="E503" s="331">
        <v>144.22</v>
      </c>
      <c r="F503" s="331"/>
      <c r="G503" s="333">
        <f t="shared" si="10"/>
        <v>5070.5699999999861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7</v>
      </c>
      <c r="C504" s="298">
        <v>46110</v>
      </c>
      <c r="D504" s="299" t="s">
        <v>380</v>
      </c>
      <c r="E504" s="331">
        <v>181.04</v>
      </c>
      <c r="F504" s="331"/>
      <c r="G504" s="333">
        <f t="shared" si="10"/>
        <v>5214.7899999999863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6</v>
      </c>
      <c r="C505" s="298">
        <v>46110</v>
      </c>
      <c r="D505" s="299" t="s">
        <v>381</v>
      </c>
      <c r="E505" s="331">
        <v>196.9</v>
      </c>
      <c r="F505" s="331"/>
      <c r="G505" s="333">
        <f t="shared" si="10"/>
        <v>5395.8299999999863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3</v>
      </c>
      <c r="C506" s="298">
        <v>46110</v>
      </c>
      <c r="D506" s="299" t="s">
        <v>382</v>
      </c>
      <c r="E506" s="331">
        <v>7.5</v>
      </c>
      <c r="F506" s="331"/>
      <c r="G506" s="333">
        <f t="shared" si="10"/>
        <v>5592.7299999999859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8</v>
      </c>
      <c r="C507" s="298">
        <v>46109</v>
      </c>
      <c r="D507" s="299" t="s">
        <v>319</v>
      </c>
      <c r="E507" s="331">
        <v>11.7</v>
      </c>
      <c r="F507" s="331"/>
      <c r="G507" s="333">
        <f t="shared" si="10"/>
        <v>5600.2299999999859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2</v>
      </c>
      <c r="C508" s="298">
        <v>46109</v>
      </c>
      <c r="D508" s="299" t="s">
        <v>308</v>
      </c>
      <c r="E508" s="331">
        <v>210.76</v>
      </c>
      <c r="F508" s="331"/>
      <c r="G508" s="333">
        <f t="shared" si="10"/>
        <v>5611.9299999999857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4</v>
      </c>
      <c r="C509" s="298">
        <v>46109</v>
      </c>
      <c r="D509" s="299" t="s">
        <v>310</v>
      </c>
      <c r="E509" s="331">
        <v>46.9</v>
      </c>
      <c r="F509" s="331"/>
      <c r="G509" s="333">
        <f t="shared" si="10"/>
        <v>5822.689999999986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1</v>
      </c>
      <c r="C510" s="298">
        <v>46109</v>
      </c>
      <c r="D510" s="299" t="s">
        <v>329</v>
      </c>
      <c r="E510" s="331">
        <v>179.1</v>
      </c>
      <c r="F510" s="331"/>
      <c r="G510" s="333">
        <f t="shared" si="10"/>
        <v>5869.5899999999856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8</v>
      </c>
      <c r="C511" s="298">
        <v>46109</v>
      </c>
      <c r="D511" s="299" t="s">
        <v>308</v>
      </c>
      <c r="E511" s="331">
        <v>31.97</v>
      </c>
      <c r="F511" s="331"/>
      <c r="G511" s="333">
        <f t="shared" si="10"/>
        <v>6048.689999999986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8</v>
      </c>
      <c r="C512" s="298">
        <v>46109</v>
      </c>
      <c r="D512" s="299" t="s">
        <v>308</v>
      </c>
      <c r="E512" s="331">
        <v>12.19</v>
      </c>
      <c r="F512" s="331"/>
      <c r="G512" s="333">
        <f t="shared" si="10"/>
        <v>6080.6599999999862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291</v>
      </c>
      <c r="B513" s="330">
        <v>41</v>
      </c>
      <c r="C513" s="298">
        <v>46108</v>
      </c>
      <c r="D513" s="299" t="s">
        <v>383</v>
      </c>
      <c r="E513" s="331"/>
      <c r="F513" s="331">
        <v>400</v>
      </c>
      <c r="G513" s="333">
        <f t="shared" si="10"/>
        <v>6092.8499999999858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46108</v>
      </c>
      <c r="D514" s="299" t="s">
        <v>301</v>
      </c>
      <c r="E514" s="331">
        <v>19.5</v>
      </c>
      <c r="F514" s="331"/>
      <c r="G514" s="333">
        <f t="shared" si="10"/>
        <v>5692.8499999999858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2</v>
      </c>
      <c r="C515" s="298">
        <v>46108</v>
      </c>
      <c r="D515" s="299" t="s">
        <v>296</v>
      </c>
      <c r="E515" s="331">
        <v>11.48</v>
      </c>
      <c r="F515" s="331"/>
      <c r="G515" s="333">
        <f t="shared" si="10"/>
        <v>5712.3499999999858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8</v>
      </c>
      <c r="C516" s="298">
        <v>46108</v>
      </c>
      <c r="D516" s="299" t="s">
        <v>334</v>
      </c>
      <c r="E516" s="331">
        <v>11.46</v>
      </c>
      <c r="F516" s="331"/>
      <c r="G516" s="333">
        <f t="shared" si="10"/>
        <v>5723.8299999999854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4</v>
      </c>
      <c r="C517" s="298">
        <v>46108</v>
      </c>
      <c r="D517" s="299" t="s">
        <v>334</v>
      </c>
      <c r="E517" s="331">
        <v>38.21</v>
      </c>
      <c r="F517" s="331"/>
      <c r="G517" s="333">
        <f t="shared" si="10"/>
        <v>5735.2899999999854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2</v>
      </c>
      <c r="C518" s="298">
        <v>46108</v>
      </c>
      <c r="D518" s="299" t="s">
        <v>384</v>
      </c>
      <c r="E518" s="331">
        <v>69.95</v>
      </c>
      <c r="F518" s="331"/>
      <c r="G518" s="333">
        <f t="shared" si="10"/>
        <v>5773.4999999999854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3</v>
      </c>
      <c r="C519" s="298">
        <v>46108</v>
      </c>
      <c r="D519" s="299" t="s">
        <v>348</v>
      </c>
      <c r="E519" s="331">
        <v>10.78</v>
      </c>
      <c r="F519" s="331"/>
      <c r="G519" s="333">
        <f t="shared" si="10"/>
        <v>5843.4499999999853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6</v>
      </c>
      <c r="C520" s="298">
        <v>46108</v>
      </c>
      <c r="D520" s="299" t="s">
        <v>300</v>
      </c>
      <c r="E520" s="331">
        <v>15.84</v>
      </c>
      <c r="F520" s="331"/>
      <c r="G520" s="333">
        <f t="shared" si="10"/>
        <v>5854.229999999985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8</v>
      </c>
      <c r="C521" s="298">
        <v>46108</v>
      </c>
      <c r="D521" s="299" t="s">
        <v>385</v>
      </c>
      <c r="E521" s="331">
        <v>22.48</v>
      </c>
      <c r="F521" s="331"/>
      <c r="G521" s="333">
        <f t="shared" si="10"/>
        <v>5870.0699999999852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2</v>
      </c>
      <c r="C522" s="298">
        <v>46107</v>
      </c>
      <c r="D522" s="299" t="s">
        <v>358</v>
      </c>
      <c r="E522" s="331">
        <v>11.17</v>
      </c>
      <c r="F522" s="331"/>
      <c r="G522" s="333">
        <f t="shared" si="10"/>
        <v>5892.5499999999847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2</v>
      </c>
      <c r="C523" s="298">
        <v>46107</v>
      </c>
      <c r="D523" s="299" t="s">
        <v>386</v>
      </c>
      <c r="E523" s="331">
        <v>14.38</v>
      </c>
      <c r="F523" s="331"/>
      <c r="G523" s="333">
        <f t="shared" si="10"/>
        <v>5903.7199999999848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8</v>
      </c>
      <c r="C524" s="298">
        <v>46107</v>
      </c>
      <c r="D524" s="299" t="s">
        <v>387</v>
      </c>
      <c r="E524" s="331">
        <v>45</v>
      </c>
      <c r="F524" s="331"/>
      <c r="G524" s="333">
        <f t="shared" si="10"/>
        <v>5918.0999999999849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2</v>
      </c>
      <c r="C525" s="298">
        <v>46107</v>
      </c>
      <c r="D525" s="299" t="s">
        <v>324</v>
      </c>
      <c r="E525" s="331">
        <v>9.0299999999999994</v>
      </c>
      <c r="F525" s="331"/>
      <c r="G525" s="333">
        <f t="shared" si="10"/>
        <v>5963.0999999999849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46107</v>
      </c>
      <c r="D526" s="299" t="s">
        <v>301</v>
      </c>
      <c r="E526" s="331">
        <v>30</v>
      </c>
      <c r="F526" s="331"/>
      <c r="G526" s="333">
        <f t="shared" si="10"/>
        <v>5972.1299999999846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6</v>
      </c>
      <c r="C527" s="298">
        <v>46106</v>
      </c>
      <c r="D527" s="299" t="s">
        <v>388</v>
      </c>
      <c r="E527" s="331">
        <v>12</v>
      </c>
      <c r="F527" s="331"/>
      <c r="G527" s="333">
        <f t="shared" si="10"/>
        <v>6002.1299999999846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6</v>
      </c>
      <c r="C528" s="298">
        <v>46106</v>
      </c>
      <c r="D528" s="299" t="s">
        <v>389</v>
      </c>
      <c r="E528" s="331">
        <v>20</v>
      </c>
      <c r="F528" s="331"/>
      <c r="G528" s="333">
        <f t="shared" si="10"/>
        <v>6014.1299999999846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2</v>
      </c>
      <c r="C529" s="298">
        <v>46106</v>
      </c>
      <c r="D529" s="299" t="s">
        <v>296</v>
      </c>
      <c r="E529" s="331">
        <v>21.05</v>
      </c>
      <c r="F529" s="331"/>
      <c r="G529" s="333">
        <f t="shared" si="10"/>
        <v>6034.1299999999846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4</v>
      </c>
      <c r="C530" s="298">
        <v>46106</v>
      </c>
      <c r="D530" s="299" t="s">
        <v>296</v>
      </c>
      <c r="E530" s="331">
        <v>38.58</v>
      </c>
      <c r="F530" s="331"/>
      <c r="G530" s="333">
        <f t="shared" si="10"/>
        <v>6055.1799999999848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294</v>
      </c>
      <c r="B531" s="330">
        <v>12</v>
      </c>
      <c r="C531" s="298">
        <v>46106</v>
      </c>
      <c r="D531" s="299" t="s">
        <v>314</v>
      </c>
      <c r="E531" s="331">
        <v>204.47</v>
      </c>
      <c r="F531" s="331"/>
      <c r="G531" s="333">
        <f t="shared" si="10"/>
        <v>6093.7599999999848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294</v>
      </c>
      <c r="B532" s="330">
        <v>24</v>
      </c>
      <c r="C532" s="298">
        <v>46105</v>
      </c>
      <c r="D532" s="299" t="s">
        <v>860</v>
      </c>
      <c r="E532" s="331">
        <v>86.58</v>
      </c>
      <c r="F532" s="331"/>
      <c r="G532" s="333">
        <f t="shared" si="10"/>
        <v>6298.229999999985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6</v>
      </c>
      <c r="C533" s="298">
        <v>46105</v>
      </c>
      <c r="D533" s="299" t="s">
        <v>389</v>
      </c>
      <c r="E533" s="331">
        <v>20</v>
      </c>
      <c r="F533" s="331"/>
      <c r="G533" s="333">
        <f t="shared" si="10"/>
        <v>6384.8099999999849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46105</v>
      </c>
      <c r="D534" s="299" t="s">
        <v>390</v>
      </c>
      <c r="E534" s="331">
        <v>15.29</v>
      </c>
      <c r="F534" s="331"/>
      <c r="G534" s="333">
        <f t="shared" si="10"/>
        <v>6404.8099999999849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8</v>
      </c>
      <c r="C535" s="298">
        <v>46105</v>
      </c>
      <c r="D535" s="299" t="s">
        <v>308</v>
      </c>
      <c r="E535" s="331">
        <v>47.99</v>
      </c>
      <c r="F535" s="331"/>
      <c r="G535" s="333">
        <f t="shared" si="10"/>
        <v>6420.0999999999849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294</v>
      </c>
      <c r="B536" s="330">
        <v>23</v>
      </c>
      <c r="C536" s="298">
        <v>46104</v>
      </c>
      <c r="D536" s="299" t="s">
        <v>67</v>
      </c>
      <c r="E536" s="331">
        <v>650.88</v>
      </c>
      <c r="F536" s="331"/>
      <c r="G536" s="333">
        <f t="shared" si="10"/>
        <v>6468.0899999999847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2</v>
      </c>
      <c r="C537" s="298">
        <v>46104</v>
      </c>
      <c r="D537" s="299" t="s">
        <v>391</v>
      </c>
      <c r="E537" s="331">
        <v>46</v>
      </c>
      <c r="F537" s="331"/>
      <c r="G537" s="333">
        <f t="shared" si="10"/>
        <v>7118.9699999999848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2</v>
      </c>
      <c r="C538" s="298">
        <v>46103</v>
      </c>
      <c r="D538" s="299" t="s">
        <v>392</v>
      </c>
      <c r="E538" s="331">
        <v>24.81</v>
      </c>
      <c r="F538" s="331"/>
      <c r="G538" s="333">
        <f t="shared" si="10"/>
        <v>7164.9699999999848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4</v>
      </c>
      <c r="C539" s="298">
        <v>46103</v>
      </c>
      <c r="D539" s="299" t="s">
        <v>296</v>
      </c>
      <c r="E539" s="331">
        <v>28.77</v>
      </c>
      <c r="F539" s="331"/>
      <c r="G539" s="333">
        <f t="shared" si="10"/>
        <v>7189.7799999999852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8</v>
      </c>
      <c r="C540" s="298">
        <v>46103</v>
      </c>
      <c r="D540" s="299" t="s">
        <v>296</v>
      </c>
      <c r="E540" s="331">
        <v>11.9</v>
      </c>
      <c r="F540" s="331"/>
      <c r="G540" s="333">
        <f t="shared" si="10"/>
        <v>7218.5499999999856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1</v>
      </c>
      <c r="C541" s="298">
        <v>46103</v>
      </c>
      <c r="D541" s="299" t="s">
        <v>300</v>
      </c>
      <c r="E541" s="331">
        <v>42.59</v>
      </c>
      <c r="F541" s="331"/>
      <c r="G541" s="333">
        <f t="shared" si="10"/>
        <v>7230.4499999999853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6</v>
      </c>
      <c r="C542" s="298">
        <v>46103</v>
      </c>
      <c r="D542" s="299" t="s">
        <v>300</v>
      </c>
      <c r="E542" s="331">
        <v>17.579999999999998</v>
      </c>
      <c r="F542" s="331"/>
      <c r="G542" s="333">
        <f t="shared" si="10"/>
        <v>7273.0399999999854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1</v>
      </c>
      <c r="C543" s="298">
        <v>46103</v>
      </c>
      <c r="D543" s="299" t="s">
        <v>300</v>
      </c>
      <c r="E543" s="331">
        <v>11.99</v>
      </c>
      <c r="F543" s="331"/>
      <c r="G543" s="333">
        <f t="shared" si="10"/>
        <v>7290.6199999999853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1</v>
      </c>
      <c r="C544" s="298">
        <v>46103</v>
      </c>
      <c r="D544" s="299" t="s">
        <v>311</v>
      </c>
      <c r="E544" s="331">
        <v>81.31</v>
      </c>
      <c r="F544" s="331"/>
      <c r="G544" s="333">
        <f t="shared" si="10"/>
        <v>7302.6099999999851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1</v>
      </c>
      <c r="C545" s="298">
        <v>46103</v>
      </c>
      <c r="D545" s="299" t="s">
        <v>393</v>
      </c>
      <c r="E545" s="331">
        <v>38.44</v>
      </c>
      <c r="F545" s="331"/>
      <c r="G545" s="333">
        <f t="shared" si="10"/>
        <v>7383.9199999999855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2</v>
      </c>
      <c r="C546" s="298">
        <v>46103</v>
      </c>
      <c r="D546" s="299" t="s">
        <v>394</v>
      </c>
      <c r="E546" s="331">
        <v>35.700000000000003</v>
      </c>
      <c r="F546" s="331"/>
      <c r="G546" s="333">
        <f t="shared" si="10"/>
        <v>7422.3599999999851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6</v>
      </c>
      <c r="C547" s="298">
        <v>46102</v>
      </c>
      <c r="D547" s="299" t="s">
        <v>300</v>
      </c>
      <c r="E547" s="331">
        <v>10.64</v>
      </c>
      <c r="F547" s="331"/>
      <c r="G547" s="333">
        <f t="shared" si="10"/>
        <v>7458.0599999999849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1</v>
      </c>
      <c r="C548" s="298">
        <v>46102</v>
      </c>
      <c r="D548" s="299" t="s">
        <v>300</v>
      </c>
      <c r="E548" s="331">
        <v>28.69</v>
      </c>
      <c r="F548" s="331"/>
      <c r="G548" s="333">
        <f t="shared" si="10"/>
        <v>7468.6999999999853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3</v>
      </c>
      <c r="C549" s="298">
        <v>46102</v>
      </c>
      <c r="D549" s="299" t="s">
        <v>348</v>
      </c>
      <c r="E549" s="331">
        <v>11.59</v>
      </c>
      <c r="F549" s="331"/>
      <c r="G549" s="333">
        <f t="shared" si="10"/>
        <v>7497.3899999999849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291</v>
      </c>
      <c r="B550" s="330">
        <v>41</v>
      </c>
      <c r="C550" s="298">
        <v>46102</v>
      </c>
      <c r="D550" s="299" t="s">
        <v>383</v>
      </c>
      <c r="E550" s="331"/>
      <c r="F550" s="331">
        <v>400</v>
      </c>
      <c r="G550" s="333">
        <f t="shared" si="10"/>
        <v>7508.979999999985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5</v>
      </c>
      <c r="C551" s="298">
        <v>46102</v>
      </c>
      <c r="D551" s="299" t="s">
        <v>395</v>
      </c>
      <c r="E551" s="331">
        <v>170</v>
      </c>
      <c r="F551" s="331"/>
      <c r="G551" s="333">
        <f t="shared" si="10"/>
        <v>7108.979999999985</v>
      </c>
      <c r="H551" s="334" t="s">
        <v>298</v>
      </c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5</v>
      </c>
      <c r="C552" s="298">
        <v>46102</v>
      </c>
      <c r="D552" s="299" t="s">
        <v>354</v>
      </c>
      <c r="E552" s="331">
        <v>70</v>
      </c>
      <c r="F552" s="331"/>
      <c r="G552" s="333">
        <f t="shared" si="10"/>
        <v>7278.979999999985</v>
      </c>
      <c r="H552" s="334" t="s">
        <v>298</v>
      </c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5</v>
      </c>
      <c r="C553" s="298">
        <v>46102</v>
      </c>
      <c r="D553" s="299" t="s">
        <v>396</v>
      </c>
      <c r="E553" s="331">
        <v>40</v>
      </c>
      <c r="F553" s="331"/>
      <c r="G553" s="333">
        <f t="shared" ref="G553:G807" si="11">G554-E553+F553</f>
        <v>7348.979999999985</v>
      </c>
      <c r="H553" s="334" t="s">
        <v>298</v>
      </c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3</v>
      </c>
      <c r="C554" s="298">
        <v>46102</v>
      </c>
      <c r="D554" s="299" t="s">
        <v>348</v>
      </c>
      <c r="E554" s="331">
        <v>25</v>
      </c>
      <c r="F554" s="331"/>
      <c r="G554" s="333">
        <f t="shared" si="11"/>
        <v>7388.979999999985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1</v>
      </c>
      <c r="C555" s="298">
        <v>46102</v>
      </c>
      <c r="D555" s="299" t="s">
        <v>304</v>
      </c>
      <c r="E555" s="331">
        <v>65.19</v>
      </c>
      <c r="F555" s="331"/>
      <c r="G555" s="333">
        <f t="shared" si="11"/>
        <v>7413.979999999985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4</v>
      </c>
      <c r="C556" s="298">
        <v>46102</v>
      </c>
      <c r="D556" s="299" t="s">
        <v>310</v>
      </c>
      <c r="E556" s="331">
        <v>37.450000000000003</v>
      </c>
      <c r="F556" s="331"/>
      <c r="G556" s="333">
        <f t="shared" si="11"/>
        <v>7479.1699999999846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8</v>
      </c>
      <c r="C557" s="298">
        <v>46101</v>
      </c>
      <c r="D557" s="299" t="s">
        <v>356</v>
      </c>
      <c r="E557" s="331">
        <v>65.099999999999994</v>
      </c>
      <c r="F557" s="331"/>
      <c r="G557" s="333">
        <f t="shared" si="11"/>
        <v>7516.6199999999844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22</v>
      </c>
      <c r="C558" s="298">
        <v>46101</v>
      </c>
      <c r="D558" s="299" t="s">
        <v>323</v>
      </c>
      <c r="E558" s="331">
        <v>20.22</v>
      </c>
      <c r="F558" s="331"/>
      <c r="G558" s="333">
        <f t="shared" si="11"/>
        <v>7581.7199999999848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6</v>
      </c>
      <c r="C559" s="298">
        <v>46101</v>
      </c>
      <c r="D559" s="299" t="s">
        <v>433</v>
      </c>
      <c r="E559" s="331">
        <v>-73</v>
      </c>
      <c r="F559" s="331"/>
      <c r="G559" s="333">
        <f t="shared" si="11"/>
        <v>7601.939999999985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6</v>
      </c>
      <c r="C560" s="298">
        <v>46101</v>
      </c>
      <c r="D560" s="299" t="s">
        <v>300</v>
      </c>
      <c r="E560" s="331">
        <v>34.68</v>
      </c>
      <c r="F560" s="331"/>
      <c r="G560" s="333">
        <f t="shared" si="11"/>
        <v>7528.939999999985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6</v>
      </c>
      <c r="C561" s="298">
        <v>46101</v>
      </c>
      <c r="D561" s="299" t="s">
        <v>397</v>
      </c>
      <c r="E561" s="331">
        <v>10.63</v>
      </c>
      <c r="F561" s="331"/>
      <c r="G561" s="333">
        <f t="shared" si="11"/>
        <v>7563.6199999999853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5</v>
      </c>
      <c r="C562" s="298">
        <v>46101</v>
      </c>
      <c r="D562" s="299" t="s">
        <v>398</v>
      </c>
      <c r="E562" s="331">
        <v>106.49</v>
      </c>
      <c r="F562" s="331"/>
      <c r="G562" s="333">
        <f t="shared" si="11"/>
        <v>7574.2499999999854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8</v>
      </c>
      <c r="C563" s="298">
        <v>46100</v>
      </c>
      <c r="D563" s="299" t="s">
        <v>357</v>
      </c>
      <c r="E563" s="331">
        <v>16.739999999999998</v>
      </c>
      <c r="F563" s="331"/>
      <c r="G563" s="333">
        <f t="shared" si="11"/>
        <v>7680.7399999999852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8</v>
      </c>
      <c r="C564" s="298">
        <v>46100</v>
      </c>
      <c r="D564" s="299" t="s">
        <v>399</v>
      </c>
      <c r="E564" s="331">
        <v>108.54</v>
      </c>
      <c r="F564" s="331"/>
      <c r="G564" s="333">
        <f t="shared" si="11"/>
        <v>7697.479999999985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294</v>
      </c>
      <c r="B565" s="330">
        <v>22</v>
      </c>
      <c r="C565" s="298">
        <v>46100</v>
      </c>
      <c r="D565" s="299" t="s">
        <v>835</v>
      </c>
      <c r="E565" s="331">
        <v>12.77</v>
      </c>
      <c r="F565" s="331"/>
      <c r="G565" s="333">
        <f t="shared" si="11"/>
        <v>7806.019999999985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8</v>
      </c>
      <c r="C566" s="298">
        <v>46100</v>
      </c>
      <c r="D566" s="299" t="s">
        <v>334</v>
      </c>
      <c r="E566" s="331">
        <v>28.33</v>
      </c>
      <c r="F566" s="331"/>
      <c r="G566" s="333">
        <f t="shared" si="11"/>
        <v>7818.7899999999854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2</v>
      </c>
      <c r="C567" s="298">
        <v>46100</v>
      </c>
      <c r="D567" s="299" t="s">
        <v>358</v>
      </c>
      <c r="E567" s="331">
        <v>17.45</v>
      </c>
      <c r="F567" s="331"/>
      <c r="G567" s="333">
        <f t="shared" si="11"/>
        <v>7847.1199999999853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294</v>
      </c>
      <c r="B568" s="330">
        <v>22</v>
      </c>
      <c r="C568" s="298">
        <v>46100</v>
      </c>
      <c r="D568" s="299" t="s">
        <v>328</v>
      </c>
      <c r="E568" s="331">
        <v>7.46</v>
      </c>
      <c r="F568" s="331"/>
      <c r="G568" s="333">
        <f t="shared" si="11"/>
        <v>7864.5699999999852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335</v>
      </c>
      <c r="B569" s="330" t="s">
        <v>335</v>
      </c>
      <c r="C569" s="298">
        <v>46100</v>
      </c>
      <c r="D569" s="299" t="s">
        <v>336</v>
      </c>
      <c r="E569" s="331">
        <v>172.29</v>
      </c>
      <c r="F569" s="331"/>
      <c r="G569" s="333">
        <f t="shared" si="11"/>
        <v>7872.0299999999852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294</v>
      </c>
      <c r="B570" s="330">
        <v>15</v>
      </c>
      <c r="C570" s="298">
        <v>46100</v>
      </c>
      <c r="D570" s="299" t="s">
        <v>185</v>
      </c>
      <c r="E570" s="331">
        <v>175.09</v>
      </c>
      <c r="F570" s="331"/>
      <c r="G570" s="333">
        <f t="shared" si="11"/>
        <v>8044.3199999999852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291</v>
      </c>
      <c r="B571" s="330">
        <v>39</v>
      </c>
      <c r="C571" s="298">
        <v>46100</v>
      </c>
      <c r="D571" s="299" t="s">
        <v>292</v>
      </c>
      <c r="E571" s="331"/>
      <c r="F571" s="331">
        <v>2763.78</v>
      </c>
      <c r="G571" s="333">
        <f t="shared" si="11"/>
        <v>8219.4099999999853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2</v>
      </c>
      <c r="C572" s="298">
        <v>46099</v>
      </c>
      <c r="D572" s="299" t="s">
        <v>400</v>
      </c>
      <c r="E572" s="331">
        <v>47.46</v>
      </c>
      <c r="F572" s="331"/>
      <c r="G572" s="333">
        <f t="shared" si="11"/>
        <v>5455.6299999999856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8</v>
      </c>
      <c r="C573" s="298">
        <v>46099</v>
      </c>
      <c r="D573" s="299" t="s">
        <v>400</v>
      </c>
      <c r="E573" s="331">
        <v>15.01</v>
      </c>
      <c r="F573" s="331"/>
      <c r="G573" s="333">
        <f t="shared" si="11"/>
        <v>5503.0899999999856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291</v>
      </c>
      <c r="B574" s="330">
        <v>40</v>
      </c>
      <c r="C574" s="298">
        <v>46099</v>
      </c>
      <c r="D574" s="299" t="s">
        <v>316</v>
      </c>
      <c r="E574" s="331"/>
      <c r="F574" s="331">
        <v>838.67</v>
      </c>
      <c r="G574" s="333">
        <f t="shared" si="11"/>
        <v>5518.0999999999858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46099</v>
      </c>
      <c r="D575" s="299" t="s">
        <v>296</v>
      </c>
      <c r="E575" s="331">
        <v>14.67</v>
      </c>
      <c r="F575" s="331"/>
      <c r="G575" s="333">
        <f t="shared" si="11"/>
        <v>4679.4299999999857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4</v>
      </c>
      <c r="C576" s="298">
        <v>46099</v>
      </c>
      <c r="D576" s="299" t="s">
        <v>296</v>
      </c>
      <c r="E576" s="331">
        <v>40.22</v>
      </c>
      <c r="F576" s="331"/>
      <c r="G576" s="333">
        <f t="shared" si="11"/>
        <v>4694.0999999999858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8</v>
      </c>
      <c r="C577" s="298">
        <v>46099</v>
      </c>
      <c r="D577" s="299" t="s">
        <v>295</v>
      </c>
      <c r="E577" s="331">
        <v>3.49</v>
      </c>
      <c r="F577" s="331"/>
      <c r="G577" s="333">
        <f t="shared" si="11"/>
        <v>4734.3199999999861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294</v>
      </c>
      <c r="B578" s="330">
        <v>22</v>
      </c>
      <c r="C578" s="298">
        <v>46099</v>
      </c>
      <c r="D578" s="299" t="s">
        <v>401</v>
      </c>
      <c r="E578" s="331">
        <v>13.84</v>
      </c>
      <c r="F578" s="331"/>
      <c r="G578" s="333">
        <f t="shared" si="11"/>
        <v>4737.8099999999858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294</v>
      </c>
      <c r="B579" s="330">
        <v>17</v>
      </c>
      <c r="C579" s="298">
        <v>46098</v>
      </c>
      <c r="D579" s="299" t="s">
        <v>188</v>
      </c>
      <c r="E579" s="331">
        <v>42.65</v>
      </c>
      <c r="F579" s="331"/>
      <c r="G579" s="333">
        <f t="shared" si="11"/>
        <v>4751.649999999986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294</v>
      </c>
      <c r="B580" s="330">
        <v>23</v>
      </c>
      <c r="C580" s="298">
        <v>46098</v>
      </c>
      <c r="D580" s="299" t="s">
        <v>402</v>
      </c>
      <c r="E580" s="331">
        <v>529.46</v>
      </c>
      <c r="F580" s="331"/>
      <c r="G580" s="333">
        <f t="shared" si="11"/>
        <v>4794.2999999999856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294</v>
      </c>
      <c r="B581" s="330">
        <v>43</v>
      </c>
      <c r="C581" s="298">
        <v>46098</v>
      </c>
      <c r="D581" s="299" t="s">
        <v>333</v>
      </c>
      <c r="E581" s="331">
        <v>22.35</v>
      </c>
      <c r="F581" s="331"/>
      <c r="G581" s="333">
        <f t="shared" si="11"/>
        <v>5323.7599999999857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294</v>
      </c>
      <c r="B582" s="330">
        <v>42</v>
      </c>
      <c r="C582" s="298">
        <v>46098</v>
      </c>
      <c r="D582" s="299" t="s">
        <v>333</v>
      </c>
      <c r="E582" s="331">
        <v>37.25</v>
      </c>
      <c r="F582" s="331"/>
      <c r="G582" s="333">
        <f t="shared" si="11"/>
        <v>5346.109999999986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8</v>
      </c>
      <c r="C583" s="298">
        <v>46098</v>
      </c>
      <c r="D583" s="299" t="s">
        <v>319</v>
      </c>
      <c r="E583" s="331">
        <v>3.99</v>
      </c>
      <c r="F583" s="331"/>
      <c r="G583" s="333">
        <f t="shared" si="11"/>
        <v>5383.359999999986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8</v>
      </c>
      <c r="C584" s="298">
        <v>46098</v>
      </c>
      <c r="D584" s="299" t="s">
        <v>319</v>
      </c>
      <c r="E584" s="331">
        <v>24.47</v>
      </c>
      <c r="F584" s="331"/>
      <c r="G584" s="333">
        <f t="shared" si="11"/>
        <v>5387.3499999999858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294</v>
      </c>
      <c r="B585" s="330">
        <v>21</v>
      </c>
      <c r="C585" s="298">
        <v>46098</v>
      </c>
      <c r="D585" s="299" t="s">
        <v>194</v>
      </c>
      <c r="E585" s="331">
        <v>75.599999999999994</v>
      </c>
      <c r="F585" s="331"/>
      <c r="G585" s="333">
        <f t="shared" si="11"/>
        <v>5411.8199999999861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5</v>
      </c>
      <c r="C586" s="298">
        <v>46097</v>
      </c>
      <c r="D586" s="299" t="s">
        <v>340</v>
      </c>
      <c r="E586" s="331">
        <v>21.3</v>
      </c>
      <c r="F586" s="331"/>
      <c r="G586" s="333">
        <f t="shared" si="11"/>
        <v>5487.4199999999864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294</v>
      </c>
      <c r="B587" s="330">
        <v>11</v>
      </c>
      <c r="C587" s="298">
        <v>46097</v>
      </c>
      <c r="D587" s="299" t="s">
        <v>178</v>
      </c>
      <c r="E587" s="331">
        <v>267.91000000000003</v>
      </c>
      <c r="F587" s="331"/>
      <c r="G587" s="333">
        <f t="shared" si="11"/>
        <v>5508.7199999999866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287</v>
      </c>
      <c r="B588" s="330" t="s">
        <v>287</v>
      </c>
      <c r="C588" s="298">
        <v>46097</v>
      </c>
      <c r="D588" s="299" t="s">
        <v>403</v>
      </c>
      <c r="E588" s="331"/>
      <c r="F588" s="331">
        <v>80</v>
      </c>
      <c r="G588" s="333">
        <f t="shared" si="11"/>
        <v>5776.6299999999865</v>
      </c>
      <c r="H588" s="334" t="s">
        <v>298</v>
      </c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287</v>
      </c>
      <c r="B589" s="330" t="s">
        <v>287</v>
      </c>
      <c r="C589" s="298">
        <v>46097</v>
      </c>
      <c r="D589" s="299" t="s">
        <v>302</v>
      </c>
      <c r="E589" s="331">
        <v>80</v>
      </c>
      <c r="F589" s="331"/>
      <c r="G589" s="333">
        <f t="shared" si="11"/>
        <v>5696.6299999999865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4</v>
      </c>
      <c r="C590" s="298">
        <v>46097</v>
      </c>
      <c r="D590" s="299" t="s">
        <v>310</v>
      </c>
      <c r="E590" s="331">
        <v>42.47</v>
      </c>
      <c r="F590" s="331"/>
      <c r="G590" s="333">
        <f t="shared" si="11"/>
        <v>5776.6299999999865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2</v>
      </c>
      <c r="C591" s="298">
        <v>46097</v>
      </c>
      <c r="D591" s="299" t="s">
        <v>296</v>
      </c>
      <c r="E591" s="331">
        <v>11.18</v>
      </c>
      <c r="F591" s="331"/>
      <c r="G591" s="333">
        <f t="shared" si="11"/>
        <v>5819.0999999999867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46096</v>
      </c>
      <c r="D592" s="299" t="s">
        <v>404</v>
      </c>
      <c r="E592" s="331">
        <v>38.67</v>
      </c>
      <c r="F592" s="331"/>
      <c r="G592" s="333">
        <f t="shared" si="11"/>
        <v>5830.279999999987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3</v>
      </c>
      <c r="C593" s="298">
        <v>46096</v>
      </c>
      <c r="D593" s="299" t="s">
        <v>348</v>
      </c>
      <c r="E593" s="331">
        <v>7.11</v>
      </c>
      <c r="F593" s="331"/>
      <c r="G593" s="333">
        <f t="shared" si="11"/>
        <v>5868.9499999999871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1</v>
      </c>
      <c r="C594" s="298">
        <v>46096</v>
      </c>
      <c r="D594" s="299" t="s">
        <v>304</v>
      </c>
      <c r="E594" s="331">
        <v>126.64</v>
      </c>
      <c r="F594" s="331"/>
      <c r="G594" s="333">
        <f t="shared" si="11"/>
        <v>5876.0599999999868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1</v>
      </c>
      <c r="C595" s="298">
        <v>46096</v>
      </c>
      <c r="D595" s="299" t="s">
        <v>311</v>
      </c>
      <c r="E595" s="331">
        <v>125.2</v>
      </c>
      <c r="F595" s="331"/>
      <c r="G595" s="333">
        <f t="shared" si="11"/>
        <v>6002.6999999999871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1</v>
      </c>
      <c r="C596" s="298">
        <v>46096</v>
      </c>
      <c r="D596" s="299" t="s">
        <v>306</v>
      </c>
      <c r="E596" s="331">
        <v>37.159999999999997</v>
      </c>
      <c r="F596" s="331"/>
      <c r="G596" s="333">
        <f t="shared" si="11"/>
        <v>6127.8999999999869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294</v>
      </c>
      <c r="B597" s="330">
        <v>16</v>
      </c>
      <c r="C597" s="298">
        <v>46096</v>
      </c>
      <c r="D597" s="299" t="s">
        <v>405</v>
      </c>
      <c r="E597" s="331">
        <v>713.06</v>
      </c>
      <c r="F597" s="331"/>
      <c r="G597" s="333">
        <f t="shared" si="11"/>
        <v>6165.0599999999868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5</v>
      </c>
      <c r="C598" s="298">
        <v>46095</v>
      </c>
      <c r="D598" s="299" t="s">
        <v>406</v>
      </c>
      <c r="E598" s="331">
        <v>24</v>
      </c>
      <c r="F598" s="331"/>
      <c r="G598" s="333">
        <f t="shared" si="11"/>
        <v>6878.1199999999862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3</v>
      </c>
      <c r="C599" s="298">
        <v>46095</v>
      </c>
      <c r="D599" s="299" t="s">
        <v>348</v>
      </c>
      <c r="E599" s="331">
        <v>14.58</v>
      </c>
      <c r="F599" s="331"/>
      <c r="G599" s="333">
        <f t="shared" si="11"/>
        <v>6902.1199999999862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291</v>
      </c>
      <c r="B600" s="330">
        <v>41</v>
      </c>
      <c r="C600" s="298">
        <v>46094</v>
      </c>
      <c r="D600" s="299" t="s">
        <v>407</v>
      </c>
      <c r="E600" s="331"/>
      <c r="F600" s="331">
        <v>300</v>
      </c>
      <c r="G600" s="333">
        <f t="shared" si="11"/>
        <v>6916.6999999999862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1</v>
      </c>
      <c r="C601" s="298">
        <v>46094</v>
      </c>
      <c r="D601" s="299" t="s">
        <v>311</v>
      </c>
      <c r="E601" s="331">
        <v>17.71</v>
      </c>
      <c r="F601" s="331"/>
      <c r="G601" s="333">
        <f t="shared" si="11"/>
        <v>6616.6999999999862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4</v>
      </c>
      <c r="C602" s="298">
        <v>46094</v>
      </c>
      <c r="D602" s="299" t="s">
        <v>296</v>
      </c>
      <c r="E602" s="331">
        <v>31.56</v>
      </c>
      <c r="F602" s="331"/>
      <c r="G602" s="333">
        <f t="shared" si="11"/>
        <v>6634.4099999999862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2</v>
      </c>
      <c r="C603" s="298">
        <v>46094</v>
      </c>
      <c r="D603" s="299" t="s">
        <v>296</v>
      </c>
      <c r="E603" s="331">
        <v>34.79</v>
      </c>
      <c r="F603" s="331"/>
      <c r="G603" s="333">
        <f t="shared" si="11"/>
        <v>6665.9699999999866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2</v>
      </c>
      <c r="C604" s="298">
        <v>46094</v>
      </c>
      <c r="D604" s="299" t="s">
        <v>408</v>
      </c>
      <c r="E604" s="331">
        <v>23.9</v>
      </c>
      <c r="F604" s="331"/>
      <c r="G604" s="333">
        <f t="shared" si="11"/>
        <v>6700.7599999999866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3</v>
      </c>
      <c r="C605" s="298">
        <v>46094</v>
      </c>
      <c r="D605" s="299" t="s">
        <v>348</v>
      </c>
      <c r="E605" s="331">
        <v>7.26</v>
      </c>
      <c r="F605" s="331"/>
      <c r="G605" s="333">
        <f t="shared" si="11"/>
        <v>6724.6599999999862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5</v>
      </c>
      <c r="C606" s="298">
        <v>46094</v>
      </c>
      <c r="D606" s="299" t="s">
        <v>354</v>
      </c>
      <c r="E606" s="331">
        <v>85</v>
      </c>
      <c r="F606" s="331"/>
      <c r="G606" s="333">
        <f t="shared" si="11"/>
        <v>6731.9199999999864</v>
      </c>
      <c r="H606" s="334" t="s">
        <v>298</v>
      </c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8</v>
      </c>
      <c r="C607" s="298">
        <v>46093</v>
      </c>
      <c r="D607" s="299" t="s">
        <v>409</v>
      </c>
      <c r="E607" s="331">
        <v>51.22</v>
      </c>
      <c r="F607" s="331"/>
      <c r="G607" s="333">
        <f t="shared" si="11"/>
        <v>6816.9199999999864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2</v>
      </c>
      <c r="C608" s="298">
        <v>46093</v>
      </c>
      <c r="D608" s="299" t="s">
        <v>410</v>
      </c>
      <c r="E608" s="331">
        <v>57.43</v>
      </c>
      <c r="F608" s="331"/>
      <c r="G608" s="333">
        <f t="shared" si="11"/>
        <v>6868.1399999999867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2</v>
      </c>
      <c r="C609" s="298">
        <v>46093</v>
      </c>
      <c r="D609" s="299" t="s">
        <v>358</v>
      </c>
      <c r="E609" s="331">
        <v>17.45</v>
      </c>
      <c r="F609" s="331"/>
      <c r="G609" s="333">
        <f t="shared" si="11"/>
        <v>6925.569999999987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8</v>
      </c>
      <c r="C610" s="298">
        <v>46093</v>
      </c>
      <c r="D610" s="299" t="s">
        <v>319</v>
      </c>
      <c r="E610" s="331">
        <v>7.92</v>
      </c>
      <c r="F610" s="331"/>
      <c r="G610" s="333">
        <f t="shared" si="11"/>
        <v>6943.0199999999868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291</v>
      </c>
      <c r="B611" s="330">
        <v>38</v>
      </c>
      <c r="C611" s="298">
        <v>46093</v>
      </c>
      <c r="D611" s="299" t="s">
        <v>293</v>
      </c>
      <c r="E611" s="331"/>
      <c r="F611" s="331">
        <v>4726.92</v>
      </c>
      <c r="G611" s="333">
        <f t="shared" si="11"/>
        <v>6950.9399999999869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2</v>
      </c>
      <c r="C612" s="298">
        <v>46093</v>
      </c>
      <c r="D612" s="299" t="s">
        <v>386</v>
      </c>
      <c r="E612" s="331">
        <v>15</v>
      </c>
      <c r="F612" s="331"/>
      <c r="G612" s="333">
        <f t="shared" si="11"/>
        <v>2224.0199999999868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6</v>
      </c>
      <c r="C613" s="298">
        <v>46093</v>
      </c>
      <c r="D613" s="299" t="s">
        <v>411</v>
      </c>
      <c r="E613" s="331">
        <v>12</v>
      </c>
      <c r="F613" s="331"/>
      <c r="G613" s="333">
        <f t="shared" si="11"/>
        <v>2239.0199999999868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294</v>
      </c>
      <c r="B614" s="330">
        <v>19</v>
      </c>
      <c r="C614" s="298">
        <v>46093</v>
      </c>
      <c r="D614" s="299" t="s">
        <v>191</v>
      </c>
      <c r="E614" s="331">
        <v>200</v>
      </c>
      <c r="F614" s="331"/>
      <c r="G614" s="333">
        <f t="shared" si="11"/>
        <v>2251.0199999999868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6</v>
      </c>
      <c r="C615" s="298">
        <v>46092</v>
      </c>
      <c r="D615" s="299" t="s">
        <v>412</v>
      </c>
      <c r="E615" s="331">
        <v>-10.050000000000001</v>
      </c>
      <c r="F615" s="331"/>
      <c r="G615" s="333">
        <f t="shared" si="11"/>
        <v>2451.0199999999868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6</v>
      </c>
      <c r="C616" s="298">
        <v>46092</v>
      </c>
      <c r="D616" s="299" t="s">
        <v>413</v>
      </c>
      <c r="E616" s="331">
        <v>25</v>
      </c>
      <c r="F616" s="331"/>
      <c r="G616" s="333">
        <f t="shared" si="11"/>
        <v>2440.9699999999866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2</v>
      </c>
      <c r="C617" s="298">
        <v>46092</v>
      </c>
      <c r="D617" s="299" t="s">
        <v>301</v>
      </c>
      <c r="E617" s="331">
        <v>-9</v>
      </c>
      <c r="F617" s="331"/>
      <c r="G617" s="333">
        <f t="shared" si="11"/>
        <v>2465.9699999999866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291</v>
      </c>
      <c r="B618" s="330">
        <v>41</v>
      </c>
      <c r="C618" s="298">
        <v>46092</v>
      </c>
      <c r="D618" s="299" t="s">
        <v>407</v>
      </c>
      <c r="E618" s="331"/>
      <c r="F618" s="331">
        <v>500</v>
      </c>
      <c r="G618" s="333">
        <f t="shared" si="11"/>
        <v>2456.9699999999866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2</v>
      </c>
      <c r="C619" s="298">
        <v>46092</v>
      </c>
      <c r="D619" s="299" t="s">
        <v>296</v>
      </c>
      <c r="E619" s="331">
        <v>16.170000000000002</v>
      </c>
      <c r="F619" s="331"/>
      <c r="G619" s="333">
        <f t="shared" si="11"/>
        <v>1956.9699999999864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294</v>
      </c>
      <c r="B620" s="330">
        <v>22</v>
      </c>
      <c r="C620" s="298">
        <v>46092</v>
      </c>
      <c r="D620" s="299" t="s">
        <v>352</v>
      </c>
      <c r="E620" s="331">
        <v>19.16</v>
      </c>
      <c r="F620" s="331"/>
      <c r="G620" s="333">
        <f t="shared" si="11"/>
        <v>1973.1399999999865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335</v>
      </c>
      <c r="B621" s="330" t="s">
        <v>335</v>
      </c>
      <c r="C621" s="298">
        <v>46091</v>
      </c>
      <c r="D621" s="299" t="s">
        <v>447</v>
      </c>
      <c r="E621" s="331">
        <v>47.28</v>
      </c>
      <c r="F621" s="331"/>
      <c r="G621" s="333">
        <f t="shared" si="11"/>
        <v>1992.2999999999865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294</v>
      </c>
      <c r="B622" s="330">
        <v>13</v>
      </c>
      <c r="C622" s="298">
        <v>46091</v>
      </c>
      <c r="D622" s="299" t="s">
        <v>182</v>
      </c>
      <c r="E622" s="331">
        <v>134.93</v>
      </c>
      <c r="F622" s="331"/>
      <c r="G622" s="333">
        <f t="shared" si="11"/>
        <v>2039.5799999999865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8</v>
      </c>
      <c r="C623" s="298">
        <v>46091</v>
      </c>
      <c r="D623" s="299" t="s">
        <v>295</v>
      </c>
      <c r="E623" s="331">
        <v>7.44</v>
      </c>
      <c r="F623" s="331"/>
      <c r="G623" s="333">
        <f t="shared" si="11"/>
        <v>2174.5099999999866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4</v>
      </c>
      <c r="C624" s="298">
        <v>46091</v>
      </c>
      <c r="D624" s="299" t="s">
        <v>295</v>
      </c>
      <c r="E624" s="331">
        <v>29.53</v>
      </c>
      <c r="F624" s="331"/>
      <c r="G624" s="333">
        <f t="shared" si="11"/>
        <v>2181.9499999999866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4</v>
      </c>
      <c r="C625" s="298">
        <v>46091</v>
      </c>
      <c r="D625" s="299" t="s">
        <v>310</v>
      </c>
      <c r="E625" s="331">
        <v>34.119999999999997</v>
      </c>
      <c r="F625" s="331"/>
      <c r="G625" s="333">
        <f t="shared" si="11"/>
        <v>2211.4799999999868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2</v>
      </c>
      <c r="C626" s="298">
        <v>46091</v>
      </c>
      <c r="D626" s="299" t="s">
        <v>414</v>
      </c>
      <c r="E626" s="331">
        <v>18.57</v>
      </c>
      <c r="F626" s="331"/>
      <c r="G626" s="333">
        <f t="shared" si="11"/>
        <v>2245.5999999999867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294</v>
      </c>
      <c r="B627" s="330">
        <v>16</v>
      </c>
      <c r="C627" s="298">
        <v>46091</v>
      </c>
      <c r="D627" s="299" t="s">
        <v>415</v>
      </c>
      <c r="E627" s="331">
        <v>107</v>
      </c>
      <c r="F627" s="331"/>
      <c r="G627" s="333">
        <f t="shared" si="11"/>
        <v>2264.1699999999869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294</v>
      </c>
      <c r="B628" s="330">
        <v>18</v>
      </c>
      <c r="C628" s="298">
        <v>46090</v>
      </c>
      <c r="D628" s="299" t="s">
        <v>361</v>
      </c>
      <c r="E628" s="331">
        <v>400</v>
      </c>
      <c r="F628" s="331"/>
      <c r="G628" s="333">
        <f t="shared" si="11"/>
        <v>2371.1699999999869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4</v>
      </c>
      <c r="C629" s="298">
        <v>46090</v>
      </c>
      <c r="D629" s="299" t="s">
        <v>296</v>
      </c>
      <c r="E629" s="331">
        <v>24.69</v>
      </c>
      <c r="F629" s="331"/>
      <c r="G629" s="333">
        <f t="shared" si="11"/>
        <v>2771.1699999999869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3</v>
      </c>
      <c r="C630" s="298">
        <v>46090</v>
      </c>
      <c r="D630" s="299" t="s">
        <v>416</v>
      </c>
      <c r="E630" s="331">
        <v>4.59</v>
      </c>
      <c r="F630" s="331"/>
      <c r="G630" s="333">
        <f t="shared" si="11"/>
        <v>2795.8599999999869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294</v>
      </c>
      <c r="B631" s="330">
        <v>9</v>
      </c>
      <c r="C631" s="298">
        <v>46090</v>
      </c>
      <c r="D631" s="299" t="s">
        <v>58</v>
      </c>
      <c r="E631" s="331">
        <v>1281.53</v>
      </c>
      <c r="F631" s="331"/>
      <c r="G631" s="333">
        <f t="shared" si="11"/>
        <v>2800.4499999999871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7</v>
      </c>
      <c r="C632" s="298">
        <v>46090</v>
      </c>
      <c r="D632" s="299" t="s">
        <v>338</v>
      </c>
      <c r="E632" s="331">
        <v>40.61</v>
      </c>
      <c r="F632" s="331"/>
      <c r="G632" s="333">
        <f t="shared" si="11"/>
        <v>4081.9799999999873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287</v>
      </c>
      <c r="B633" s="330" t="s">
        <v>287</v>
      </c>
      <c r="C633" s="298">
        <v>46090</v>
      </c>
      <c r="D633" s="299" t="s">
        <v>417</v>
      </c>
      <c r="E633" s="331">
        <v>380</v>
      </c>
      <c r="F633" s="331">
        <v>380</v>
      </c>
      <c r="G633" s="333">
        <f t="shared" si="11"/>
        <v>4122.5899999999874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2</v>
      </c>
      <c r="C634" s="298">
        <v>46090</v>
      </c>
      <c r="D634" s="299" t="s">
        <v>418</v>
      </c>
      <c r="E634" s="331">
        <v>15</v>
      </c>
      <c r="F634" s="331"/>
      <c r="G634" s="333">
        <f t="shared" si="11"/>
        <v>4122.5899999999874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2</v>
      </c>
      <c r="C635" s="298">
        <v>46090</v>
      </c>
      <c r="D635" s="299" t="s">
        <v>386</v>
      </c>
      <c r="E635" s="331">
        <v>15</v>
      </c>
      <c r="F635" s="331"/>
      <c r="G635" s="333">
        <f t="shared" si="11"/>
        <v>4137.5899999999874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6</v>
      </c>
      <c r="C636" s="298">
        <v>46090</v>
      </c>
      <c r="D636" s="299" t="s">
        <v>300</v>
      </c>
      <c r="E636" s="331">
        <v>70.66</v>
      </c>
      <c r="F636" s="331"/>
      <c r="G636" s="333">
        <f t="shared" si="11"/>
        <v>4152.5899999999874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1</v>
      </c>
      <c r="C637" s="298">
        <v>46089</v>
      </c>
      <c r="D637" s="299" t="s">
        <v>311</v>
      </c>
      <c r="E637" s="331">
        <v>109.77</v>
      </c>
      <c r="F637" s="331"/>
      <c r="G637" s="333">
        <f t="shared" si="11"/>
        <v>4223.2499999999873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6</v>
      </c>
      <c r="C638" s="298">
        <v>46089</v>
      </c>
      <c r="D638" s="299" t="s">
        <v>306</v>
      </c>
      <c r="E638" s="331">
        <v>9.3800000000000008</v>
      </c>
      <c r="F638" s="331"/>
      <c r="G638" s="333">
        <f t="shared" si="11"/>
        <v>4333.0199999999877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3</v>
      </c>
      <c r="C639" s="298">
        <v>46089</v>
      </c>
      <c r="D639" s="299" t="s">
        <v>419</v>
      </c>
      <c r="E639" s="331">
        <v>3.85</v>
      </c>
      <c r="F639" s="331"/>
      <c r="G639" s="333">
        <f t="shared" si="11"/>
        <v>4342.3999999999878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2</v>
      </c>
      <c r="C640" s="298">
        <v>46089</v>
      </c>
      <c r="D640" s="299" t="s">
        <v>404</v>
      </c>
      <c r="E640" s="331">
        <v>88.54</v>
      </c>
      <c r="F640" s="331"/>
      <c r="G640" s="333">
        <f t="shared" si="11"/>
        <v>4346.2499999999882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2</v>
      </c>
      <c r="C641" s="298">
        <v>46089</v>
      </c>
      <c r="D641" s="299" t="s">
        <v>358</v>
      </c>
      <c r="E641" s="331">
        <v>8.3800000000000008</v>
      </c>
      <c r="F641" s="331"/>
      <c r="G641" s="333">
        <f t="shared" si="11"/>
        <v>4434.7899999999881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2</v>
      </c>
      <c r="C642" s="298">
        <v>46089</v>
      </c>
      <c r="D642" s="299" t="s">
        <v>301</v>
      </c>
      <c r="E642" s="331">
        <v>39.549999999999997</v>
      </c>
      <c r="F642" s="331"/>
      <c r="G642" s="333">
        <f t="shared" si="11"/>
        <v>4443.1699999999882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4</v>
      </c>
      <c r="C643" s="298">
        <v>46089</v>
      </c>
      <c r="D643" s="299" t="s">
        <v>420</v>
      </c>
      <c r="E643" s="331">
        <v>31.68</v>
      </c>
      <c r="F643" s="331"/>
      <c r="G643" s="333">
        <f t="shared" si="11"/>
        <v>4482.7199999999884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8</v>
      </c>
      <c r="C644" s="298">
        <v>46088</v>
      </c>
      <c r="D644" s="299" t="s">
        <v>308</v>
      </c>
      <c r="E644" s="331">
        <v>24.65</v>
      </c>
      <c r="F644" s="331"/>
      <c r="G644" s="333">
        <f t="shared" si="11"/>
        <v>4514.3999999999887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2</v>
      </c>
      <c r="C645" s="298">
        <v>46088</v>
      </c>
      <c r="D645" s="299" t="s">
        <v>346</v>
      </c>
      <c r="E645" s="331">
        <v>11.04</v>
      </c>
      <c r="F645" s="331"/>
      <c r="G645" s="333">
        <f t="shared" si="11"/>
        <v>4539.0499999999884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8</v>
      </c>
      <c r="C646" s="298">
        <v>46088</v>
      </c>
      <c r="D646" s="299" t="s">
        <v>319</v>
      </c>
      <c r="E646" s="331">
        <v>11.5</v>
      </c>
      <c r="F646" s="331"/>
      <c r="G646" s="333">
        <f t="shared" si="11"/>
        <v>4550.0899999999883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8</v>
      </c>
      <c r="C647" s="298">
        <v>46088</v>
      </c>
      <c r="D647" s="299" t="s">
        <v>296</v>
      </c>
      <c r="E647" s="331">
        <v>12.44</v>
      </c>
      <c r="F647" s="331"/>
      <c r="G647" s="333">
        <f t="shared" si="11"/>
        <v>4561.5899999999883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4</v>
      </c>
      <c r="C648" s="298">
        <v>46088</v>
      </c>
      <c r="D648" s="299" t="s">
        <v>296</v>
      </c>
      <c r="E648" s="331">
        <v>23.62</v>
      </c>
      <c r="F648" s="331"/>
      <c r="G648" s="333">
        <f t="shared" si="11"/>
        <v>4574.0299999999879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2</v>
      </c>
      <c r="C649" s="298">
        <v>46088</v>
      </c>
      <c r="D649" s="299" t="s">
        <v>301</v>
      </c>
      <c r="E649" s="331">
        <v>36.049999999999997</v>
      </c>
      <c r="F649" s="331"/>
      <c r="G649" s="333">
        <f t="shared" si="11"/>
        <v>4597.6499999999878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294</v>
      </c>
      <c r="B650" s="330">
        <v>14</v>
      </c>
      <c r="C650" s="298">
        <v>46087</v>
      </c>
      <c r="D650" s="299" t="s">
        <v>366</v>
      </c>
      <c r="E650" s="331">
        <v>66.67</v>
      </c>
      <c r="F650" s="331"/>
      <c r="G650" s="333">
        <f t="shared" si="11"/>
        <v>4633.699999999988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2</v>
      </c>
      <c r="C651" s="298">
        <v>46087</v>
      </c>
      <c r="D651" s="299" t="s">
        <v>296</v>
      </c>
      <c r="E651" s="331">
        <v>17.850000000000001</v>
      </c>
      <c r="F651" s="331"/>
      <c r="G651" s="333">
        <f t="shared" si="11"/>
        <v>4700.3699999999881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1</v>
      </c>
      <c r="C652" s="298">
        <v>46087</v>
      </c>
      <c r="D652" s="299" t="s">
        <v>304</v>
      </c>
      <c r="E652" s="331">
        <v>112.13</v>
      </c>
      <c r="F652" s="331"/>
      <c r="G652" s="333">
        <f t="shared" si="11"/>
        <v>4718.2199999999884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3</v>
      </c>
      <c r="C653" s="298">
        <v>46087</v>
      </c>
      <c r="D653" s="299" t="s">
        <v>324</v>
      </c>
      <c r="E653" s="331">
        <v>7.31</v>
      </c>
      <c r="F653" s="331"/>
      <c r="G653" s="333">
        <f t="shared" si="11"/>
        <v>4830.3499999999885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291</v>
      </c>
      <c r="B654" s="330">
        <v>39</v>
      </c>
      <c r="C654" s="298">
        <v>46086</v>
      </c>
      <c r="D654" s="299" t="s">
        <v>292</v>
      </c>
      <c r="E654" s="331"/>
      <c r="F654" s="331">
        <v>2763.78</v>
      </c>
      <c r="G654" s="333">
        <f t="shared" si="11"/>
        <v>4837.6599999999889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4</v>
      </c>
      <c r="C655" s="298">
        <v>46086</v>
      </c>
      <c r="D655" s="299" t="s">
        <v>295</v>
      </c>
      <c r="E655" s="331">
        <v>31.52</v>
      </c>
      <c r="F655" s="331"/>
      <c r="G655" s="333">
        <f t="shared" si="11"/>
        <v>2073.8799999999892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2</v>
      </c>
      <c r="C656" s="298">
        <v>46086</v>
      </c>
      <c r="D656" s="299" t="s">
        <v>358</v>
      </c>
      <c r="E656" s="331">
        <v>14.86</v>
      </c>
      <c r="F656" s="331"/>
      <c r="G656" s="333">
        <f t="shared" si="11"/>
        <v>2105.3999999999892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8</v>
      </c>
      <c r="C657" s="298">
        <v>46086</v>
      </c>
      <c r="D657" s="299" t="s">
        <v>409</v>
      </c>
      <c r="E657" s="331">
        <v>44.99</v>
      </c>
      <c r="F657" s="331"/>
      <c r="G657" s="333">
        <f t="shared" si="11"/>
        <v>2120.2599999999893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2</v>
      </c>
      <c r="C658" s="298">
        <v>46085</v>
      </c>
      <c r="D658" s="299" t="s">
        <v>421</v>
      </c>
      <c r="E658" s="331">
        <v>15</v>
      </c>
      <c r="F658" s="331"/>
      <c r="G658" s="333">
        <f t="shared" si="11"/>
        <v>2165.2499999999891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46085</v>
      </c>
      <c r="D659" s="299" t="s">
        <v>296</v>
      </c>
      <c r="E659" s="331">
        <v>10.84</v>
      </c>
      <c r="F659" s="331"/>
      <c r="G659" s="333">
        <f t="shared" si="11"/>
        <v>2180.2499999999891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294</v>
      </c>
      <c r="B660" s="330">
        <v>14</v>
      </c>
      <c r="C660" s="298">
        <v>46085</v>
      </c>
      <c r="D660" s="299" t="s">
        <v>367</v>
      </c>
      <c r="E660" s="331">
        <v>68.739999999999995</v>
      </c>
      <c r="F660" s="331"/>
      <c r="G660" s="333">
        <f t="shared" si="11"/>
        <v>2191.0899999999892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4</v>
      </c>
      <c r="C661" s="298">
        <v>46085</v>
      </c>
      <c r="D661" s="299" t="s">
        <v>310</v>
      </c>
      <c r="E661" s="331">
        <v>30.67</v>
      </c>
      <c r="F661" s="331"/>
      <c r="G661" s="333">
        <f t="shared" si="11"/>
        <v>2259.829999999989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294</v>
      </c>
      <c r="B662" s="330">
        <v>17</v>
      </c>
      <c r="C662" s="298">
        <v>46085</v>
      </c>
      <c r="D662" s="299" t="s">
        <v>370</v>
      </c>
      <c r="E662" s="331">
        <v>99</v>
      </c>
      <c r="F662" s="331"/>
      <c r="G662" s="333">
        <f t="shared" si="11"/>
        <v>2290.4999999999891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294</v>
      </c>
      <c r="B663" s="330">
        <v>21</v>
      </c>
      <c r="C663" s="298">
        <v>46084</v>
      </c>
      <c r="D663" s="299" t="s">
        <v>194</v>
      </c>
      <c r="E663" s="331">
        <v>40.72</v>
      </c>
      <c r="F663" s="331"/>
      <c r="G663" s="333">
        <f t="shared" si="11"/>
        <v>2389.4999999999891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284</v>
      </c>
      <c r="B664" s="330">
        <v>36</v>
      </c>
      <c r="C664" s="298">
        <v>46084</v>
      </c>
      <c r="D664" s="299" t="s">
        <v>374</v>
      </c>
      <c r="E664" s="331">
        <v>50</v>
      </c>
      <c r="F664" s="331"/>
      <c r="G664" s="333">
        <f t="shared" si="11"/>
        <v>2430.2199999999889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2</v>
      </c>
      <c r="C665" s="298">
        <v>46084</v>
      </c>
      <c r="D665" s="299" t="s">
        <v>296</v>
      </c>
      <c r="E665" s="331">
        <v>14.67</v>
      </c>
      <c r="F665" s="331"/>
      <c r="G665" s="333">
        <f t="shared" si="11"/>
        <v>2480.2199999999889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4</v>
      </c>
      <c r="C666" s="298">
        <v>46084</v>
      </c>
      <c r="D666" s="299" t="s">
        <v>296</v>
      </c>
      <c r="E666" s="331">
        <v>27.42</v>
      </c>
      <c r="F666" s="331"/>
      <c r="G666" s="333">
        <f t="shared" si="11"/>
        <v>2494.889999999989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6</v>
      </c>
      <c r="C667" s="298">
        <v>46084</v>
      </c>
      <c r="D667" s="299" t="s">
        <v>422</v>
      </c>
      <c r="E667" s="331">
        <v>106.27</v>
      </c>
      <c r="F667" s="331"/>
      <c r="G667" s="333">
        <f t="shared" si="11"/>
        <v>2522.309999999989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6</v>
      </c>
      <c r="C668" s="298">
        <v>46084</v>
      </c>
      <c r="D668" s="299" t="s">
        <v>422</v>
      </c>
      <c r="E668" s="331">
        <v>-107</v>
      </c>
      <c r="F668" s="331"/>
      <c r="G668" s="333">
        <f t="shared" si="11"/>
        <v>2628.579999999989</v>
      </c>
      <c r="H668" s="334" t="s">
        <v>298</v>
      </c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46083</v>
      </c>
      <c r="D669" s="299" t="s">
        <v>301</v>
      </c>
      <c r="E669" s="331">
        <v>20</v>
      </c>
      <c r="F669" s="331"/>
      <c r="G669" s="333">
        <f t="shared" si="11"/>
        <v>2521.579999999989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287</v>
      </c>
      <c r="B670" s="330" t="s">
        <v>287</v>
      </c>
      <c r="C670" s="298">
        <v>46083</v>
      </c>
      <c r="D670" s="299" t="s">
        <v>288</v>
      </c>
      <c r="E670" s="331">
        <v>185.64</v>
      </c>
      <c r="F670" s="331">
        <v>185.64</v>
      </c>
      <c r="G670" s="333">
        <f t="shared" si="11"/>
        <v>2541.579999999989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2</v>
      </c>
      <c r="C671" s="298">
        <v>46083</v>
      </c>
      <c r="D671" s="299" t="s">
        <v>424</v>
      </c>
      <c r="E671" s="331">
        <v>70.12</v>
      </c>
      <c r="F671" s="331"/>
      <c r="G671" s="333">
        <f t="shared" si="11"/>
        <v>2541.579999999989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294</v>
      </c>
      <c r="B672" s="330">
        <v>17</v>
      </c>
      <c r="C672" s="298">
        <v>46083</v>
      </c>
      <c r="D672" s="299" t="s">
        <v>188</v>
      </c>
      <c r="E672" s="331">
        <v>41.44</v>
      </c>
      <c r="F672" s="331"/>
      <c r="G672" s="333">
        <f t="shared" si="11"/>
        <v>2611.6999999999889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8</v>
      </c>
      <c r="C673" s="298">
        <v>46083</v>
      </c>
      <c r="D673" s="299" t="s">
        <v>296</v>
      </c>
      <c r="E673" s="331">
        <v>8.7200000000000006</v>
      </c>
      <c r="F673" s="331"/>
      <c r="G673" s="333">
        <f t="shared" si="11"/>
        <v>2653.139999999989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294</v>
      </c>
      <c r="B674" s="330">
        <v>22</v>
      </c>
      <c r="C674" s="298">
        <v>46082</v>
      </c>
      <c r="D674" s="299" t="s">
        <v>375</v>
      </c>
      <c r="E674" s="331">
        <v>6.37</v>
      </c>
      <c r="F674" s="331"/>
      <c r="G674" s="333">
        <f t="shared" si="11"/>
        <v>2661.8599999999888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46082</v>
      </c>
      <c r="D675" s="299" t="s">
        <v>296</v>
      </c>
      <c r="E675" s="331">
        <v>9.8699999999999992</v>
      </c>
      <c r="F675" s="331"/>
      <c r="G675" s="333">
        <f t="shared" si="11"/>
        <v>2668.2299999999886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1</v>
      </c>
      <c r="C676" s="298">
        <v>46082</v>
      </c>
      <c r="D676" s="299" t="s">
        <v>311</v>
      </c>
      <c r="E676" s="331">
        <v>119.55</v>
      </c>
      <c r="F676" s="331"/>
      <c r="G676" s="333">
        <f t="shared" si="11"/>
        <v>2678.0999999999885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3</v>
      </c>
      <c r="C677" s="298">
        <v>46082</v>
      </c>
      <c r="D677" s="299" t="s">
        <v>348</v>
      </c>
      <c r="E677" s="331">
        <v>25</v>
      </c>
      <c r="F677" s="331"/>
      <c r="G677" s="333">
        <f t="shared" si="11"/>
        <v>2797.6499999999887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1</v>
      </c>
      <c r="C678" s="298">
        <v>46082</v>
      </c>
      <c r="D678" s="299" t="s">
        <v>304</v>
      </c>
      <c r="E678" s="331">
        <v>119.17</v>
      </c>
      <c r="F678" s="331"/>
      <c r="G678" s="333">
        <f t="shared" si="11"/>
        <v>2822.6499999999887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284</v>
      </c>
      <c r="B679" s="330">
        <v>37</v>
      </c>
      <c r="C679" s="298">
        <v>46081</v>
      </c>
      <c r="D679" s="299" t="s">
        <v>425</v>
      </c>
      <c r="E679" s="331">
        <v>3764.91</v>
      </c>
      <c r="F679" s="331"/>
      <c r="G679" s="333">
        <f t="shared" si="11"/>
        <v>2941.8199999999888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286</v>
      </c>
      <c r="B680" s="330">
        <v>25</v>
      </c>
      <c r="C680" s="298">
        <v>46081</v>
      </c>
      <c r="D680" s="298" t="s">
        <v>204</v>
      </c>
      <c r="E680" s="331">
        <v>350</v>
      </c>
      <c r="F680" s="331"/>
      <c r="G680" s="333">
        <f t="shared" si="11"/>
        <v>6706.7299999999886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286</v>
      </c>
      <c r="B681" s="330">
        <v>26</v>
      </c>
      <c r="C681" s="298">
        <v>46081</v>
      </c>
      <c r="D681" s="298" t="s">
        <v>205</v>
      </c>
      <c r="E681" s="331">
        <v>320</v>
      </c>
      <c r="F681" s="331"/>
      <c r="G681" s="333">
        <f t="shared" si="11"/>
        <v>7056.7299999999886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286</v>
      </c>
      <c r="B682" s="330">
        <v>27</v>
      </c>
      <c r="C682" s="298">
        <v>46081</v>
      </c>
      <c r="D682" s="298" t="s">
        <v>206</v>
      </c>
      <c r="E682" s="331">
        <v>25</v>
      </c>
      <c r="F682" s="331"/>
      <c r="G682" s="333">
        <f t="shared" si="11"/>
        <v>7376.7299999999886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286</v>
      </c>
      <c r="B683" s="330">
        <v>28</v>
      </c>
      <c r="C683" s="298">
        <v>46081</v>
      </c>
      <c r="D683" s="298" t="s">
        <v>207</v>
      </c>
      <c r="E683" s="331">
        <v>25</v>
      </c>
      <c r="F683" s="331"/>
      <c r="G683" s="333">
        <f t="shared" si="11"/>
        <v>7401.7299999999886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286</v>
      </c>
      <c r="B684" s="330">
        <v>29</v>
      </c>
      <c r="C684" s="298">
        <v>46081</v>
      </c>
      <c r="D684" s="298" t="s">
        <v>208</v>
      </c>
      <c r="E684" s="331">
        <v>45</v>
      </c>
      <c r="F684" s="331"/>
      <c r="G684" s="333">
        <f t="shared" si="11"/>
        <v>7426.7299999999886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286</v>
      </c>
      <c r="B685" s="330">
        <v>30</v>
      </c>
      <c r="C685" s="298">
        <v>46081</v>
      </c>
      <c r="D685" s="298" t="s">
        <v>209</v>
      </c>
      <c r="E685" s="331">
        <v>400</v>
      </c>
      <c r="F685" s="331"/>
      <c r="G685" s="333">
        <f t="shared" si="11"/>
        <v>7471.7299999999886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286</v>
      </c>
      <c r="B686" s="330">
        <v>31</v>
      </c>
      <c r="C686" s="298">
        <v>46081</v>
      </c>
      <c r="D686" s="298" t="s">
        <v>210</v>
      </c>
      <c r="E686" s="331">
        <v>375</v>
      </c>
      <c r="F686" s="331"/>
      <c r="G686" s="333">
        <f t="shared" si="11"/>
        <v>7871.7299999999886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286</v>
      </c>
      <c r="B687" s="330">
        <v>32</v>
      </c>
      <c r="C687" s="298">
        <v>46081</v>
      </c>
      <c r="D687" s="298" t="s">
        <v>211</v>
      </c>
      <c r="E687" s="331">
        <v>100</v>
      </c>
      <c r="F687" s="331"/>
      <c r="G687" s="333">
        <f t="shared" si="11"/>
        <v>8246.7299999999886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286</v>
      </c>
      <c r="B688" s="330">
        <v>33</v>
      </c>
      <c r="C688" s="298">
        <v>46081</v>
      </c>
      <c r="D688" s="298" t="s">
        <v>212</v>
      </c>
      <c r="E688" s="331">
        <v>85</v>
      </c>
      <c r="F688" s="331"/>
      <c r="G688" s="333">
        <f t="shared" si="11"/>
        <v>8346.7299999999886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286</v>
      </c>
      <c r="B689" s="330">
        <v>34</v>
      </c>
      <c r="C689" s="298">
        <v>46081</v>
      </c>
      <c r="D689" s="298" t="s">
        <v>213</v>
      </c>
      <c r="E689" s="331">
        <v>230</v>
      </c>
      <c r="F689" s="331"/>
      <c r="G689" s="333">
        <f t="shared" si="11"/>
        <v>8431.7299999999886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286</v>
      </c>
      <c r="B690" s="330">
        <v>35</v>
      </c>
      <c r="C690" s="298">
        <v>46081</v>
      </c>
      <c r="D690" s="298" t="s">
        <v>214</v>
      </c>
      <c r="E690" s="331">
        <v>45</v>
      </c>
      <c r="F690" s="331"/>
      <c r="G690" s="333">
        <f t="shared" si="11"/>
        <v>8661.7299999999886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294</v>
      </c>
      <c r="B691" s="330">
        <v>42</v>
      </c>
      <c r="C691" s="298">
        <v>46081</v>
      </c>
      <c r="D691" s="298" t="s">
        <v>200</v>
      </c>
      <c r="E691" s="331">
        <v>51.19</v>
      </c>
      <c r="F691" s="331"/>
      <c r="G691" s="333">
        <f t="shared" si="11"/>
        <v>8706.7299999999886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294</v>
      </c>
      <c r="B692" s="330">
        <v>43</v>
      </c>
      <c r="C692" s="298">
        <v>46081</v>
      </c>
      <c r="D692" s="298" t="s">
        <v>201</v>
      </c>
      <c r="E692" s="331">
        <v>37.17</v>
      </c>
      <c r="F692" s="331"/>
      <c r="G692" s="333">
        <f t="shared" si="11"/>
        <v>8757.9199999999892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294</v>
      </c>
      <c r="B693" s="330">
        <v>10</v>
      </c>
      <c r="C693" s="298">
        <v>46081</v>
      </c>
      <c r="D693" s="298" t="s">
        <v>176</v>
      </c>
      <c r="E693" s="331">
        <v>17.899999999999999</v>
      </c>
      <c r="F693" s="331"/>
      <c r="G693" s="333">
        <f t="shared" si="11"/>
        <v>8795.0899999999892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2</v>
      </c>
      <c r="C694" s="298">
        <v>46080</v>
      </c>
      <c r="D694" s="298" t="s">
        <v>358</v>
      </c>
      <c r="E694" s="331">
        <v>11.17</v>
      </c>
      <c r="F694" s="331"/>
      <c r="G694" s="333">
        <f t="shared" si="11"/>
        <v>8812.9899999999889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46080</v>
      </c>
      <c r="D695" s="299" t="s">
        <v>426</v>
      </c>
      <c r="E695" s="331">
        <v>25</v>
      </c>
      <c r="F695" s="331"/>
      <c r="G695" s="333">
        <f t="shared" si="11"/>
        <v>8824.1599999999889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2</v>
      </c>
      <c r="C696" s="298">
        <v>46080</v>
      </c>
      <c r="D696" s="299" t="s">
        <v>358</v>
      </c>
      <c r="E696" s="331">
        <v>22.84</v>
      </c>
      <c r="F696" s="331"/>
      <c r="G696" s="333">
        <f t="shared" si="11"/>
        <v>8849.1599999999889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6</v>
      </c>
      <c r="C697" s="298">
        <v>46080</v>
      </c>
      <c r="D697" s="299" t="s">
        <v>427</v>
      </c>
      <c r="E697" s="331">
        <v>-88</v>
      </c>
      <c r="F697" s="331"/>
      <c r="G697" s="333">
        <f t="shared" si="11"/>
        <v>8871.9999999999891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291</v>
      </c>
      <c r="B698" s="330">
        <v>38</v>
      </c>
      <c r="C698" s="298">
        <v>46080</v>
      </c>
      <c r="D698" s="299" t="s">
        <v>293</v>
      </c>
      <c r="E698" s="331"/>
      <c r="F698" s="331">
        <v>4278.1499999999996</v>
      </c>
      <c r="G698" s="333">
        <f t="shared" si="11"/>
        <v>8783.9999999999891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6</v>
      </c>
      <c r="C699" s="298">
        <v>46080</v>
      </c>
      <c r="D699" s="299" t="s">
        <v>428</v>
      </c>
      <c r="E699" s="331">
        <v>25.93</v>
      </c>
      <c r="F699" s="331"/>
      <c r="G699" s="333">
        <f t="shared" si="11"/>
        <v>4505.8499999999904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4</v>
      </c>
      <c r="C700" s="298">
        <v>46079</v>
      </c>
      <c r="D700" s="299" t="s">
        <v>310</v>
      </c>
      <c r="E700" s="331">
        <v>29.84</v>
      </c>
      <c r="F700" s="331"/>
      <c r="G700" s="333">
        <f t="shared" si="11"/>
        <v>4531.7799999999907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5</v>
      </c>
      <c r="C701" s="298">
        <v>46079</v>
      </c>
      <c r="D701" s="299" t="s">
        <v>429</v>
      </c>
      <c r="E701" s="331">
        <v>103.25</v>
      </c>
      <c r="F701" s="331"/>
      <c r="G701" s="333">
        <f t="shared" si="11"/>
        <v>4561.6199999999908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8</v>
      </c>
      <c r="C702" s="298">
        <v>46079</v>
      </c>
      <c r="D702" s="299" t="s">
        <v>357</v>
      </c>
      <c r="E702" s="331">
        <v>26.02</v>
      </c>
      <c r="F702" s="331"/>
      <c r="G702" s="333">
        <f t="shared" si="11"/>
        <v>4664.8699999999908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294</v>
      </c>
      <c r="B703" s="330">
        <v>24</v>
      </c>
      <c r="C703" s="298">
        <v>46079</v>
      </c>
      <c r="D703" s="299" t="s">
        <v>860</v>
      </c>
      <c r="E703" s="331">
        <v>84.83</v>
      </c>
      <c r="F703" s="331"/>
      <c r="G703" s="333">
        <f t="shared" si="11"/>
        <v>4690.8899999999912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2</v>
      </c>
      <c r="C704" s="298">
        <v>46079</v>
      </c>
      <c r="D704" s="299" t="s">
        <v>296</v>
      </c>
      <c r="E704" s="331">
        <v>17.87</v>
      </c>
      <c r="F704" s="331"/>
      <c r="G704" s="333">
        <f t="shared" si="11"/>
        <v>4775.7199999999912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5</v>
      </c>
      <c r="C705" s="298">
        <v>46079</v>
      </c>
      <c r="D705" s="299" t="s">
        <v>430</v>
      </c>
      <c r="E705" s="331">
        <v>123.64</v>
      </c>
      <c r="F705" s="331"/>
      <c r="G705" s="333">
        <f t="shared" si="11"/>
        <v>4793.5899999999911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8</v>
      </c>
      <c r="C706" s="298">
        <v>46078</v>
      </c>
      <c r="D706" s="299" t="s">
        <v>319</v>
      </c>
      <c r="E706" s="331">
        <v>18.5</v>
      </c>
      <c r="F706" s="331"/>
      <c r="G706" s="333">
        <f t="shared" si="11"/>
        <v>4917.2299999999914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4</v>
      </c>
      <c r="C707" s="298">
        <v>46078</v>
      </c>
      <c r="D707" s="299" t="s">
        <v>296</v>
      </c>
      <c r="E707" s="331">
        <v>50.96</v>
      </c>
      <c r="F707" s="331"/>
      <c r="G707" s="333">
        <f t="shared" si="11"/>
        <v>4935.7299999999914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8</v>
      </c>
      <c r="C708" s="298">
        <v>46078</v>
      </c>
      <c r="D708" s="299" t="s">
        <v>296</v>
      </c>
      <c r="E708" s="331">
        <v>11.28</v>
      </c>
      <c r="F708" s="331"/>
      <c r="G708" s="333">
        <f t="shared" si="11"/>
        <v>4986.6899999999914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294</v>
      </c>
      <c r="B709" s="330">
        <v>12</v>
      </c>
      <c r="C709" s="298">
        <v>46078</v>
      </c>
      <c r="D709" s="299" t="s">
        <v>314</v>
      </c>
      <c r="E709" s="331">
        <v>204.47</v>
      </c>
      <c r="F709" s="331"/>
      <c r="G709" s="333">
        <f t="shared" si="11"/>
        <v>4997.9699999999912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8</v>
      </c>
      <c r="C710" s="298">
        <v>46078</v>
      </c>
      <c r="D710" s="299" t="s">
        <v>308</v>
      </c>
      <c r="E710" s="331">
        <v>47.99</v>
      </c>
      <c r="F710" s="331"/>
      <c r="G710" s="333">
        <f t="shared" si="11"/>
        <v>5202.4399999999914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1</v>
      </c>
      <c r="C711" s="298">
        <v>46078</v>
      </c>
      <c r="D711" s="299" t="s">
        <v>304</v>
      </c>
      <c r="E711" s="331">
        <v>19.09</v>
      </c>
      <c r="F711" s="331"/>
      <c r="G711" s="333">
        <f t="shared" si="11"/>
        <v>5250.4299999999912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294</v>
      </c>
      <c r="B712" s="330">
        <v>23</v>
      </c>
      <c r="C712" s="298">
        <v>46076</v>
      </c>
      <c r="D712" s="299" t="s">
        <v>67</v>
      </c>
      <c r="E712" s="331">
        <v>650.88</v>
      </c>
      <c r="F712" s="331"/>
      <c r="G712" s="333">
        <f t="shared" si="11"/>
        <v>5269.5199999999913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6</v>
      </c>
      <c r="C713" s="298">
        <v>46076</v>
      </c>
      <c r="D713" s="299" t="s">
        <v>351</v>
      </c>
      <c r="E713" s="331">
        <v>35</v>
      </c>
      <c r="F713" s="331"/>
      <c r="G713" s="333">
        <f t="shared" si="11"/>
        <v>5920.3999999999915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1</v>
      </c>
      <c r="C714" s="298">
        <v>46076</v>
      </c>
      <c r="D714" s="299" t="s">
        <v>306</v>
      </c>
      <c r="E714" s="331">
        <v>128.97999999999999</v>
      </c>
      <c r="F714" s="331"/>
      <c r="G714" s="333">
        <f t="shared" si="11"/>
        <v>5955.3999999999915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1</v>
      </c>
      <c r="C715" s="298">
        <v>46076</v>
      </c>
      <c r="D715" s="299" t="s">
        <v>320</v>
      </c>
      <c r="E715" s="331">
        <v>52.55</v>
      </c>
      <c r="F715" s="331"/>
      <c r="G715" s="333">
        <f t="shared" si="11"/>
        <v>6084.379999999991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3</v>
      </c>
      <c r="C716" s="298">
        <v>46075</v>
      </c>
      <c r="D716" s="299" t="s">
        <v>348</v>
      </c>
      <c r="E716" s="331">
        <v>13.76</v>
      </c>
      <c r="F716" s="331"/>
      <c r="G716" s="333">
        <f t="shared" si="11"/>
        <v>6136.9299999999912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1</v>
      </c>
      <c r="C717" s="298">
        <v>46075</v>
      </c>
      <c r="D717" s="299" t="s">
        <v>311</v>
      </c>
      <c r="E717" s="331">
        <v>187.64</v>
      </c>
      <c r="F717" s="331"/>
      <c r="G717" s="333">
        <f t="shared" si="11"/>
        <v>6150.6899999999914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1</v>
      </c>
      <c r="C718" s="298">
        <v>46074</v>
      </c>
      <c r="D718" s="299" t="s">
        <v>393</v>
      </c>
      <c r="E718" s="331">
        <v>75.78</v>
      </c>
      <c r="F718" s="331"/>
      <c r="G718" s="333">
        <f t="shared" si="11"/>
        <v>6338.3299999999917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2</v>
      </c>
      <c r="C719" s="298">
        <v>46074</v>
      </c>
      <c r="D719" s="299" t="s">
        <v>392</v>
      </c>
      <c r="E719" s="331">
        <v>27.41</v>
      </c>
      <c r="F719" s="331"/>
      <c r="G719" s="333">
        <f t="shared" si="11"/>
        <v>6414.1099999999915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4</v>
      </c>
      <c r="C720" s="298">
        <v>46074</v>
      </c>
      <c r="D720" s="299" t="s">
        <v>431</v>
      </c>
      <c r="E720" s="331">
        <v>32.049999999999997</v>
      </c>
      <c r="F720" s="331"/>
      <c r="G720" s="333">
        <f t="shared" si="11"/>
        <v>6441.5199999999913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46074</v>
      </c>
      <c r="D721" s="299" t="s">
        <v>358</v>
      </c>
      <c r="E721" s="331">
        <v>9.4700000000000006</v>
      </c>
      <c r="F721" s="331"/>
      <c r="G721" s="333">
        <f t="shared" si="11"/>
        <v>6473.5699999999915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2</v>
      </c>
      <c r="C722" s="298">
        <v>46073</v>
      </c>
      <c r="D722" s="299" t="s">
        <v>296</v>
      </c>
      <c r="E722" s="331">
        <v>14.47</v>
      </c>
      <c r="F722" s="331"/>
      <c r="G722" s="333">
        <f t="shared" si="11"/>
        <v>6483.0399999999918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3</v>
      </c>
      <c r="C723" s="298">
        <v>46073</v>
      </c>
      <c r="D723" s="299" t="s">
        <v>355</v>
      </c>
      <c r="E723" s="331">
        <v>11.97</v>
      </c>
      <c r="F723" s="331"/>
      <c r="G723" s="333">
        <f t="shared" si="11"/>
        <v>6497.509999999992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4</v>
      </c>
      <c r="C724" s="298">
        <v>46073</v>
      </c>
      <c r="D724" s="299" t="s">
        <v>355</v>
      </c>
      <c r="E724" s="331">
        <v>59.88</v>
      </c>
      <c r="F724" s="331"/>
      <c r="G724" s="333">
        <f t="shared" si="11"/>
        <v>6509.4799999999923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46073</v>
      </c>
      <c r="D725" s="299" t="s">
        <v>418</v>
      </c>
      <c r="E725" s="331">
        <v>19.57</v>
      </c>
      <c r="F725" s="331"/>
      <c r="G725" s="333">
        <f t="shared" si="11"/>
        <v>6569.3599999999924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294</v>
      </c>
      <c r="B726" s="330">
        <v>22</v>
      </c>
      <c r="C726" s="298">
        <v>46073</v>
      </c>
      <c r="D726" s="299" t="s">
        <v>323</v>
      </c>
      <c r="E726" s="331">
        <v>20.22</v>
      </c>
      <c r="F726" s="331"/>
      <c r="G726" s="333">
        <f t="shared" si="11"/>
        <v>6588.9299999999921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2</v>
      </c>
      <c r="C727" s="298">
        <v>46073</v>
      </c>
      <c r="D727" s="299" t="s">
        <v>358</v>
      </c>
      <c r="E727" s="331">
        <v>5.3</v>
      </c>
      <c r="F727" s="331"/>
      <c r="G727" s="333">
        <f t="shared" si="11"/>
        <v>6609.1499999999924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3</v>
      </c>
      <c r="C728" s="298">
        <v>46073</v>
      </c>
      <c r="D728" s="299" t="s">
        <v>324</v>
      </c>
      <c r="E728" s="331">
        <v>8.1300000000000008</v>
      </c>
      <c r="F728" s="331"/>
      <c r="G728" s="333">
        <f t="shared" si="11"/>
        <v>6614.4499999999925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4</v>
      </c>
      <c r="C729" s="298">
        <v>46073</v>
      </c>
      <c r="D729" s="299" t="s">
        <v>310</v>
      </c>
      <c r="E729" s="331">
        <v>32.43</v>
      </c>
      <c r="F729" s="331"/>
      <c r="G729" s="333">
        <f t="shared" si="11"/>
        <v>6622.5799999999927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8</v>
      </c>
      <c r="C730" s="298">
        <v>46073</v>
      </c>
      <c r="D730" s="299" t="s">
        <v>432</v>
      </c>
      <c r="E730" s="331">
        <v>98.65</v>
      </c>
      <c r="F730" s="331"/>
      <c r="G730" s="333">
        <f t="shared" si="11"/>
        <v>6655.0099999999929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6</v>
      </c>
      <c r="C731" s="298">
        <v>46072</v>
      </c>
      <c r="D731" s="299" t="s">
        <v>300</v>
      </c>
      <c r="E731" s="331">
        <v>30.87</v>
      </c>
      <c r="F731" s="331"/>
      <c r="G731" s="333">
        <f t="shared" si="11"/>
        <v>6753.6599999999926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6</v>
      </c>
      <c r="C732" s="298">
        <v>46072</v>
      </c>
      <c r="D732" s="299" t="s">
        <v>300</v>
      </c>
      <c r="E732" s="331">
        <v>15.96</v>
      </c>
      <c r="F732" s="331"/>
      <c r="G732" s="333">
        <f t="shared" si="11"/>
        <v>6784.5299999999925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46072</v>
      </c>
      <c r="D733" s="299" t="s">
        <v>296</v>
      </c>
      <c r="E733" s="331">
        <v>17.36</v>
      </c>
      <c r="F733" s="331"/>
      <c r="G733" s="333">
        <f t="shared" si="11"/>
        <v>6800.4899999999925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294</v>
      </c>
      <c r="B734" s="330">
        <v>22</v>
      </c>
      <c r="C734" s="298">
        <v>46072</v>
      </c>
      <c r="D734" s="299" t="s">
        <v>328</v>
      </c>
      <c r="E734" s="331">
        <v>7.46</v>
      </c>
      <c r="F734" s="331"/>
      <c r="G734" s="333">
        <f t="shared" si="11"/>
        <v>6817.8499999999922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291</v>
      </c>
      <c r="B735" s="330">
        <v>39</v>
      </c>
      <c r="C735" s="298">
        <v>46072</v>
      </c>
      <c r="D735" s="299" t="s">
        <v>292</v>
      </c>
      <c r="E735" s="331"/>
      <c r="F735" s="331">
        <v>2763.77</v>
      </c>
      <c r="G735" s="333">
        <f t="shared" si="11"/>
        <v>6825.3099999999922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335</v>
      </c>
      <c r="B736" s="330" t="s">
        <v>335</v>
      </c>
      <c r="C736" s="298">
        <v>46071</v>
      </c>
      <c r="D736" s="299" t="s">
        <v>336</v>
      </c>
      <c r="E736" s="331">
        <v>182.55</v>
      </c>
      <c r="F736" s="331"/>
      <c r="G736" s="333">
        <f t="shared" si="11"/>
        <v>4061.5399999999927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294</v>
      </c>
      <c r="B737" s="330">
        <v>15</v>
      </c>
      <c r="C737" s="298">
        <v>46071</v>
      </c>
      <c r="D737" s="299" t="s">
        <v>185</v>
      </c>
      <c r="E737" s="331">
        <v>188.16</v>
      </c>
      <c r="F737" s="331"/>
      <c r="G737" s="333">
        <f t="shared" si="11"/>
        <v>4244.0899999999929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291</v>
      </c>
      <c r="B738" s="330">
        <v>40</v>
      </c>
      <c r="C738" s="298">
        <v>46071</v>
      </c>
      <c r="D738" s="299" t="s">
        <v>316</v>
      </c>
      <c r="E738" s="331"/>
      <c r="F738" s="331">
        <v>1281.58</v>
      </c>
      <c r="G738" s="333">
        <f t="shared" si="11"/>
        <v>4432.2499999999927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6</v>
      </c>
      <c r="C739" s="298">
        <v>46071</v>
      </c>
      <c r="D739" s="299" t="s">
        <v>433</v>
      </c>
      <c r="E739" s="331">
        <v>-146</v>
      </c>
      <c r="F739" s="331"/>
      <c r="G739" s="333">
        <f t="shared" si="11"/>
        <v>3150.6699999999933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2</v>
      </c>
      <c r="C740" s="298">
        <v>46071</v>
      </c>
      <c r="D740" s="299" t="s">
        <v>434</v>
      </c>
      <c r="E740" s="331">
        <v>-13</v>
      </c>
      <c r="F740" s="331"/>
      <c r="G740" s="333">
        <f t="shared" si="11"/>
        <v>3004.6699999999933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335</v>
      </c>
      <c r="B741" s="330" t="s">
        <v>335</v>
      </c>
      <c r="C741" s="298">
        <v>46071</v>
      </c>
      <c r="D741" s="299" t="s">
        <v>460</v>
      </c>
      <c r="E741" s="331"/>
      <c r="F741" s="331">
        <v>191</v>
      </c>
      <c r="G741" s="333">
        <f t="shared" si="11"/>
        <v>2991.6699999999933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6</v>
      </c>
      <c r="C742" s="298">
        <v>46071</v>
      </c>
      <c r="D742" s="299" t="s">
        <v>300</v>
      </c>
      <c r="E742" s="331">
        <v>43.63</v>
      </c>
      <c r="F742" s="331"/>
      <c r="G742" s="333">
        <f t="shared" si="11"/>
        <v>2800.6699999999933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6</v>
      </c>
      <c r="C743" s="298">
        <v>46071</v>
      </c>
      <c r="D743" s="299" t="s">
        <v>300</v>
      </c>
      <c r="E743" s="331">
        <v>10.64</v>
      </c>
      <c r="F743" s="331"/>
      <c r="G743" s="333">
        <f t="shared" si="11"/>
        <v>2844.2999999999934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8</v>
      </c>
      <c r="C744" s="298">
        <v>46071</v>
      </c>
      <c r="D744" s="299" t="s">
        <v>296</v>
      </c>
      <c r="E744" s="331">
        <v>14.87</v>
      </c>
      <c r="F744" s="331"/>
      <c r="G744" s="333">
        <f t="shared" si="11"/>
        <v>2854.9399999999932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2</v>
      </c>
      <c r="C745" s="298">
        <v>46071</v>
      </c>
      <c r="D745" s="299" t="s">
        <v>295</v>
      </c>
      <c r="E745" s="331">
        <v>12.99</v>
      </c>
      <c r="F745" s="331"/>
      <c r="G745" s="333">
        <f t="shared" si="11"/>
        <v>2869.8099999999931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4</v>
      </c>
      <c r="C746" s="298">
        <v>46071</v>
      </c>
      <c r="D746" s="299" t="s">
        <v>295</v>
      </c>
      <c r="E746" s="331">
        <v>29.47</v>
      </c>
      <c r="F746" s="331"/>
      <c r="G746" s="333">
        <f t="shared" si="11"/>
        <v>2882.7999999999929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294</v>
      </c>
      <c r="B747" s="330">
        <v>22</v>
      </c>
      <c r="C747" s="298">
        <v>46071</v>
      </c>
      <c r="D747" s="299" t="s">
        <v>401</v>
      </c>
      <c r="E747" s="331">
        <v>13.84</v>
      </c>
      <c r="F747" s="331"/>
      <c r="G747" s="333">
        <f t="shared" si="11"/>
        <v>2912.2699999999927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2</v>
      </c>
      <c r="C748" s="298">
        <v>46071</v>
      </c>
      <c r="D748" s="299" t="s">
        <v>435</v>
      </c>
      <c r="E748" s="331">
        <v>64.569999999999993</v>
      </c>
      <c r="F748" s="331"/>
      <c r="G748" s="333">
        <f t="shared" si="11"/>
        <v>2926.1099999999929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294</v>
      </c>
      <c r="B749" s="330">
        <v>21</v>
      </c>
      <c r="C749" s="298">
        <v>46070</v>
      </c>
      <c r="D749" s="299" t="s">
        <v>194</v>
      </c>
      <c r="E749" s="331">
        <v>81</v>
      </c>
      <c r="F749" s="331"/>
      <c r="G749" s="333">
        <f t="shared" si="11"/>
        <v>2990.679999999993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46070</v>
      </c>
      <c r="D750" s="299" t="s">
        <v>384</v>
      </c>
      <c r="E750" s="331">
        <v>81.41</v>
      </c>
      <c r="F750" s="331"/>
      <c r="G750" s="333">
        <f t="shared" si="11"/>
        <v>3071.679999999993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6</v>
      </c>
      <c r="C751" s="298">
        <v>46070</v>
      </c>
      <c r="D751" s="299" t="s">
        <v>300</v>
      </c>
      <c r="E751" s="331">
        <v>113.74</v>
      </c>
      <c r="F751" s="331"/>
      <c r="G751" s="333">
        <f t="shared" si="11"/>
        <v>3153.0899999999929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294</v>
      </c>
      <c r="B752" s="330">
        <v>43</v>
      </c>
      <c r="C752" s="298">
        <v>46070</v>
      </c>
      <c r="D752" s="299" t="s">
        <v>333</v>
      </c>
      <c r="E752" s="331">
        <v>29.8</v>
      </c>
      <c r="F752" s="331"/>
      <c r="G752" s="333">
        <f t="shared" si="11"/>
        <v>3266.8299999999927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294</v>
      </c>
      <c r="B753" s="330">
        <v>42</v>
      </c>
      <c r="C753" s="298">
        <v>46070</v>
      </c>
      <c r="D753" s="299" t="s">
        <v>333</v>
      </c>
      <c r="E753" s="331">
        <v>37.25</v>
      </c>
      <c r="F753" s="331"/>
      <c r="G753" s="333">
        <f t="shared" si="11"/>
        <v>3296.6299999999928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2</v>
      </c>
      <c r="C754" s="298">
        <v>46070</v>
      </c>
      <c r="D754" s="299" t="s">
        <v>424</v>
      </c>
      <c r="E754" s="331">
        <v>7.97</v>
      </c>
      <c r="F754" s="331"/>
      <c r="G754" s="333">
        <f t="shared" si="11"/>
        <v>3333.8799999999928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294</v>
      </c>
      <c r="B755" s="330">
        <v>17</v>
      </c>
      <c r="C755" s="298">
        <v>46070</v>
      </c>
      <c r="D755" s="299" t="s">
        <v>188</v>
      </c>
      <c r="E755" s="331">
        <v>42.65</v>
      </c>
      <c r="F755" s="331"/>
      <c r="G755" s="333">
        <f t="shared" si="11"/>
        <v>3341.8499999999926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6</v>
      </c>
      <c r="C756" s="298">
        <v>46070</v>
      </c>
      <c r="D756" s="299" t="s">
        <v>436</v>
      </c>
      <c r="E756" s="331">
        <v>40</v>
      </c>
      <c r="F756" s="331"/>
      <c r="G756" s="333">
        <f t="shared" si="11"/>
        <v>3384.4999999999927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294</v>
      </c>
      <c r="B757" s="330">
        <v>11</v>
      </c>
      <c r="C757" s="298">
        <v>46070</v>
      </c>
      <c r="D757" s="299" t="s">
        <v>178</v>
      </c>
      <c r="E757" s="331">
        <v>480.91</v>
      </c>
      <c r="F757" s="331"/>
      <c r="G757" s="333">
        <f t="shared" si="11"/>
        <v>3424.4999999999927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294</v>
      </c>
      <c r="B758" s="330">
        <v>23</v>
      </c>
      <c r="C758" s="298">
        <v>46070</v>
      </c>
      <c r="D758" s="299" t="s">
        <v>63</v>
      </c>
      <c r="E758" s="331">
        <v>529.46</v>
      </c>
      <c r="F758" s="331"/>
      <c r="G758" s="333">
        <f t="shared" si="11"/>
        <v>3905.4099999999926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2</v>
      </c>
      <c r="C759" s="298">
        <v>46069</v>
      </c>
      <c r="D759" s="299" t="s">
        <v>324</v>
      </c>
      <c r="E759" s="331">
        <v>16.079999999999998</v>
      </c>
      <c r="F759" s="331"/>
      <c r="G759" s="333">
        <f t="shared" si="11"/>
        <v>4434.8699999999926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6</v>
      </c>
      <c r="C760" s="298">
        <v>46069</v>
      </c>
      <c r="D760" s="299" t="s">
        <v>300</v>
      </c>
      <c r="E760" s="331">
        <v>21.17</v>
      </c>
      <c r="F760" s="331"/>
      <c r="G760" s="333">
        <f t="shared" si="11"/>
        <v>4450.9499999999925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6</v>
      </c>
      <c r="C761" s="298">
        <v>46069</v>
      </c>
      <c r="D761" s="299" t="s">
        <v>300</v>
      </c>
      <c r="E761" s="331">
        <v>17.03</v>
      </c>
      <c r="F761" s="331"/>
      <c r="G761" s="333">
        <f t="shared" si="11"/>
        <v>4472.1199999999926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2</v>
      </c>
      <c r="C762" s="298">
        <v>46069</v>
      </c>
      <c r="D762" s="299" t="s">
        <v>296</v>
      </c>
      <c r="E762" s="331">
        <v>18.309999999999999</v>
      </c>
      <c r="F762" s="331"/>
      <c r="G762" s="333">
        <f t="shared" si="11"/>
        <v>4489.1499999999924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2</v>
      </c>
      <c r="C763" s="298">
        <v>46069</v>
      </c>
      <c r="D763" s="299" t="s">
        <v>301</v>
      </c>
      <c r="E763" s="331">
        <v>19.3</v>
      </c>
      <c r="F763" s="331"/>
      <c r="G763" s="333">
        <f t="shared" si="11"/>
        <v>4507.4599999999928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6</v>
      </c>
      <c r="C764" s="298">
        <v>46069</v>
      </c>
      <c r="D764" s="299" t="s">
        <v>397</v>
      </c>
      <c r="E764" s="331">
        <v>24.67</v>
      </c>
      <c r="F764" s="331"/>
      <c r="G764" s="333">
        <f t="shared" si="11"/>
        <v>4526.7599999999929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287</v>
      </c>
      <c r="B765" s="330" t="s">
        <v>287</v>
      </c>
      <c r="C765" s="298">
        <v>46069</v>
      </c>
      <c r="D765" s="299" t="s">
        <v>397</v>
      </c>
      <c r="E765" s="331">
        <v>152.41999999999999</v>
      </c>
      <c r="F765" s="331">
        <v>152.41999999999999</v>
      </c>
      <c r="G765" s="333">
        <f t="shared" si="11"/>
        <v>4551.429999999993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6</v>
      </c>
      <c r="C766" s="298">
        <v>46068</v>
      </c>
      <c r="D766" s="299" t="s">
        <v>437</v>
      </c>
      <c r="E766" s="331">
        <v>233.83</v>
      </c>
      <c r="F766" s="331"/>
      <c r="G766" s="333">
        <f t="shared" si="11"/>
        <v>4551.429999999993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2</v>
      </c>
      <c r="C767" s="298">
        <v>46068</v>
      </c>
      <c r="D767" s="299" t="s">
        <v>326</v>
      </c>
      <c r="E767" s="331">
        <v>50.87</v>
      </c>
      <c r="F767" s="331"/>
      <c r="G767" s="333">
        <f t="shared" si="11"/>
        <v>4785.2599999999929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46068</v>
      </c>
      <c r="D768" s="299" t="s">
        <v>438</v>
      </c>
      <c r="E768" s="331">
        <v>16</v>
      </c>
      <c r="F768" s="331"/>
      <c r="G768" s="333">
        <f t="shared" si="11"/>
        <v>4836.1299999999928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46068</v>
      </c>
      <c r="D769" s="299" t="s">
        <v>353</v>
      </c>
      <c r="E769" s="331">
        <v>30</v>
      </c>
      <c r="F769" s="331"/>
      <c r="G769" s="333">
        <f t="shared" si="11"/>
        <v>4852.1299999999928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6</v>
      </c>
      <c r="C770" s="298">
        <v>46068</v>
      </c>
      <c r="D770" s="299" t="s">
        <v>306</v>
      </c>
      <c r="E770" s="331">
        <v>76</v>
      </c>
      <c r="F770" s="331"/>
      <c r="G770" s="333">
        <f t="shared" si="11"/>
        <v>4882.1299999999928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3</v>
      </c>
      <c r="C771" s="298">
        <v>46068</v>
      </c>
      <c r="D771" s="299" t="s">
        <v>348</v>
      </c>
      <c r="E771" s="331">
        <v>3.59</v>
      </c>
      <c r="F771" s="331"/>
      <c r="G771" s="333">
        <f t="shared" si="11"/>
        <v>4958.1299999999928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6</v>
      </c>
      <c r="C772" s="298">
        <v>46068</v>
      </c>
      <c r="D772" s="299" t="s">
        <v>439</v>
      </c>
      <c r="E772" s="331">
        <v>70</v>
      </c>
      <c r="F772" s="331"/>
      <c r="G772" s="333">
        <f t="shared" si="11"/>
        <v>4961.719999999993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8</v>
      </c>
      <c r="C773" s="298">
        <v>46068</v>
      </c>
      <c r="D773" s="299" t="s">
        <v>440</v>
      </c>
      <c r="E773" s="331">
        <v>175</v>
      </c>
      <c r="F773" s="331"/>
      <c r="G773" s="333">
        <f t="shared" si="11"/>
        <v>5031.719999999993</v>
      </c>
      <c r="H773" s="334" t="s">
        <v>298</v>
      </c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8</v>
      </c>
      <c r="C774" s="298">
        <v>46067</v>
      </c>
      <c r="D774" s="299" t="s">
        <v>319</v>
      </c>
      <c r="E774" s="331">
        <v>13.09</v>
      </c>
      <c r="F774" s="331"/>
      <c r="G774" s="333">
        <f t="shared" si="11"/>
        <v>5206.719999999993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3</v>
      </c>
      <c r="C775" s="298">
        <v>46067</v>
      </c>
      <c r="D775" s="299" t="s">
        <v>296</v>
      </c>
      <c r="E775" s="331">
        <v>7.56</v>
      </c>
      <c r="F775" s="331"/>
      <c r="G775" s="333">
        <f t="shared" si="11"/>
        <v>5219.8099999999931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4</v>
      </c>
      <c r="C776" s="298">
        <v>46067</v>
      </c>
      <c r="D776" s="299" t="s">
        <v>296</v>
      </c>
      <c r="E776" s="331">
        <v>32.409999999999997</v>
      </c>
      <c r="F776" s="331"/>
      <c r="G776" s="333">
        <f t="shared" si="11"/>
        <v>5227.3699999999935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5</v>
      </c>
      <c r="C777" s="298">
        <v>46067</v>
      </c>
      <c r="D777" s="299" t="s">
        <v>441</v>
      </c>
      <c r="E777" s="331">
        <v>400</v>
      </c>
      <c r="F777" s="331"/>
      <c r="G777" s="333">
        <f t="shared" si="11"/>
        <v>5259.7799999999934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8</v>
      </c>
      <c r="C778" s="298">
        <v>46066</v>
      </c>
      <c r="D778" s="299" t="s">
        <v>319</v>
      </c>
      <c r="E778" s="331">
        <v>41.51</v>
      </c>
      <c r="F778" s="331"/>
      <c r="G778" s="333">
        <f t="shared" si="11"/>
        <v>5659.7799999999934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4</v>
      </c>
      <c r="C779" s="298">
        <v>46066</v>
      </c>
      <c r="D779" s="299" t="s">
        <v>296</v>
      </c>
      <c r="E779" s="331">
        <v>21.55</v>
      </c>
      <c r="F779" s="331"/>
      <c r="G779" s="333">
        <f t="shared" si="11"/>
        <v>5701.2899999999936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46066</v>
      </c>
      <c r="D780" s="299" t="s">
        <v>358</v>
      </c>
      <c r="E780" s="331">
        <v>12.45</v>
      </c>
      <c r="F780" s="331"/>
      <c r="G780" s="333">
        <f t="shared" si="11"/>
        <v>5722.8399999999938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287</v>
      </c>
      <c r="B781" s="330" t="s">
        <v>287</v>
      </c>
      <c r="C781" s="298">
        <v>46066</v>
      </c>
      <c r="D781" s="299" t="s">
        <v>397</v>
      </c>
      <c r="E781" s="331">
        <v>91.38</v>
      </c>
      <c r="F781" s="331">
        <v>91.38</v>
      </c>
      <c r="G781" s="333">
        <f t="shared" si="11"/>
        <v>5735.2899999999936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1</v>
      </c>
      <c r="C782" s="298">
        <v>46066</v>
      </c>
      <c r="D782" s="299" t="s">
        <v>311</v>
      </c>
      <c r="E782" s="331">
        <v>16.48</v>
      </c>
      <c r="F782" s="331"/>
      <c r="G782" s="333">
        <f t="shared" si="11"/>
        <v>5735.2899999999936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1</v>
      </c>
      <c r="C783" s="298">
        <v>46066</v>
      </c>
      <c r="D783" s="299" t="s">
        <v>428</v>
      </c>
      <c r="E783" s="331">
        <v>12.76</v>
      </c>
      <c r="F783" s="331"/>
      <c r="G783" s="333">
        <f t="shared" si="11"/>
        <v>5751.7699999999932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4</v>
      </c>
      <c r="C784" s="298">
        <v>46066</v>
      </c>
      <c r="D784" s="299" t="s">
        <v>329</v>
      </c>
      <c r="E784" s="331">
        <v>37.9</v>
      </c>
      <c r="F784" s="331"/>
      <c r="G784" s="333">
        <f t="shared" si="11"/>
        <v>5764.5299999999934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291</v>
      </c>
      <c r="B785" s="330">
        <v>40</v>
      </c>
      <c r="C785" s="298">
        <v>46066</v>
      </c>
      <c r="D785" s="299" t="s">
        <v>316</v>
      </c>
      <c r="E785" s="331"/>
      <c r="F785" s="331">
        <v>427.18</v>
      </c>
      <c r="G785" s="333">
        <f t="shared" si="11"/>
        <v>5802.429999999993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291</v>
      </c>
      <c r="B786" s="330">
        <v>38</v>
      </c>
      <c r="C786" s="298">
        <v>46066</v>
      </c>
      <c r="D786" s="299" t="s">
        <v>293</v>
      </c>
      <c r="E786" s="331"/>
      <c r="F786" s="331">
        <v>4278.16</v>
      </c>
      <c r="G786" s="333">
        <f t="shared" si="11"/>
        <v>5375.2499999999927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8</v>
      </c>
      <c r="C787" s="298">
        <v>46065</v>
      </c>
      <c r="D787" s="299" t="s">
        <v>357</v>
      </c>
      <c r="E787" s="331">
        <v>111.36</v>
      </c>
      <c r="F787" s="331"/>
      <c r="G787" s="333">
        <f t="shared" si="11"/>
        <v>1097.0899999999931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6</v>
      </c>
      <c r="C788" s="298">
        <v>46065</v>
      </c>
      <c r="D788" s="299" t="s">
        <v>442</v>
      </c>
      <c r="E788" s="331">
        <v>16</v>
      </c>
      <c r="F788" s="331"/>
      <c r="G788" s="333">
        <f t="shared" si="11"/>
        <v>1208.449999999993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6</v>
      </c>
      <c r="C789" s="298">
        <v>46065</v>
      </c>
      <c r="D789" s="299" t="s">
        <v>300</v>
      </c>
      <c r="E789" s="331">
        <v>29.81</v>
      </c>
      <c r="F789" s="331"/>
      <c r="G789" s="333">
        <f t="shared" si="11"/>
        <v>1224.449999999993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294</v>
      </c>
      <c r="B790" s="330">
        <v>19</v>
      </c>
      <c r="C790" s="298">
        <v>46065</v>
      </c>
      <c r="D790" s="299" t="s">
        <v>191</v>
      </c>
      <c r="E790" s="331">
        <v>200</v>
      </c>
      <c r="F790" s="331"/>
      <c r="G790" s="333">
        <f t="shared" si="11"/>
        <v>1254.2599999999929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46065</v>
      </c>
      <c r="D791" s="299" t="s">
        <v>296</v>
      </c>
      <c r="E791" s="331">
        <v>7.56</v>
      </c>
      <c r="F791" s="331"/>
      <c r="G791" s="333">
        <f t="shared" si="11"/>
        <v>1454.2599999999929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4</v>
      </c>
      <c r="C792" s="298">
        <v>46065</v>
      </c>
      <c r="D792" s="299" t="s">
        <v>296</v>
      </c>
      <c r="E792" s="331">
        <v>65.78</v>
      </c>
      <c r="F792" s="331"/>
      <c r="G792" s="333">
        <f t="shared" si="11"/>
        <v>1461.8199999999929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3</v>
      </c>
      <c r="C793" s="298">
        <v>46065</v>
      </c>
      <c r="D793" s="299" t="s">
        <v>296</v>
      </c>
      <c r="E793" s="331">
        <v>3.93</v>
      </c>
      <c r="F793" s="331"/>
      <c r="G793" s="333">
        <f t="shared" si="11"/>
        <v>1527.5999999999929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7</v>
      </c>
      <c r="C794" s="298">
        <v>46065</v>
      </c>
      <c r="D794" s="299" t="s">
        <v>443</v>
      </c>
      <c r="E794" s="331">
        <v>564.83000000000004</v>
      </c>
      <c r="F794" s="331"/>
      <c r="G794" s="333">
        <f t="shared" si="11"/>
        <v>1531.5299999999929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7</v>
      </c>
      <c r="C795" s="298">
        <v>46065</v>
      </c>
      <c r="D795" s="299" t="s">
        <v>444</v>
      </c>
      <c r="E795" s="331">
        <v>70.180000000000007</v>
      </c>
      <c r="F795" s="331"/>
      <c r="G795" s="333">
        <f t="shared" si="11"/>
        <v>2096.3599999999929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6</v>
      </c>
      <c r="C796" s="298">
        <v>46065</v>
      </c>
      <c r="D796" s="299" t="s">
        <v>445</v>
      </c>
      <c r="E796" s="331">
        <v>2.66</v>
      </c>
      <c r="F796" s="331"/>
      <c r="G796" s="333">
        <f t="shared" si="11"/>
        <v>2166.5399999999927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5</v>
      </c>
      <c r="C797" s="298">
        <v>46064</v>
      </c>
      <c r="D797" s="299" t="s">
        <v>429</v>
      </c>
      <c r="E797" s="331">
        <v>103.25</v>
      </c>
      <c r="F797" s="331"/>
      <c r="G797" s="333">
        <f t="shared" si="11"/>
        <v>2169.1999999999925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4</v>
      </c>
      <c r="C798" s="298">
        <v>46064</v>
      </c>
      <c r="D798" s="299" t="s">
        <v>363</v>
      </c>
      <c r="E798" s="331">
        <v>30.39</v>
      </c>
      <c r="F798" s="331"/>
      <c r="G798" s="333">
        <f t="shared" si="11"/>
        <v>2272.4499999999925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46064</v>
      </c>
      <c r="D799" s="299" t="s">
        <v>296</v>
      </c>
      <c r="E799" s="331">
        <v>9.92</v>
      </c>
      <c r="F799" s="331"/>
      <c r="G799" s="333">
        <f t="shared" si="11"/>
        <v>2302.8399999999924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3</v>
      </c>
      <c r="C800" s="298">
        <v>46064</v>
      </c>
      <c r="D800" s="299" t="s">
        <v>295</v>
      </c>
      <c r="E800" s="331">
        <v>3.49</v>
      </c>
      <c r="F800" s="331"/>
      <c r="G800" s="333">
        <f t="shared" si="11"/>
        <v>2312.7599999999925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294</v>
      </c>
      <c r="B801" s="330">
        <v>22</v>
      </c>
      <c r="C801" s="298">
        <v>46064</v>
      </c>
      <c r="D801" s="299" t="s">
        <v>352</v>
      </c>
      <c r="E801" s="331">
        <v>19.16</v>
      </c>
      <c r="F801" s="331"/>
      <c r="G801" s="333">
        <f t="shared" si="11"/>
        <v>2316.2499999999923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6</v>
      </c>
      <c r="C802" s="298">
        <v>46063</v>
      </c>
      <c r="D802" s="299" t="s">
        <v>412</v>
      </c>
      <c r="E802" s="331">
        <v>-8</v>
      </c>
      <c r="F802" s="331"/>
      <c r="G802" s="333">
        <f t="shared" si="11"/>
        <v>2335.4099999999921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6</v>
      </c>
      <c r="C803" s="298">
        <v>46063</v>
      </c>
      <c r="D803" s="299" t="s">
        <v>446</v>
      </c>
      <c r="E803" s="331">
        <v>-0.04</v>
      </c>
      <c r="F803" s="331"/>
      <c r="G803" s="333">
        <f t="shared" si="11"/>
        <v>2327.4099999999921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335</v>
      </c>
      <c r="B804" s="330" t="s">
        <v>335</v>
      </c>
      <c r="C804" s="298">
        <v>46063</v>
      </c>
      <c r="D804" s="299" t="s">
        <v>447</v>
      </c>
      <c r="E804" s="331">
        <v>65.78</v>
      </c>
      <c r="F804" s="331"/>
      <c r="G804" s="333">
        <f t="shared" si="11"/>
        <v>2327.3699999999922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294</v>
      </c>
      <c r="B805" s="330">
        <v>13</v>
      </c>
      <c r="C805" s="298">
        <v>46063</v>
      </c>
      <c r="D805" s="299" t="s">
        <v>182</v>
      </c>
      <c r="E805" s="331">
        <v>159.35</v>
      </c>
      <c r="F805" s="331"/>
      <c r="G805" s="333">
        <f t="shared" si="11"/>
        <v>2393.1499999999924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2</v>
      </c>
      <c r="C806" s="298">
        <v>46063</v>
      </c>
      <c r="D806" s="299" t="s">
        <v>296</v>
      </c>
      <c r="E806" s="331">
        <v>16.29</v>
      </c>
      <c r="F806" s="331"/>
      <c r="G806" s="333">
        <f t="shared" si="11"/>
        <v>2552.4999999999923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1</v>
      </c>
      <c r="C807" s="298">
        <v>46063</v>
      </c>
      <c r="D807" s="299" t="s">
        <v>311</v>
      </c>
      <c r="E807" s="331">
        <v>19.329999999999998</v>
      </c>
      <c r="F807" s="331"/>
      <c r="G807" s="333">
        <f t="shared" si="11"/>
        <v>2568.7899999999922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3</v>
      </c>
      <c r="C808" s="298">
        <v>46062</v>
      </c>
      <c r="D808" s="299" t="s">
        <v>448</v>
      </c>
      <c r="E808" s="331">
        <v>8.61</v>
      </c>
      <c r="F808" s="331"/>
      <c r="G808" s="333">
        <f t="shared" ref="G808:G1053" si="12">G809-E808+F808</f>
        <v>2588.1199999999922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2</v>
      </c>
      <c r="C809" s="298">
        <v>46062</v>
      </c>
      <c r="D809" s="299" t="s">
        <v>296</v>
      </c>
      <c r="E809" s="331">
        <v>13.41</v>
      </c>
      <c r="F809" s="331"/>
      <c r="G809" s="333">
        <f t="shared" si="12"/>
        <v>2596.7299999999923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294</v>
      </c>
      <c r="B810" s="330">
        <v>18</v>
      </c>
      <c r="C810" s="298">
        <v>46062</v>
      </c>
      <c r="D810" s="299" t="s">
        <v>361</v>
      </c>
      <c r="E810" s="331">
        <v>400</v>
      </c>
      <c r="F810" s="331"/>
      <c r="G810" s="333">
        <f t="shared" si="12"/>
        <v>2610.1399999999921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294</v>
      </c>
      <c r="B811" s="330">
        <v>9</v>
      </c>
      <c r="C811" s="298">
        <v>46062</v>
      </c>
      <c r="D811" s="299" t="s">
        <v>58</v>
      </c>
      <c r="E811" s="331">
        <v>1281.53</v>
      </c>
      <c r="F811" s="331"/>
      <c r="G811" s="333">
        <f t="shared" si="12"/>
        <v>3010.1399999999921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5</v>
      </c>
      <c r="C812" s="298">
        <v>46062</v>
      </c>
      <c r="D812" s="299" t="s">
        <v>449</v>
      </c>
      <c r="E812" s="331">
        <v>50</v>
      </c>
      <c r="F812" s="331"/>
      <c r="G812" s="333">
        <f t="shared" si="12"/>
        <v>4291.6699999999919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2</v>
      </c>
      <c r="C813" s="298">
        <v>46062</v>
      </c>
      <c r="D813" s="299" t="s">
        <v>450</v>
      </c>
      <c r="E813" s="331">
        <v>12.1</v>
      </c>
      <c r="F813" s="331"/>
      <c r="G813" s="333">
        <f t="shared" si="12"/>
        <v>4341.6699999999919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1</v>
      </c>
      <c r="C814" s="298">
        <v>46061</v>
      </c>
      <c r="D814" s="299" t="s">
        <v>306</v>
      </c>
      <c r="E814" s="331">
        <v>72.099999999999994</v>
      </c>
      <c r="F814" s="331"/>
      <c r="G814" s="333">
        <f t="shared" si="12"/>
        <v>4353.7699999999923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8</v>
      </c>
      <c r="C815" s="298">
        <v>46061</v>
      </c>
      <c r="D815" s="299" t="s">
        <v>319</v>
      </c>
      <c r="E815" s="331">
        <v>30.25</v>
      </c>
      <c r="F815" s="331"/>
      <c r="G815" s="333">
        <f t="shared" si="12"/>
        <v>4425.8699999999926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3</v>
      </c>
      <c r="C816" s="298">
        <v>46061</v>
      </c>
      <c r="D816" s="299" t="s">
        <v>296</v>
      </c>
      <c r="E816" s="331">
        <v>3.72</v>
      </c>
      <c r="F816" s="331"/>
      <c r="G816" s="333">
        <f t="shared" si="12"/>
        <v>4456.1199999999926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4</v>
      </c>
      <c r="C817" s="298">
        <v>46061</v>
      </c>
      <c r="D817" s="299" t="s">
        <v>296</v>
      </c>
      <c r="E817" s="331">
        <v>41.6</v>
      </c>
      <c r="F817" s="331"/>
      <c r="G817" s="333">
        <f t="shared" si="12"/>
        <v>4459.8399999999929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3</v>
      </c>
      <c r="C818" s="298">
        <v>46061</v>
      </c>
      <c r="D818" s="299" t="s">
        <v>451</v>
      </c>
      <c r="E818" s="331">
        <v>1</v>
      </c>
      <c r="F818" s="331"/>
      <c r="G818" s="333">
        <f t="shared" si="12"/>
        <v>4501.4399999999932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46061</v>
      </c>
      <c r="D819" s="299" t="s">
        <v>358</v>
      </c>
      <c r="E819" s="331">
        <v>10.17</v>
      </c>
      <c r="F819" s="331"/>
      <c r="G819" s="333">
        <f t="shared" si="12"/>
        <v>4502.4399999999932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287</v>
      </c>
      <c r="B820" s="330" t="s">
        <v>287</v>
      </c>
      <c r="C820" s="298">
        <v>46060</v>
      </c>
      <c r="D820" s="299" t="s">
        <v>452</v>
      </c>
      <c r="E820" s="331">
        <v>367.77</v>
      </c>
      <c r="F820" s="331">
        <v>367.77</v>
      </c>
      <c r="G820" s="333">
        <f t="shared" si="12"/>
        <v>4512.6099999999933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4</v>
      </c>
      <c r="C821" s="298">
        <v>46060</v>
      </c>
      <c r="D821" s="299" t="s">
        <v>310</v>
      </c>
      <c r="E821" s="331">
        <v>32.36</v>
      </c>
      <c r="F821" s="331"/>
      <c r="G821" s="333">
        <f t="shared" si="12"/>
        <v>4512.6099999999933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6</v>
      </c>
      <c r="C822" s="298">
        <v>46060</v>
      </c>
      <c r="D822" s="299" t="s">
        <v>453</v>
      </c>
      <c r="E822" s="331">
        <v>41.39</v>
      </c>
      <c r="F822" s="331"/>
      <c r="G822" s="333">
        <f t="shared" si="12"/>
        <v>4544.969999999993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1</v>
      </c>
      <c r="C823" s="298">
        <v>46060</v>
      </c>
      <c r="D823" s="299" t="s">
        <v>445</v>
      </c>
      <c r="E823" s="331">
        <v>35.770000000000003</v>
      </c>
      <c r="F823" s="331"/>
      <c r="G823" s="333">
        <f t="shared" si="12"/>
        <v>4586.3599999999933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3</v>
      </c>
      <c r="C824" s="298">
        <v>46060</v>
      </c>
      <c r="D824" s="299" t="s">
        <v>348</v>
      </c>
      <c r="E824" s="331">
        <v>25</v>
      </c>
      <c r="F824" s="331"/>
      <c r="G824" s="333">
        <f t="shared" si="12"/>
        <v>4622.1299999999937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8</v>
      </c>
      <c r="C825" s="298">
        <v>46060</v>
      </c>
      <c r="D825" s="299" t="s">
        <v>296</v>
      </c>
      <c r="E825" s="331">
        <v>6.69</v>
      </c>
      <c r="F825" s="331"/>
      <c r="G825" s="333">
        <f t="shared" si="12"/>
        <v>4647.1299999999937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4</v>
      </c>
      <c r="C826" s="298">
        <v>46060</v>
      </c>
      <c r="D826" s="299" t="s">
        <v>296</v>
      </c>
      <c r="E826" s="331">
        <v>47.85</v>
      </c>
      <c r="F826" s="331"/>
      <c r="G826" s="333">
        <f t="shared" si="12"/>
        <v>4653.8199999999933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2</v>
      </c>
      <c r="C827" s="298">
        <v>46059</v>
      </c>
      <c r="D827" s="299" t="s">
        <v>301</v>
      </c>
      <c r="E827" s="331">
        <v>20</v>
      </c>
      <c r="F827" s="331"/>
      <c r="G827" s="333">
        <f t="shared" si="12"/>
        <v>4701.6699999999937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291</v>
      </c>
      <c r="B828" s="330">
        <v>40</v>
      </c>
      <c r="C828" s="298">
        <v>46059</v>
      </c>
      <c r="D828" s="299" t="s">
        <v>316</v>
      </c>
      <c r="E828" s="331"/>
      <c r="F828" s="331">
        <v>822.99</v>
      </c>
      <c r="G828" s="333">
        <f t="shared" si="12"/>
        <v>4721.6699999999937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294</v>
      </c>
      <c r="B829" s="330">
        <v>14</v>
      </c>
      <c r="C829" s="298">
        <v>46059</v>
      </c>
      <c r="D829" s="299" t="s">
        <v>366</v>
      </c>
      <c r="E829" s="331">
        <v>66.67</v>
      </c>
      <c r="F829" s="331"/>
      <c r="G829" s="333">
        <f t="shared" si="12"/>
        <v>3898.6799999999935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2</v>
      </c>
      <c r="C830" s="298">
        <v>46059</v>
      </c>
      <c r="D830" s="299" t="s">
        <v>296</v>
      </c>
      <c r="E830" s="331">
        <v>9.35</v>
      </c>
      <c r="F830" s="331"/>
      <c r="G830" s="333">
        <f t="shared" si="12"/>
        <v>3965.3499999999935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4</v>
      </c>
      <c r="C831" s="298">
        <v>46059</v>
      </c>
      <c r="D831" s="299" t="s">
        <v>296</v>
      </c>
      <c r="E831" s="331">
        <v>45.81</v>
      </c>
      <c r="F831" s="331"/>
      <c r="G831" s="333">
        <f t="shared" si="12"/>
        <v>3974.6999999999935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2</v>
      </c>
      <c r="C832" s="298">
        <v>46059</v>
      </c>
      <c r="D832" s="299" t="s">
        <v>353</v>
      </c>
      <c r="E832" s="331">
        <v>22.98</v>
      </c>
      <c r="F832" s="331"/>
      <c r="G832" s="333">
        <f t="shared" si="12"/>
        <v>4020.5099999999934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46059</v>
      </c>
      <c r="D833" s="299" t="s">
        <v>301</v>
      </c>
      <c r="E833" s="331">
        <v>46.5</v>
      </c>
      <c r="F833" s="331"/>
      <c r="G833" s="333">
        <f t="shared" si="12"/>
        <v>4043.4899999999934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46059</v>
      </c>
      <c r="D834" s="299" t="s">
        <v>358</v>
      </c>
      <c r="E834" s="331">
        <v>10.17</v>
      </c>
      <c r="F834" s="331"/>
      <c r="G834" s="333">
        <f t="shared" si="12"/>
        <v>4089.9899999999934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8</v>
      </c>
      <c r="C835" s="298">
        <v>46059</v>
      </c>
      <c r="D835" s="299" t="s">
        <v>435</v>
      </c>
      <c r="E835" s="331">
        <v>81.2</v>
      </c>
      <c r="F835" s="331"/>
      <c r="G835" s="333">
        <f t="shared" si="12"/>
        <v>4100.1599999999935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46058</v>
      </c>
      <c r="D836" s="299" t="s">
        <v>301</v>
      </c>
      <c r="E836" s="331">
        <v>21</v>
      </c>
      <c r="F836" s="331"/>
      <c r="G836" s="333">
        <f t="shared" si="12"/>
        <v>4181.3599999999933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291</v>
      </c>
      <c r="B837" s="330">
        <v>39</v>
      </c>
      <c r="C837" s="298">
        <v>46058</v>
      </c>
      <c r="D837" s="299" t="s">
        <v>292</v>
      </c>
      <c r="E837" s="331"/>
      <c r="F837" s="331">
        <v>2763.79</v>
      </c>
      <c r="G837" s="333">
        <f t="shared" si="12"/>
        <v>4202.3599999999933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8</v>
      </c>
      <c r="C838" s="298">
        <v>46058</v>
      </c>
      <c r="D838" s="299" t="s">
        <v>357</v>
      </c>
      <c r="E838" s="331">
        <v>95.35</v>
      </c>
      <c r="F838" s="331"/>
      <c r="G838" s="333">
        <f t="shared" si="12"/>
        <v>1438.5699999999933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46058</v>
      </c>
      <c r="D839" s="299" t="s">
        <v>353</v>
      </c>
      <c r="E839" s="331">
        <v>14.99</v>
      </c>
      <c r="F839" s="331"/>
      <c r="G839" s="333">
        <f t="shared" si="12"/>
        <v>1533.9199999999933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287</v>
      </c>
      <c r="B840" s="330" t="s">
        <v>287</v>
      </c>
      <c r="C840" s="298">
        <v>46058</v>
      </c>
      <c r="D840" s="299" t="s">
        <v>452</v>
      </c>
      <c r="E840" s="331">
        <v>77.569999999999993</v>
      </c>
      <c r="F840" s="331">
        <v>77.569999999999993</v>
      </c>
      <c r="G840" s="333">
        <f t="shared" si="12"/>
        <v>1548.9099999999933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6</v>
      </c>
      <c r="C841" s="298">
        <v>46057</v>
      </c>
      <c r="D841" s="299" t="s">
        <v>344</v>
      </c>
      <c r="E841" s="331">
        <v>50</v>
      </c>
      <c r="F841" s="331"/>
      <c r="G841" s="333">
        <f t="shared" si="12"/>
        <v>1548.9099999999933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1</v>
      </c>
      <c r="C842" s="298">
        <v>46057</v>
      </c>
      <c r="D842" s="299" t="s">
        <v>306</v>
      </c>
      <c r="E842" s="331">
        <v>62.03</v>
      </c>
      <c r="F842" s="331"/>
      <c r="G842" s="333">
        <f t="shared" si="12"/>
        <v>1598.9099999999933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2</v>
      </c>
      <c r="C843" s="298">
        <v>46057</v>
      </c>
      <c r="D843" s="299" t="s">
        <v>296</v>
      </c>
      <c r="E843" s="331">
        <v>14.91</v>
      </c>
      <c r="F843" s="331"/>
      <c r="G843" s="333">
        <f t="shared" si="12"/>
        <v>1660.9399999999932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4</v>
      </c>
      <c r="C844" s="298">
        <v>46057</v>
      </c>
      <c r="D844" s="299" t="s">
        <v>310</v>
      </c>
      <c r="E844" s="331">
        <v>63.38</v>
      </c>
      <c r="F844" s="331"/>
      <c r="G844" s="333">
        <f t="shared" si="12"/>
        <v>1675.8499999999933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287</v>
      </c>
      <c r="B845" s="330" t="s">
        <v>287</v>
      </c>
      <c r="C845" s="298">
        <v>46057</v>
      </c>
      <c r="D845" s="299" t="s">
        <v>454</v>
      </c>
      <c r="E845" s="331">
        <v>192.78</v>
      </c>
      <c r="F845" s="331">
        <v>192.78</v>
      </c>
      <c r="G845" s="333">
        <f t="shared" si="12"/>
        <v>1739.2299999999934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294</v>
      </c>
      <c r="B846" s="330">
        <v>14</v>
      </c>
      <c r="C846" s="298">
        <v>46057</v>
      </c>
      <c r="D846" s="299" t="s">
        <v>367</v>
      </c>
      <c r="E846" s="331">
        <v>68.739999999999995</v>
      </c>
      <c r="F846" s="331"/>
      <c r="G846" s="333">
        <f t="shared" si="12"/>
        <v>1739.2299999999934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6</v>
      </c>
      <c r="C847" s="298">
        <v>46057</v>
      </c>
      <c r="D847" s="299" t="s">
        <v>300</v>
      </c>
      <c r="E847" s="331">
        <v>-42.58</v>
      </c>
      <c r="F847" s="331"/>
      <c r="G847" s="333">
        <f t="shared" si="12"/>
        <v>1807.9699999999934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1</v>
      </c>
      <c r="C848" s="298">
        <v>46057</v>
      </c>
      <c r="D848" s="299" t="s">
        <v>371</v>
      </c>
      <c r="E848" s="331">
        <v>31.36</v>
      </c>
      <c r="F848" s="331"/>
      <c r="G848" s="333">
        <f t="shared" si="12"/>
        <v>1765.3899999999935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294</v>
      </c>
      <c r="B849" s="330">
        <v>17</v>
      </c>
      <c r="C849" s="298">
        <v>46057</v>
      </c>
      <c r="D849" s="299" t="s">
        <v>370</v>
      </c>
      <c r="E849" s="331">
        <v>99</v>
      </c>
      <c r="F849" s="331"/>
      <c r="G849" s="333">
        <f t="shared" si="12"/>
        <v>1796.7499999999934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284</v>
      </c>
      <c r="B850" s="330">
        <v>36</v>
      </c>
      <c r="C850" s="298">
        <v>46056</v>
      </c>
      <c r="D850" s="299" t="s">
        <v>374</v>
      </c>
      <c r="E850" s="331">
        <v>50</v>
      </c>
      <c r="F850" s="331"/>
      <c r="G850" s="333">
        <f t="shared" si="12"/>
        <v>1895.7499999999934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8</v>
      </c>
      <c r="C851" s="298">
        <v>46056</v>
      </c>
      <c r="D851" s="299" t="s">
        <v>319</v>
      </c>
      <c r="E851" s="331">
        <v>7.92</v>
      </c>
      <c r="F851" s="331"/>
      <c r="G851" s="333">
        <f t="shared" si="12"/>
        <v>1945.7499999999934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294</v>
      </c>
      <c r="B852" s="330">
        <v>24</v>
      </c>
      <c r="C852" s="298">
        <v>46056</v>
      </c>
      <c r="D852" s="299" t="s">
        <v>860</v>
      </c>
      <c r="E852" s="331">
        <v>83.58</v>
      </c>
      <c r="F852" s="331"/>
      <c r="G852" s="333">
        <f t="shared" si="12"/>
        <v>1953.6699999999935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4</v>
      </c>
      <c r="C853" s="298">
        <v>46056</v>
      </c>
      <c r="D853" s="299" t="s">
        <v>455</v>
      </c>
      <c r="E853" s="331">
        <v>28.64</v>
      </c>
      <c r="F853" s="331"/>
      <c r="G853" s="333">
        <f t="shared" si="12"/>
        <v>2037.2499999999934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46056</v>
      </c>
      <c r="D854" s="299" t="s">
        <v>358</v>
      </c>
      <c r="E854" s="331">
        <v>9.4700000000000006</v>
      </c>
      <c r="F854" s="331"/>
      <c r="G854" s="333">
        <f t="shared" si="12"/>
        <v>2065.8899999999935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6</v>
      </c>
      <c r="C855" s="298">
        <v>46055</v>
      </c>
      <c r="D855" s="299" t="s">
        <v>456</v>
      </c>
      <c r="E855" s="331">
        <v>20</v>
      </c>
      <c r="F855" s="331"/>
      <c r="G855" s="333">
        <f t="shared" si="12"/>
        <v>2075.3599999999933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294</v>
      </c>
      <c r="B856" s="330">
        <v>17</v>
      </c>
      <c r="C856" s="298">
        <v>46055</v>
      </c>
      <c r="D856" s="299" t="s">
        <v>188</v>
      </c>
      <c r="E856" s="331">
        <v>41.54</v>
      </c>
      <c r="F856" s="331"/>
      <c r="G856" s="333">
        <f t="shared" si="12"/>
        <v>2095.3599999999933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2</v>
      </c>
      <c r="C857" s="298">
        <v>46055</v>
      </c>
      <c r="D857" s="299" t="s">
        <v>296</v>
      </c>
      <c r="E857" s="331">
        <v>9.92</v>
      </c>
      <c r="F857" s="331"/>
      <c r="G857" s="333">
        <f t="shared" si="12"/>
        <v>2136.8999999999933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8</v>
      </c>
      <c r="C858" s="298">
        <v>46055</v>
      </c>
      <c r="D858" s="299" t="s">
        <v>457</v>
      </c>
      <c r="E858" s="331">
        <v>155.38</v>
      </c>
      <c r="F858" s="331"/>
      <c r="G858" s="333">
        <f t="shared" si="12"/>
        <v>2146.8199999999933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294</v>
      </c>
      <c r="B859" s="330">
        <v>21</v>
      </c>
      <c r="C859" s="298">
        <v>46055</v>
      </c>
      <c r="D859" s="299" t="s">
        <v>194</v>
      </c>
      <c r="E859" s="331">
        <v>27.35</v>
      </c>
      <c r="F859" s="331"/>
      <c r="G859" s="333">
        <f t="shared" si="12"/>
        <v>2302.1999999999935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6</v>
      </c>
      <c r="C860" s="298">
        <v>46054</v>
      </c>
      <c r="D860" s="299" t="s">
        <v>300</v>
      </c>
      <c r="E860" s="331">
        <v>59.37</v>
      </c>
      <c r="F860" s="331"/>
      <c r="G860" s="333">
        <f t="shared" si="12"/>
        <v>2329.5499999999934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294</v>
      </c>
      <c r="B861" s="330">
        <v>22</v>
      </c>
      <c r="C861" s="298">
        <v>46054</v>
      </c>
      <c r="D861" s="299" t="s">
        <v>375</v>
      </c>
      <c r="E861" s="331">
        <v>6.37</v>
      </c>
      <c r="F861" s="331"/>
      <c r="G861" s="333">
        <f t="shared" si="12"/>
        <v>2388.9199999999933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8</v>
      </c>
      <c r="C862" s="298">
        <v>46054</v>
      </c>
      <c r="D862" s="299" t="s">
        <v>458</v>
      </c>
      <c r="E862" s="331">
        <v>44.65</v>
      </c>
      <c r="F862" s="331"/>
      <c r="G862" s="333">
        <f t="shared" si="12"/>
        <v>2395.2899999999931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7</v>
      </c>
      <c r="C863" s="298">
        <v>46054</v>
      </c>
      <c r="D863" s="299" t="s">
        <v>338</v>
      </c>
      <c r="E863" s="331">
        <v>35.17</v>
      </c>
      <c r="F863" s="331"/>
      <c r="G863" s="333">
        <f t="shared" si="12"/>
        <v>2439.9399999999932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4</v>
      </c>
      <c r="C864" s="298">
        <v>46054</v>
      </c>
      <c r="D864" s="299" t="s">
        <v>310</v>
      </c>
      <c r="E864" s="331">
        <v>28.48</v>
      </c>
      <c r="F864" s="331"/>
      <c r="G864" s="333">
        <f t="shared" si="12"/>
        <v>2475.1099999999933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1</v>
      </c>
      <c r="C865" s="298">
        <v>46054</v>
      </c>
      <c r="D865" s="299" t="s">
        <v>311</v>
      </c>
      <c r="E865" s="331">
        <v>125.07</v>
      </c>
      <c r="F865" s="331"/>
      <c r="G865" s="333">
        <f t="shared" si="12"/>
        <v>2503.5899999999933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2</v>
      </c>
      <c r="C866" s="298">
        <v>46054</v>
      </c>
      <c r="D866" s="299" t="s">
        <v>458</v>
      </c>
      <c r="E866" s="331">
        <v>100</v>
      </c>
      <c r="F866" s="331"/>
      <c r="G866" s="333">
        <f t="shared" si="12"/>
        <v>2628.6599999999935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1</v>
      </c>
      <c r="C867" s="298">
        <v>46054</v>
      </c>
      <c r="D867" s="299" t="s">
        <v>329</v>
      </c>
      <c r="E867" s="331">
        <v>194.96</v>
      </c>
      <c r="F867" s="331"/>
      <c r="G867" s="333">
        <f t="shared" si="12"/>
        <v>2728.6599999999935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2</v>
      </c>
      <c r="C868" s="298">
        <v>46054</v>
      </c>
      <c r="D868" s="299" t="s">
        <v>410</v>
      </c>
      <c r="E868" s="331">
        <v>75.53</v>
      </c>
      <c r="F868" s="331"/>
      <c r="G868" s="333">
        <f t="shared" si="12"/>
        <v>2923.6199999999935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284</v>
      </c>
      <c r="B869" s="330">
        <v>37</v>
      </c>
      <c r="C869" s="298">
        <v>46053</v>
      </c>
      <c r="D869" s="299" t="s">
        <v>459</v>
      </c>
      <c r="E869" s="331">
        <v>3194.64</v>
      </c>
      <c r="F869" s="331"/>
      <c r="G869" s="333">
        <f t="shared" si="12"/>
        <v>2999.1499999999937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286</v>
      </c>
      <c r="B870" s="330">
        <v>25</v>
      </c>
      <c r="C870" s="298">
        <v>46053</v>
      </c>
      <c r="D870" s="298" t="s">
        <v>204</v>
      </c>
      <c r="E870" s="331">
        <v>350</v>
      </c>
      <c r="F870" s="331"/>
      <c r="G870" s="333">
        <f t="shared" si="12"/>
        <v>6193.7899999999936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286</v>
      </c>
      <c r="B871" s="330">
        <v>26</v>
      </c>
      <c r="C871" s="298">
        <v>46053</v>
      </c>
      <c r="D871" s="298" t="s">
        <v>205</v>
      </c>
      <c r="E871" s="331">
        <v>320</v>
      </c>
      <c r="F871" s="331"/>
      <c r="G871" s="333">
        <f t="shared" si="12"/>
        <v>6543.7899999999936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286</v>
      </c>
      <c r="B872" s="330">
        <v>27</v>
      </c>
      <c r="C872" s="298">
        <v>46053</v>
      </c>
      <c r="D872" s="298" t="s">
        <v>206</v>
      </c>
      <c r="E872" s="331">
        <v>25</v>
      </c>
      <c r="F872" s="331"/>
      <c r="G872" s="333">
        <f t="shared" si="12"/>
        <v>6863.7899999999936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286</v>
      </c>
      <c r="B873" s="330">
        <v>28</v>
      </c>
      <c r="C873" s="298">
        <v>46053</v>
      </c>
      <c r="D873" s="298" t="s">
        <v>207</v>
      </c>
      <c r="E873" s="331">
        <v>25</v>
      </c>
      <c r="F873" s="331"/>
      <c r="G873" s="333">
        <f t="shared" si="12"/>
        <v>6888.7899999999936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286</v>
      </c>
      <c r="B874" s="330">
        <v>29</v>
      </c>
      <c r="C874" s="298">
        <v>46053</v>
      </c>
      <c r="D874" s="298" t="s">
        <v>208</v>
      </c>
      <c r="E874" s="331">
        <v>45</v>
      </c>
      <c r="F874" s="331"/>
      <c r="G874" s="333">
        <f t="shared" si="12"/>
        <v>6913.7899999999936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286</v>
      </c>
      <c r="B875" s="330">
        <v>30</v>
      </c>
      <c r="C875" s="298">
        <v>46053</v>
      </c>
      <c r="D875" s="298" t="s">
        <v>209</v>
      </c>
      <c r="E875" s="331">
        <v>400</v>
      </c>
      <c r="F875" s="331"/>
      <c r="G875" s="333">
        <f t="shared" si="12"/>
        <v>6958.7899999999936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286</v>
      </c>
      <c r="B876" s="330">
        <v>31</v>
      </c>
      <c r="C876" s="298">
        <v>46053</v>
      </c>
      <c r="D876" s="298" t="s">
        <v>210</v>
      </c>
      <c r="E876" s="331">
        <v>375</v>
      </c>
      <c r="F876" s="331"/>
      <c r="G876" s="333">
        <f t="shared" si="12"/>
        <v>7358.7899999999936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286</v>
      </c>
      <c r="B877" s="330">
        <v>32</v>
      </c>
      <c r="C877" s="298">
        <v>46053</v>
      </c>
      <c r="D877" s="298" t="s">
        <v>211</v>
      </c>
      <c r="E877" s="331">
        <v>100</v>
      </c>
      <c r="F877" s="331"/>
      <c r="G877" s="333">
        <f t="shared" si="12"/>
        <v>7733.7899999999936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286</v>
      </c>
      <c r="B878" s="330">
        <v>33</v>
      </c>
      <c r="C878" s="298">
        <v>46053</v>
      </c>
      <c r="D878" s="298" t="s">
        <v>212</v>
      </c>
      <c r="E878" s="331">
        <v>85</v>
      </c>
      <c r="F878" s="331"/>
      <c r="G878" s="333">
        <f t="shared" si="12"/>
        <v>7833.7899999999936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286</v>
      </c>
      <c r="B879" s="330">
        <v>34</v>
      </c>
      <c r="C879" s="298">
        <v>46053</v>
      </c>
      <c r="D879" s="298" t="s">
        <v>213</v>
      </c>
      <c r="E879" s="331">
        <v>230</v>
      </c>
      <c r="F879" s="331"/>
      <c r="G879" s="333">
        <f t="shared" si="12"/>
        <v>7918.7899999999936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286</v>
      </c>
      <c r="B880" s="330">
        <v>35</v>
      </c>
      <c r="C880" s="298">
        <v>46053</v>
      </c>
      <c r="D880" s="298" t="s">
        <v>214</v>
      </c>
      <c r="E880" s="331">
        <v>45</v>
      </c>
      <c r="F880" s="331"/>
      <c r="G880" s="333">
        <f t="shared" si="12"/>
        <v>8148.7899999999936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8</v>
      </c>
      <c r="C881" s="298">
        <v>46053</v>
      </c>
      <c r="D881" s="298" t="s">
        <v>319</v>
      </c>
      <c r="E881" s="331">
        <v>31.03</v>
      </c>
      <c r="F881" s="331"/>
      <c r="G881" s="333">
        <f t="shared" si="12"/>
        <v>8193.7899999999936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294</v>
      </c>
      <c r="B882" s="330">
        <v>10</v>
      </c>
      <c r="C882" s="298">
        <v>46053</v>
      </c>
      <c r="D882" s="298" t="s">
        <v>176</v>
      </c>
      <c r="E882" s="331">
        <v>17.899999999999999</v>
      </c>
      <c r="F882" s="331"/>
      <c r="G882" s="333">
        <f t="shared" si="12"/>
        <v>8224.8199999999943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3</v>
      </c>
      <c r="C883" s="298">
        <v>46053</v>
      </c>
      <c r="D883" s="298" t="s">
        <v>348</v>
      </c>
      <c r="E883" s="331">
        <v>18.84</v>
      </c>
      <c r="F883" s="331"/>
      <c r="G883" s="333">
        <f t="shared" si="12"/>
        <v>8242.7199999999939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8</v>
      </c>
      <c r="C884" s="298">
        <v>46053</v>
      </c>
      <c r="D884" s="298" t="s">
        <v>319</v>
      </c>
      <c r="E884" s="331">
        <v>25.54</v>
      </c>
      <c r="F884" s="331"/>
      <c r="G884" s="333">
        <f t="shared" si="12"/>
        <v>8261.559999999994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8</v>
      </c>
      <c r="C885" s="298">
        <v>46053</v>
      </c>
      <c r="D885" s="298" t="s">
        <v>308</v>
      </c>
      <c r="E885" s="331">
        <v>52.59</v>
      </c>
      <c r="F885" s="331"/>
      <c r="G885" s="333">
        <f t="shared" si="12"/>
        <v>8287.0999999999949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335</v>
      </c>
      <c r="B886" s="330" t="s">
        <v>335</v>
      </c>
      <c r="C886" s="298">
        <v>46052</v>
      </c>
      <c r="D886" s="299" t="s">
        <v>460</v>
      </c>
      <c r="E886" s="331"/>
      <c r="F886" s="331">
        <v>422</v>
      </c>
      <c r="G886" s="333">
        <f t="shared" si="12"/>
        <v>8339.6899999999951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5</v>
      </c>
      <c r="C887" s="298">
        <v>46052</v>
      </c>
      <c r="D887" s="299" t="s">
        <v>864</v>
      </c>
      <c r="E887" s="331">
        <v>200</v>
      </c>
      <c r="F887" s="331"/>
      <c r="G887" s="333">
        <f t="shared" si="12"/>
        <v>7917.6899999999951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46052</v>
      </c>
      <c r="D888" s="299" t="s">
        <v>296</v>
      </c>
      <c r="E888" s="331">
        <v>8.52</v>
      </c>
      <c r="F888" s="331"/>
      <c r="G888" s="333">
        <f t="shared" si="12"/>
        <v>8117.6899999999951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287</v>
      </c>
      <c r="B889" s="330" t="s">
        <v>287</v>
      </c>
      <c r="C889" s="298">
        <v>46052</v>
      </c>
      <c r="D889" s="299" t="s">
        <v>461</v>
      </c>
      <c r="E889" s="331">
        <v>831.92</v>
      </c>
      <c r="F889" s="331">
        <v>831.92</v>
      </c>
      <c r="G889" s="333">
        <f t="shared" si="12"/>
        <v>8126.2099999999955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5</v>
      </c>
      <c r="C890" s="298">
        <v>46052</v>
      </c>
      <c r="D890" s="299" t="s">
        <v>441</v>
      </c>
      <c r="E890" s="331">
        <v>200</v>
      </c>
      <c r="F890" s="331"/>
      <c r="G890" s="333">
        <f t="shared" si="12"/>
        <v>8126.2099999999955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2</v>
      </c>
      <c r="C891" s="298">
        <v>46052</v>
      </c>
      <c r="D891" s="299" t="s">
        <v>324</v>
      </c>
      <c r="E891" s="331">
        <v>11.04</v>
      </c>
      <c r="F891" s="331"/>
      <c r="G891" s="333">
        <f t="shared" si="12"/>
        <v>8326.2099999999955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291</v>
      </c>
      <c r="B892" s="330">
        <v>38</v>
      </c>
      <c r="C892" s="298">
        <v>46051</v>
      </c>
      <c r="D892" s="299" t="s">
        <v>293</v>
      </c>
      <c r="E892" s="331"/>
      <c r="F892" s="331">
        <v>4365.6499999999996</v>
      </c>
      <c r="G892" s="333">
        <f t="shared" si="12"/>
        <v>8337.2499999999964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46051</v>
      </c>
      <c r="D893" s="299" t="s">
        <v>296</v>
      </c>
      <c r="E893" s="331">
        <v>18.28</v>
      </c>
      <c r="F893" s="331"/>
      <c r="G893" s="333">
        <f t="shared" si="12"/>
        <v>3971.5999999999976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4</v>
      </c>
      <c r="C894" s="298">
        <v>46051</v>
      </c>
      <c r="D894" s="299" t="s">
        <v>295</v>
      </c>
      <c r="E894" s="331">
        <v>57.06</v>
      </c>
      <c r="F894" s="331"/>
      <c r="G894" s="333">
        <f t="shared" si="12"/>
        <v>3989.8799999999978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287</v>
      </c>
      <c r="B895" s="330" t="s">
        <v>287</v>
      </c>
      <c r="C895" s="298">
        <v>46051</v>
      </c>
      <c r="D895" s="299" t="s">
        <v>462</v>
      </c>
      <c r="E895" s="331">
        <v>89.42</v>
      </c>
      <c r="F895" s="331">
        <v>89.42</v>
      </c>
      <c r="G895" s="333">
        <f t="shared" si="12"/>
        <v>4046.9399999999978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8</v>
      </c>
      <c r="C896" s="298">
        <v>46051</v>
      </c>
      <c r="D896" s="299" t="s">
        <v>463</v>
      </c>
      <c r="E896" s="331">
        <v>59</v>
      </c>
      <c r="F896" s="331"/>
      <c r="G896" s="333">
        <f t="shared" si="12"/>
        <v>4046.9399999999978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2</v>
      </c>
      <c r="C897" s="298">
        <v>46051</v>
      </c>
      <c r="D897" s="299" t="s">
        <v>371</v>
      </c>
      <c r="E897" s="331">
        <v>19.899999999999999</v>
      </c>
      <c r="F897" s="331"/>
      <c r="G897" s="333">
        <f t="shared" si="12"/>
        <v>4105.9399999999978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46050</v>
      </c>
      <c r="D898" s="299" t="s">
        <v>353</v>
      </c>
      <c r="E898" s="331">
        <v>14.99</v>
      </c>
      <c r="F898" s="331"/>
      <c r="G898" s="333">
        <f t="shared" si="12"/>
        <v>4125.8399999999974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6</v>
      </c>
      <c r="C899" s="298">
        <v>46050</v>
      </c>
      <c r="D899" s="299" t="s">
        <v>464</v>
      </c>
      <c r="E899" s="331">
        <v>25</v>
      </c>
      <c r="F899" s="331"/>
      <c r="G899" s="333">
        <f t="shared" si="12"/>
        <v>4140.8299999999972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3</v>
      </c>
      <c r="C900" s="298">
        <v>46050</v>
      </c>
      <c r="D900" s="299" t="s">
        <v>865</v>
      </c>
      <c r="E900" s="331">
        <v>6</v>
      </c>
      <c r="F900" s="331"/>
      <c r="G900" s="333">
        <f t="shared" si="12"/>
        <v>4165.8299999999972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2</v>
      </c>
      <c r="C901" s="298">
        <v>46050</v>
      </c>
      <c r="D901" s="299" t="s">
        <v>866</v>
      </c>
      <c r="E901" s="331">
        <v>15</v>
      </c>
      <c r="F901" s="331"/>
      <c r="G901" s="333">
        <f t="shared" si="12"/>
        <v>4171.8299999999972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46050</v>
      </c>
      <c r="D902" s="299" t="s">
        <v>296</v>
      </c>
      <c r="E902" s="331">
        <v>12.71</v>
      </c>
      <c r="F902" s="331"/>
      <c r="G902" s="333">
        <f t="shared" si="12"/>
        <v>4186.8299999999972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287</v>
      </c>
      <c r="B903" s="330" t="s">
        <v>287</v>
      </c>
      <c r="C903" s="298">
        <v>46050</v>
      </c>
      <c r="D903" s="299" t="s">
        <v>452</v>
      </c>
      <c r="E903" s="331">
        <v>1475.9</v>
      </c>
      <c r="F903" s="331">
        <v>1475.9</v>
      </c>
      <c r="G903" s="333">
        <f t="shared" si="12"/>
        <v>4199.5399999999972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8</v>
      </c>
      <c r="C904" s="298">
        <v>46050</v>
      </c>
      <c r="D904" s="299" t="s">
        <v>319</v>
      </c>
      <c r="E904" s="331">
        <v>28.52</v>
      </c>
      <c r="F904" s="331"/>
      <c r="G904" s="333">
        <f t="shared" si="12"/>
        <v>4199.5399999999972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46050</v>
      </c>
      <c r="D905" s="299" t="s">
        <v>465</v>
      </c>
      <c r="E905" s="331">
        <v>66.94</v>
      </c>
      <c r="F905" s="331"/>
      <c r="G905" s="333">
        <f t="shared" si="12"/>
        <v>4228.0599999999977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8</v>
      </c>
      <c r="C906" s="298">
        <v>46049</v>
      </c>
      <c r="D906" s="299" t="s">
        <v>308</v>
      </c>
      <c r="E906" s="331">
        <v>47.99</v>
      </c>
      <c r="F906" s="331"/>
      <c r="G906" s="333">
        <f t="shared" si="12"/>
        <v>4294.9999999999973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287</v>
      </c>
      <c r="B907" s="330" t="s">
        <v>287</v>
      </c>
      <c r="C907" s="298">
        <v>46048</v>
      </c>
      <c r="D907" s="299" t="s">
        <v>466</v>
      </c>
      <c r="E907" s="331"/>
      <c r="F907" s="331">
        <v>425</v>
      </c>
      <c r="G907" s="333">
        <f t="shared" si="12"/>
        <v>4342.9899999999971</v>
      </c>
      <c r="H907" s="334" t="s">
        <v>298</v>
      </c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287</v>
      </c>
      <c r="B908" s="330" t="s">
        <v>287</v>
      </c>
      <c r="C908" s="298">
        <v>46048</v>
      </c>
      <c r="D908" s="299" t="s">
        <v>466</v>
      </c>
      <c r="E908" s="331">
        <v>425</v>
      </c>
      <c r="F908" s="331"/>
      <c r="G908" s="333">
        <f t="shared" si="12"/>
        <v>3917.9899999999971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2</v>
      </c>
      <c r="C909" s="298">
        <v>46048</v>
      </c>
      <c r="D909" s="299" t="s">
        <v>467</v>
      </c>
      <c r="E909" s="331">
        <v>20.12</v>
      </c>
      <c r="F909" s="331"/>
      <c r="G909" s="333">
        <f t="shared" si="12"/>
        <v>4342.9899999999971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294</v>
      </c>
      <c r="B910" s="330">
        <v>17</v>
      </c>
      <c r="C910" s="298">
        <v>46048</v>
      </c>
      <c r="D910" s="299" t="s">
        <v>468</v>
      </c>
      <c r="E910" s="331">
        <v>42.68</v>
      </c>
      <c r="F910" s="331"/>
      <c r="G910" s="333">
        <f t="shared" si="12"/>
        <v>4363.1099999999969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6</v>
      </c>
      <c r="C911" s="298">
        <v>46048</v>
      </c>
      <c r="D911" s="299" t="s">
        <v>397</v>
      </c>
      <c r="E911" s="331">
        <v>47.9</v>
      </c>
      <c r="F911" s="331"/>
      <c r="G911" s="333">
        <f t="shared" si="12"/>
        <v>4405.7899999999972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1</v>
      </c>
      <c r="C912" s="298">
        <v>46047</v>
      </c>
      <c r="D912" s="299" t="s">
        <v>457</v>
      </c>
      <c r="E912" s="331">
        <v>105.79</v>
      </c>
      <c r="F912" s="331"/>
      <c r="G912" s="333">
        <f t="shared" si="12"/>
        <v>4453.6899999999969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294</v>
      </c>
      <c r="B913" s="330">
        <v>12</v>
      </c>
      <c r="C913" s="298">
        <v>46047</v>
      </c>
      <c r="D913" s="299" t="s">
        <v>314</v>
      </c>
      <c r="E913" s="331">
        <v>204.83</v>
      </c>
      <c r="F913" s="331"/>
      <c r="G913" s="333">
        <f t="shared" si="12"/>
        <v>4559.4799999999968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3</v>
      </c>
      <c r="C914" s="298">
        <v>46047</v>
      </c>
      <c r="D914" s="299" t="s">
        <v>348</v>
      </c>
      <c r="E914" s="331">
        <v>8.51</v>
      </c>
      <c r="F914" s="331"/>
      <c r="G914" s="333">
        <f t="shared" si="12"/>
        <v>4764.3099999999968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4</v>
      </c>
      <c r="C915" s="298">
        <v>46046</v>
      </c>
      <c r="D915" s="299" t="s">
        <v>296</v>
      </c>
      <c r="E915" s="331">
        <v>92.96</v>
      </c>
      <c r="F915" s="331"/>
      <c r="G915" s="333">
        <f t="shared" si="12"/>
        <v>4772.819999999997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4</v>
      </c>
      <c r="C916" s="298">
        <v>46046</v>
      </c>
      <c r="D916" s="299" t="s">
        <v>334</v>
      </c>
      <c r="E916" s="331">
        <v>30.77</v>
      </c>
      <c r="F916" s="331"/>
      <c r="G916" s="333">
        <f t="shared" si="12"/>
        <v>4865.779999999997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2</v>
      </c>
      <c r="C917" s="298">
        <v>46046</v>
      </c>
      <c r="D917" s="299" t="s">
        <v>358</v>
      </c>
      <c r="E917" s="331">
        <v>9.4700000000000006</v>
      </c>
      <c r="F917" s="331"/>
      <c r="G917" s="333">
        <f t="shared" si="12"/>
        <v>4896.5499999999975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6</v>
      </c>
      <c r="C918" s="298">
        <v>46046</v>
      </c>
      <c r="D918" s="299" t="s">
        <v>397</v>
      </c>
      <c r="E918" s="331">
        <v>53.59</v>
      </c>
      <c r="F918" s="331"/>
      <c r="G918" s="333">
        <f t="shared" si="12"/>
        <v>4906.0199999999977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1</v>
      </c>
      <c r="C919" s="298">
        <v>46046</v>
      </c>
      <c r="D919" s="299" t="s">
        <v>311</v>
      </c>
      <c r="E919" s="331">
        <v>61.64</v>
      </c>
      <c r="F919" s="331"/>
      <c r="G919" s="333">
        <f t="shared" si="12"/>
        <v>4959.6099999999979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1</v>
      </c>
      <c r="C920" s="298">
        <v>46045</v>
      </c>
      <c r="D920" s="299" t="s">
        <v>304</v>
      </c>
      <c r="E920" s="331">
        <v>23.17</v>
      </c>
      <c r="F920" s="331"/>
      <c r="G920" s="333">
        <f t="shared" si="12"/>
        <v>5021.2499999999982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4</v>
      </c>
      <c r="C921" s="298">
        <v>46045</v>
      </c>
      <c r="D921" s="299" t="s">
        <v>296</v>
      </c>
      <c r="E921" s="331">
        <v>62.77</v>
      </c>
      <c r="F921" s="331"/>
      <c r="G921" s="333">
        <f t="shared" si="12"/>
        <v>5044.4199999999983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6</v>
      </c>
      <c r="C922" s="298">
        <v>46045</v>
      </c>
      <c r="D922" s="299" t="s">
        <v>469</v>
      </c>
      <c r="E922" s="331">
        <v>105.51</v>
      </c>
      <c r="F922" s="331"/>
      <c r="G922" s="333">
        <f t="shared" si="12"/>
        <v>5107.1899999999987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3</v>
      </c>
      <c r="C923" s="298">
        <v>46045</v>
      </c>
      <c r="D923" s="299" t="s">
        <v>334</v>
      </c>
      <c r="E923" s="331">
        <v>9.9499999999999993</v>
      </c>
      <c r="F923" s="331"/>
      <c r="G923" s="333">
        <f t="shared" si="12"/>
        <v>5212.6999999999989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46045</v>
      </c>
      <c r="D924" s="299" t="s">
        <v>358</v>
      </c>
      <c r="E924" s="331">
        <v>10.17</v>
      </c>
      <c r="F924" s="331"/>
      <c r="G924" s="333">
        <f t="shared" si="12"/>
        <v>5222.6499999999987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2</v>
      </c>
      <c r="C925" s="298">
        <v>46045</v>
      </c>
      <c r="D925" s="299" t="s">
        <v>301</v>
      </c>
      <c r="E925" s="331">
        <v>32.200000000000003</v>
      </c>
      <c r="F925" s="331"/>
      <c r="G925" s="333">
        <f t="shared" si="12"/>
        <v>5232.8199999999988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294</v>
      </c>
      <c r="B926" s="330">
        <v>22</v>
      </c>
      <c r="C926" s="298">
        <v>46045</v>
      </c>
      <c r="D926" s="299" t="s">
        <v>862</v>
      </c>
      <c r="E926" s="331">
        <v>5.31</v>
      </c>
      <c r="F926" s="331"/>
      <c r="G926" s="333">
        <f t="shared" si="12"/>
        <v>5265.0199999999986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8</v>
      </c>
      <c r="C927" s="298">
        <v>46044</v>
      </c>
      <c r="D927" s="299" t="s">
        <v>435</v>
      </c>
      <c r="E927" s="331">
        <v>73.95</v>
      </c>
      <c r="F927" s="331"/>
      <c r="G927" s="333">
        <f t="shared" si="12"/>
        <v>5270.329999999999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46044</v>
      </c>
      <c r="D928" s="299" t="s">
        <v>470</v>
      </c>
      <c r="E928" s="331">
        <v>28.68</v>
      </c>
      <c r="F928" s="331"/>
      <c r="G928" s="333">
        <f t="shared" si="12"/>
        <v>5344.2799999999988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8</v>
      </c>
      <c r="C929" s="298">
        <v>46044</v>
      </c>
      <c r="D929" s="299" t="s">
        <v>357</v>
      </c>
      <c r="E929" s="331">
        <v>57.38</v>
      </c>
      <c r="F929" s="331"/>
      <c r="G929" s="333">
        <f t="shared" si="12"/>
        <v>5372.9599999999991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2</v>
      </c>
      <c r="C930" s="298">
        <v>46044</v>
      </c>
      <c r="D930" s="299" t="s">
        <v>358</v>
      </c>
      <c r="E930" s="331">
        <v>9.4700000000000006</v>
      </c>
      <c r="F930" s="331"/>
      <c r="G930" s="333">
        <f t="shared" si="12"/>
        <v>5430.3399999999992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2</v>
      </c>
      <c r="C931" s="298">
        <v>46044</v>
      </c>
      <c r="D931" s="299" t="s">
        <v>358</v>
      </c>
      <c r="E931" s="331">
        <v>7.18</v>
      </c>
      <c r="F931" s="331"/>
      <c r="G931" s="333">
        <f t="shared" si="12"/>
        <v>5439.8099999999995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287</v>
      </c>
      <c r="B932" s="330" t="s">
        <v>287</v>
      </c>
      <c r="C932" s="298">
        <v>46044</v>
      </c>
      <c r="D932" s="299" t="s">
        <v>315</v>
      </c>
      <c r="E932" s="331">
        <v>126.24</v>
      </c>
      <c r="F932" s="331">
        <v>126.24</v>
      </c>
      <c r="G932" s="333">
        <f t="shared" si="12"/>
        <v>5446.99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8</v>
      </c>
      <c r="C933" s="298">
        <v>46043</v>
      </c>
      <c r="D933" s="299" t="s">
        <v>471</v>
      </c>
      <c r="E933" s="331">
        <v>17</v>
      </c>
      <c r="F933" s="331"/>
      <c r="G933" s="333">
        <f t="shared" si="12"/>
        <v>5446.99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1</v>
      </c>
      <c r="C934" s="298">
        <v>46043</v>
      </c>
      <c r="D934" s="299" t="s">
        <v>329</v>
      </c>
      <c r="E934" s="331">
        <v>24.75</v>
      </c>
      <c r="F934" s="331"/>
      <c r="G934" s="333">
        <f t="shared" si="12"/>
        <v>5463.99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291</v>
      </c>
      <c r="B935" s="330">
        <v>39</v>
      </c>
      <c r="C935" s="298">
        <v>46043</v>
      </c>
      <c r="D935" s="299" t="s">
        <v>292</v>
      </c>
      <c r="E935" s="331"/>
      <c r="F935" s="331">
        <v>3378.82</v>
      </c>
      <c r="G935" s="333">
        <f t="shared" si="12"/>
        <v>5488.74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294</v>
      </c>
      <c r="B936" s="330">
        <v>23</v>
      </c>
      <c r="C936" s="298">
        <v>46043</v>
      </c>
      <c r="D936" s="299" t="s">
        <v>67</v>
      </c>
      <c r="E936" s="331">
        <v>650.88</v>
      </c>
      <c r="F936" s="331"/>
      <c r="G936" s="333">
        <f t="shared" si="12"/>
        <v>2109.9199999999992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287</v>
      </c>
      <c r="B937" s="330" t="s">
        <v>287</v>
      </c>
      <c r="C937" s="298">
        <v>46043</v>
      </c>
      <c r="D937" s="299" t="s">
        <v>472</v>
      </c>
      <c r="E937" s="331">
        <v>100</v>
      </c>
      <c r="F937" s="331">
        <v>100</v>
      </c>
      <c r="G937" s="333">
        <f t="shared" si="12"/>
        <v>2760.7999999999993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2</v>
      </c>
      <c r="C938" s="298">
        <v>46043</v>
      </c>
      <c r="D938" s="299" t="s">
        <v>301</v>
      </c>
      <c r="E938" s="331">
        <v>20</v>
      </c>
      <c r="F938" s="331"/>
      <c r="G938" s="333">
        <f t="shared" si="12"/>
        <v>2760.7999999999993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8</v>
      </c>
      <c r="C939" s="298">
        <v>46043</v>
      </c>
      <c r="D939" s="299" t="s">
        <v>295</v>
      </c>
      <c r="E939" s="331">
        <v>6.38</v>
      </c>
      <c r="F939" s="331"/>
      <c r="G939" s="333">
        <f t="shared" si="12"/>
        <v>2780.7999999999993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2</v>
      </c>
      <c r="C940" s="298">
        <v>46043</v>
      </c>
      <c r="D940" s="299" t="s">
        <v>295</v>
      </c>
      <c r="E940" s="331">
        <v>17.29</v>
      </c>
      <c r="F940" s="331"/>
      <c r="G940" s="333">
        <f t="shared" si="12"/>
        <v>2787.1799999999994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2</v>
      </c>
      <c r="C941" s="298">
        <v>46043</v>
      </c>
      <c r="D941" s="299" t="s">
        <v>358</v>
      </c>
      <c r="E941" s="331">
        <v>14.86</v>
      </c>
      <c r="F941" s="331"/>
      <c r="G941" s="333">
        <f t="shared" si="12"/>
        <v>2804.4699999999993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46042</v>
      </c>
      <c r="D942" s="299" t="s">
        <v>371</v>
      </c>
      <c r="E942" s="331">
        <v>13.4</v>
      </c>
      <c r="F942" s="331"/>
      <c r="G942" s="333">
        <f t="shared" si="12"/>
        <v>2819.3299999999995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2</v>
      </c>
      <c r="C943" s="298">
        <v>46042</v>
      </c>
      <c r="D943" s="299" t="s">
        <v>371</v>
      </c>
      <c r="E943" s="331">
        <v>5.97</v>
      </c>
      <c r="F943" s="331"/>
      <c r="G943" s="333">
        <f t="shared" si="12"/>
        <v>2832.7299999999996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294</v>
      </c>
      <c r="B944" s="330">
        <v>22</v>
      </c>
      <c r="C944" s="298">
        <v>46042</v>
      </c>
      <c r="D944" s="299" t="s">
        <v>323</v>
      </c>
      <c r="E944" s="331">
        <v>18.09</v>
      </c>
      <c r="F944" s="331"/>
      <c r="G944" s="333">
        <f t="shared" si="12"/>
        <v>2838.6999999999994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294</v>
      </c>
      <c r="B945" s="330">
        <v>17</v>
      </c>
      <c r="C945" s="298">
        <v>46042</v>
      </c>
      <c r="D945" s="299" t="s">
        <v>188</v>
      </c>
      <c r="E945" s="331">
        <v>42.65</v>
      </c>
      <c r="F945" s="331"/>
      <c r="G945" s="333">
        <f t="shared" si="12"/>
        <v>2856.7899999999995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335</v>
      </c>
      <c r="B946" s="330" t="s">
        <v>335</v>
      </c>
      <c r="C946" s="298">
        <v>46042</v>
      </c>
      <c r="D946" s="299" t="s">
        <v>336</v>
      </c>
      <c r="E946" s="331">
        <v>130.51</v>
      </c>
      <c r="F946" s="331"/>
      <c r="G946" s="333">
        <f t="shared" si="12"/>
        <v>2899.4399999999996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294</v>
      </c>
      <c r="B947" s="330">
        <v>15</v>
      </c>
      <c r="C947" s="298">
        <v>46042</v>
      </c>
      <c r="D947" s="299" t="s">
        <v>185</v>
      </c>
      <c r="E947" s="331">
        <v>132.4</v>
      </c>
      <c r="F947" s="331"/>
      <c r="G947" s="333">
        <f t="shared" si="12"/>
        <v>3029.9499999999994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294</v>
      </c>
      <c r="B948" s="330">
        <v>23</v>
      </c>
      <c r="C948" s="298">
        <v>46042</v>
      </c>
      <c r="D948" s="299" t="s">
        <v>63</v>
      </c>
      <c r="E948" s="331">
        <v>529.46</v>
      </c>
      <c r="F948" s="331"/>
      <c r="G948" s="333">
        <f t="shared" si="12"/>
        <v>3162.3499999999995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6</v>
      </c>
      <c r="C949" s="298">
        <v>46042</v>
      </c>
      <c r="D949" s="299" t="s">
        <v>300</v>
      </c>
      <c r="E949" s="331">
        <v>51.63</v>
      </c>
      <c r="F949" s="331"/>
      <c r="G949" s="333">
        <f t="shared" si="12"/>
        <v>3691.8099999999995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2</v>
      </c>
      <c r="C950" s="298">
        <v>46042</v>
      </c>
      <c r="D950" s="299" t="s">
        <v>296</v>
      </c>
      <c r="E950" s="331">
        <v>11.17</v>
      </c>
      <c r="F950" s="331"/>
      <c r="G950" s="333">
        <f t="shared" si="12"/>
        <v>3743.4399999999996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4</v>
      </c>
      <c r="C951" s="298">
        <v>46042</v>
      </c>
      <c r="D951" s="299" t="s">
        <v>296</v>
      </c>
      <c r="E951" s="331">
        <v>57.37</v>
      </c>
      <c r="F951" s="331"/>
      <c r="G951" s="333">
        <f t="shared" si="12"/>
        <v>3754.6099999999997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294</v>
      </c>
      <c r="B952" s="330">
        <v>22</v>
      </c>
      <c r="C952" s="298">
        <v>46042</v>
      </c>
      <c r="D952" s="299" t="s">
        <v>328</v>
      </c>
      <c r="E952" s="331">
        <v>7.46</v>
      </c>
      <c r="F952" s="331"/>
      <c r="G952" s="333">
        <f t="shared" si="12"/>
        <v>3811.9799999999996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4</v>
      </c>
      <c r="C953" s="298">
        <v>46042</v>
      </c>
      <c r="D953" s="299" t="s">
        <v>310</v>
      </c>
      <c r="E953" s="331">
        <v>28.91</v>
      </c>
      <c r="F953" s="331"/>
      <c r="G953" s="333">
        <f t="shared" si="12"/>
        <v>3819.4399999999996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6</v>
      </c>
      <c r="C954" s="298">
        <v>46040</v>
      </c>
      <c r="D954" s="299" t="s">
        <v>300</v>
      </c>
      <c r="E954" s="331">
        <v>31.35</v>
      </c>
      <c r="F954" s="331"/>
      <c r="G954" s="333">
        <f t="shared" si="12"/>
        <v>3848.3499999999995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8</v>
      </c>
      <c r="C955" s="298">
        <v>46040</v>
      </c>
      <c r="D955" s="299" t="s">
        <v>473</v>
      </c>
      <c r="E955" s="331">
        <v>124.75</v>
      </c>
      <c r="F955" s="331"/>
      <c r="G955" s="333">
        <f t="shared" si="12"/>
        <v>3879.6999999999994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3</v>
      </c>
      <c r="C956" s="298">
        <v>46040</v>
      </c>
      <c r="D956" s="299" t="s">
        <v>320</v>
      </c>
      <c r="E956" s="331">
        <v>11.3</v>
      </c>
      <c r="F956" s="331"/>
      <c r="G956" s="333">
        <f t="shared" si="12"/>
        <v>4004.4499999999994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294</v>
      </c>
      <c r="B957" s="330">
        <v>22</v>
      </c>
      <c r="C957" s="298">
        <v>46040</v>
      </c>
      <c r="D957" s="299" t="s">
        <v>401</v>
      </c>
      <c r="E957" s="331">
        <v>13.84</v>
      </c>
      <c r="F957" s="331"/>
      <c r="G957" s="333">
        <f t="shared" si="12"/>
        <v>4015.7499999999995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1</v>
      </c>
      <c r="C958" s="298">
        <v>46040</v>
      </c>
      <c r="D958" s="299" t="s">
        <v>306</v>
      </c>
      <c r="E958" s="331">
        <v>92.06</v>
      </c>
      <c r="F958" s="331"/>
      <c r="G958" s="333">
        <f t="shared" si="12"/>
        <v>4029.5899999999997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7</v>
      </c>
      <c r="C959" s="298">
        <v>46040</v>
      </c>
      <c r="D959" s="299" t="s">
        <v>338</v>
      </c>
      <c r="E959" s="331">
        <v>78.47</v>
      </c>
      <c r="F959" s="331"/>
      <c r="G959" s="333">
        <f t="shared" si="12"/>
        <v>4121.6499999999996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1</v>
      </c>
      <c r="C960" s="298">
        <v>46040</v>
      </c>
      <c r="D960" s="299" t="s">
        <v>393</v>
      </c>
      <c r="E960" s="331">
        <v>28.22</v>
      </c>
      <c r="F960" s="331"/>
      <c r="G960" s="333">
        <f t="shared" si="12"/>
        <v>4200.12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2</v>
      </c>
      <c r="C961" s="298">
        <v>46040</v>
      </c>
      <c r="D961" s="299" t="s">
        <v>392</v>
      </c>
      <c r="E961" s="331">
        <v>32.729999999999997</v>
      </c>
      <c r="F961" s="331"/>
      <c r="G961" s="333">
        <f t="shared" si="12"/>
        <v>4228.34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294</v>
      </c>
      <c r="B962" s="330">
        <v>42</v>
      </c>
      <c r="C962" s="298">
        <v>46039</v>
      </c>
      <c r="D962" s="299" t="s">
        <v>333</v>
      </c>
      <c r="E962" s="331">
        <v>29.8</v>
      </c>
      <c r="F962" s="331"/>
      <c r="G962" s="333">
        <f t="shared" si="12"/>
        <v>4261.07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294</v>
      </c>
      <c r="B963" s="330">
        <v>43</v>
      </c>
      <c r="C963" s="298">
        <v>46039</v>
      </c>
      <c r="D963" s="299" t="s">
        <v>333</v>
      </c>
      <c r="E963" s="331">
        <v>22.35</v>
      </c>
      <c r="F963" s="331"/>
      <c r="G963" s="333">
        <f t="shared" si="12"/>
        <v>4290.87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8</v>
      </c>
      <c r="C964" s="298">
        <v>46039</v>
      </c>
      <c r="D964" s="299" t="s">
        <v>319</v>
      </c>
      <c r="E964" s="331">
        <v>36.92</v>
      </c>
      <c r="F964" s="331"/>
      <c r="G964" s="333">
        <f t="shared" si="12"/>
        <v>4313.22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1</v>
      </c>
      <c r="C965" s="298">
        <v>46039</v>
      </c>
      <c r="D965" s="299" t="s">
        <v>311</v>
      </c>
      <c r="E965" s="331">
        <v>117.89</v>
      </c>
      <c r="F965" s="331"/>
      <c r="G965" s="333">
        <f t="shared" si="12"/>
        <v>4350.1400000000003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1</v>
      </c>
      <c r="C966" s="298">
        <v>46039</v>
      </c>
      <c r="D966" s="299" t="s">
        <v>329</v>
      </c>
      <c r="E966" s="331">
        <v>196.36</v>
      </c>
      <c r="F966" s="331"/>
      <c r="G966" s="333">
        <f t="shared" si="12"/>
        <v>4468.0300000000007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294</v>
      </c>
      <c r="B967" s="330">
        <v>21</v>
      </c>
      <c r="C967" s="298">
        <v>46039</v>
      </c>
      <c r="D967" s="299" t="s">
        <v>194</v>
      </c>
      <c r="E967" s="331">
        <v>70.2</v>
      </c>
      <c r="F967" s="331"/>
      <c r="G967" s="333">
        <f t="shared" si="12"/>
        <v>4664.3900000000003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2</v>
      </c>
      <c r="C968" s="298">
        <v>46038</v>
      </c>
      <c r="D968" s="299" t="s">
        <v>324</v>
      </c>
      <c r="E968" s="331">
        <v>13.14</v>
      </c>
      <c r="F968" s="331"/>
      <c r="G968" s="333">
        <f t="shared" si="12"/>
        <v>4734.59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2</v>
      </c>
      <c r="C969" s="298">
        <v>46038</v>
      </c>
      <c r="D969" s="299" t="s">
        <v>296</v>
      </c>
      <c r="E969" s="331">
        <v>18.489999999999998</v>
      </c>
      <c r="F969" s="331"/>
      <c r="G969" s="333">
        <f t="shared" si="12"/>
        <v>4747.7300000000005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291</v>
      </c>
      <c r="B970" s="330">
        <v>41</v>
      </c>
      <c r="C970" s="298">
        <v>46038</v>
      </c>
      <c r="D970" s="299" t="s">
        <v>474</v>
      </c>
      <c r="E970" s="331"/>
      <c r="F970" s="331">
        <v>800</v>
      </c>
      <c r="G970" s="333">
        <f t="shared" si="12"/>
        <v>4766.22</v>
      </c>
      <c r="H970" s="334" t="s">
        <v>298</v>
      </c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294</v>
      </c>
      <c r="B971" s="330">
        <v>18</v>
      </c>
      <c r="C971" s="298">
        <v>46038</v>
      </c>
      <c r="D971" s="299" t="s">
        <v>361</v>
      </c>
      <c r="E971" s="331">
        <v>400</v>
      </c>
      <c r="F971" s="331"/>
      <c r="G971" s="333">
        <f t="shared" si="12"/>
        <v>3966.2200000000003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294</v>
      </c>
      <c r="B972" s="330">
        <v>19</v>
      </c>
      <c r="C972" s="298">
        <v>46038</v>
      </c>
      <c r="D972" s="299" t="s">
        <v>191</v>
      </c>
      <c r="E972" s="331">
        <v>200</v>
      </c>
      <c r="F972" s="331"/>
      <c r="G972" s="333">
        <f t="shared" si="12"/>
        <v>4366.22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294</v>
      </c>
      <c r="B973" s="330">
        <v>11</v>
      </c>
      <c r="C973" s="298">
        <v>46038</v>
      </c>
      <c r="D973" s="299" t="s">
        <v>178</v>
      </c>
      <c r="E973" s="331">
        <v>267.95999999999998</v>
      </c>
      <c r="F973" s="331"/>
      <c r="G973" s="333">
        <f t="shared" si="12"/>
        <v>4566.22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8</v>
      </c>
      <c r="C974" s="298">
        <v>46037</v>
      </c>
      <c r="D974" s="299" t="s">
        <v>357</v>
      </c>
      <c r="E974" s="331">
        <v>59.95</v>
      </c>
      <c r="F974" s="331"/>
      <c r="G974" s="333">
        <f t="shared" si="12"/>
        <v>4834.18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2</v>
      </c>
      <c r="C975" s="298">
        <v>46037</v>
      </c>
      <c r="D975" s="299" t="s">
        <v>357</v>
      </c>
      <c r="E975" s="331">
        <v>59.96</v>
      </c>
      <c r="F975" s="331"/>
      <c r="G975" s="333">
        <f t="shared" si="12"/>
        <v>4894.13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8</v>
      </c>
      <c r="C976" s="298">
        <v>46037</v>
      </c>
      <c r="D976" s="299" t="s">
        <v>319</v>
      </c>
      <c r="E976" s="331">
        <v>12.43</v>
      </c>
      <c r="F976" s="331"/>
      <c r="G976" s="333">
        <f t="shared" si="12"/>
        <v>4954.09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2</v>
      </c>
      <c r="C977" s="298">
        <v>46037</v>
      </c>
      <c r="D977" s="299" t="s">
        <v>296</v>
      </c>
      <c r="E977" s="331">
        <v>11.07</v>
      </c>
      <c r="F977" s="331"/>
      <c r="G977" s="333">
        <f t="shared" si="12"/>
        <v>4966.5200000000004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4</v>
      </c>
      <c r="C978" s="298">
        <v>46037</v>
      </c>
      <c r="D978" s="299" t="s">
        <v>296</v>
      </c>
      <c r="E978" s="331">
        <v>52.3</v>
      </c>
      <c r="F978" s="331"/>
      <c r="G978" s="333">
        <f t="shared" si="12"/>
        <v>4977.59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6</v>
      </c>
      <c r="C979" s="298">
        <v>46037</v>
      </c>
      <c r="D979" s="299" t="s">
        <v>436</v>
      </c>
      <c r="E979" s="331">
        <v>50</v>
      </c>
      <c r="F979" s="331"/>
      <c r="G979" s="333">
        <f t="shared" si="12"/>
        <v>5029.8900000000003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291</v>
      </c>
      <c r="B980" s="330">
        <v>38</v>
      </c>
      <c r="C980" s="298">
        <v>46037</v>
      </c>
      <c r="D980" s="299" t="s">
        <v>293</v>
      </c>
      <c r="E980" s="331"/>
      <c r="F980" s="331">
        <v>4365.67</v>
      </c>
      <c r="G980" s="333">
        <f t="shared" si="12"/>
        <v>5079.8900000000003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4</v>
      </c>
      <c r="C981" s="298">
        <v>46036</v>
      </c>
      <c r="D981" s="299" t="s">
        <v>295</v>
      </c>
      <c r="E981" s="331">
        <v>30.91</v>
      </c>
      <c r="F981" s="331"/>
      <c r="G981" s="333">
        <f t="shared" si="12"/>
        <v>714.22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3</v>
      </c>
      <c r="C982" s="298">
        <v>46036</v>
      </c>
      <c r="D982" s="299" t="s">
        <v>348</v>
      </c>
      <c r="E982" s="331">
        <v>8.67</v>
      </c>
      <c r="F982" s="331"/>
      <c r="G982" s="333">
        <f t="shared" si="12"/>
        <v>745.13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3</v>
      </c>
      <c r="C983" s="298">
        <v>46035</v>
      </c>
      <c r="D983" s="299" t="s">
        <v>351</v>
      </c>
      <c r="E983" s="331">
        <v>25.01</v>
      </c>
      <c r="F983" s="331"/>
      <c r="G983" s="333">
        <f t="shared" si="12"/>
        <v>753.8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6</v>
      </c>
      <c r="C984" s="298">
        <v>46035</v>
      </c>
      <c r="D984" s="299" t="s">
        <v>412</v>
      </c>
      <c r="E984" s="331">
        <v>-5.9</v>
      </c>
      <c r="F984" s="331"/>
      <c r="G984" s="333">
        <f t="shared" si="12"/>
        <v>778.81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6</v>
      </c>
      <c r="C985" s="298">
        <v>46035</v>
      </c>
      <c r="D985" s="299" t="s">
        <v>446</v>
      </c>
      <c r="E985" s="331">
        <v>-0.03</v>
      </c>
      <c r="F985" s="331"/>
      <c r="G985" s="333">
        <f t="shared" si="12"/>
        <v>772.91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294</v>
      </c>
      <c r="B986" s="330">
        <v>43</v>
      </c>
      <c r="C986" s="298">
        <v>46035</v>
      </c>
      <c r="D986" s="299" t="s">
        <v>201</v>
      </c>
      <c r="E986" s="331">
        <v>44.18</v>
      </c>
      <c r="F986" s="331"/>
      <c r="G986" s="333">
        <f t="shared" si="12"/>
        <v>772.88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294</v>
      </c>
      <c r="B987" s="330">
        <v>42</v>
      </c>
      <c r="C987" s="298">
        <v>46035</v>
      </c>
      <c r="D987" s="299" t="s">
        <v>200</v>
      </c>
      <c r="E987" s="331">
        <v>51.19</v>
      </c>
      <c r="F987" s="331"/>
      <c r="G987" s="333">
        <f t="shared" si="12"/>
        <v>817.06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4</v>
      </c>
      <c r="C988" s="298">
        <v>46035</v>
      </c>
      <c r="D988" s="299" t="s">
        <v>295</v>
      </c>
      <c r="E988" s="331">
        <v>28.15</v>
      </c>
      <c r="F988" s="331"/>
      <c r="G988" s="333">
        <f t="shared" si="12"/>
        <v>868.25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3</v>
      </c>
      <c r="C989" s="298">
        <v>46035</v>
      </c>
      <c r="D989" s="299" t="s">
        <v>296</v>
      </c>
      <c r="E989" s="331">
        <v>20.85</v>
      </c>
      <c r="F989" s="331"/>
      <c r="G989" s="333">
        <f t="shared" si="12"/>
        <v>896.4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1</v>
      </c>
      <c r="C990" s="298">
        <v>46034</v>
      </c>
      <c r="D990" s="299" t="s">
        <v>306</v>
      </c>
      <c r="E990" s="331">
        <v>145.81</v>
      </c>
      <c r="F990" s="331"/>
      <c r="G990" s="333">
        <f t="shared" si="12"/>
        <v>917.25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2</v>
      </c>
      <c r="C991" s="298">
        <v>46034</v>
      </c>
      <c r="D991" s="299" t="s">
        <v>424</v>
      </c>
      <c r="E991" s="331">
        <v>25.22</v>
      </c>
      <c r="F991" s="331"/>
      <c r="G991" s="333">
        <f t="shared" si="12"/>
        <v>1063.06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2</v>
      </c>
      <c r="C992" s="298">
        <v>46033</v>
      </c>
      <c r="D992" s="299" t="s">
        <v>326</v>
      </c>
      <c r="E992" s="331">
        <v>49.38</v>
      </c>
      <c r="F992" s="331"/>
      <c r="G992" s="333">
        <f t="shared" si="12"/>
        <v>1088.28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294</v>
      </c>
      <c r="B993" s="330">
        <v>22</v>
      </c>
      <c r="C993" s="298">
        <v>46033</v>
      </c>
      <c r="D993" s="299" t="s">
        <v>352</v>
      </c>
      <c r="E993" s="331">
        <v>19.16</v>
      </c>
      <c r="F993" s="331"/>
      <c r="G993" s="333">
        <f t="shared" si="12"/>
        <v>1137.6600000000001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6</v>
      </c>
      <c r="C994" s="298">
        <v>46033</v>
      </c>
      <c r="D994" s="299" t="s">
        <v>312</v>
      </c>
      <c r="E994" s="331">
        <v>39.86</v>
      </c>
      <c r="F994" s="331"/>
      <c r="G994" s="333">
        <f t="shared" si="12"/>
        <v>1156.8200000000002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7</v>
      </c>
      <c r="C995" s="298">
        <v>46033</v>
      </c>
      <c r="D995" s="299" t="s">
        <v>444</v>
      </c>
      <c r="E995" s="331">
        <v>165.05</v>
      </c>
      <c r="F995" s="331"/>
      <c r="G995" s="333">
        <f t="shared" si="12"/>
        <v>1196.68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294</v>
      </c>
      <c r="B996" s="330">
        <v>24</v>
      </c>
      <c r="C996" s="298">
        <v>46032</v>
      </c>
      <c r="D996" s="299" t="s">
        <v>860</v>
      </c>
      <c r="E996" s="331">
        <v>83.42</v>
      </c>
      <c r="F996" s="331"/>
      <c r="G996" s="333">
        <f t="shared" si="12"/>
        <v>1361.73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4</v>
      </c>
      <c r="C997" s="298">
        <v>46032</v>
      </c>
      <c r="D997" s="299" t="s">
        <v>296</v>
      </c>
      <c r="E997" s="331">
        <v>30.4</v>
      </c>
      <c r="F997" s="331"/>
      <c r="G997" s="333">
        <f t="shared" si="12"/>
        <v>1445.15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2</v>
      </c>
      <c r="C998" s="298">
        <v>46032</v>
      </c>
      <c r="D998" s="299" t="s">
        <v>296</v>
      </c>
      <c r="E998" s="331">
        <v>13.83</v>
      </c>
      <c r="F998" s="331"/>
      <c r="G998" s="333">
        <f t="shared" si="12"/>
        <v>1475.5500000000002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2</v>
      </c>
      <c r="C999" s="298">
        <v>46032</v>
      </c>
      <c r="D999" s="299" t="s">
        <v>473</v>
      </c>
      <c r="E999" s="331">
        <v>100</v>
      </c>
      <c r="F999" s="331"/>
      <c r="G999" s="333">
        <f t="shared" si="12"/>
        <v>1489.38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1</v>
      </c>
      <c r="C1000" s="298">
        <v>46032</v>
      </c>
      <c r="D1000" s="299" t="s">
        <v>304</v>
      </c>
      <c r="E1000" s="331">
        <v>55.68</v>
      </c>
      <c r="F1000" s="331"/>
      <c r="G1000" s="333">
        <f t="shared" si="12"/>
        <v>1589.38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46031</v>
      </c>
      <c r="D1001" s="299" t="s">
        <v>358</v>
      </c>
      <c r="E1001" s="331">
        <v>9.4700000000000006</v>
      </c>
      <c r="F1001" s="331"/>
      <c r="G1001" s="333">
        <f t="shared" si="12"/>
        <v>1645.0600000000002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5</v>
      </c>
      <c r="C1002" s="298">
        <v>46031</v>
      </c>
      <c r="D1002" s="299" t="s">
        <v>475</v>
      </c>
      <c r="E1002" s="331">
        <v>50</v>
      </c>
      <c r="F1002" s="331"/>
      <c r="G1002" s="333">
        <f t="shared" si="12"/>
        <v>1654.5300000000002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8</v>
      </c>
      <c r="C1003" s="298">
        <v>46030</v>
      </c>
      <c r="D1003" s="299" t="s">
        <v>476</v>
      </c>
      <c r="E1003" s="331">
        <v>32.619999999999997</v>
      </c>
      <c r="F1003" s="331"/>
      <c r="G1003" s="333">
        <f t="shared" si="12"/>
        <v>1704.5300000000002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291</v>
      </c>
      <c r="B1004" s="330">
        <v>39</v>
      </c>
      <c r="C1004" s="298">
        <v>46030</v>
      </c>
      <c r="D1004" s="299" t="s">
        <v>292</v>
      </c>
      <c r="E1004" s="331"/>
      <c r="F1004" s="331">
        <v>2729.22</v>
      </c>
      <c r="G1004" s="333">
        <f t="shared" si="12"/>
        <v>1737.15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2</v>
      </c>
      <c r="C1005" s="298">
        <v>46030</v>
      </c>
      <c r="D1005" s="299" t="s">
        <v>296</v>
      </c>
      <c r="E1005" s="331">
        <v>6.37</v>
      </c>
      <c r="F1005" s="331"/>
      <c r="G1005" s="333">
        <f t="shared" si="12"/>
        <v>-992.06999999999971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4</v>
      </c>
      <c r="C1006" s="298">
        <v>46030</v>
      </c>
      <c r="D1006" s="299" t="s">
        <v>296</v>
      </c>
      <c r="E1006" s="331">
        <v>32.119999999999997</v>
      </c>
      <c r="F1006" s="331"/>
      <c r="G1006" s="333">
        <f t="shared" si="12"/>
        <v>-985.6999999999997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2</v>
      </c>
      <c r="C1007" s="298">
        <v>46030</v>
      </c>
      <c r="D1007" s="299" t="s">
        <v>358</v>
      </c>
      <c r="E1007" s="331">
        <v>9.4700000000000006</v>
      </c>
      <c r="F1007" s="331"/>
      <c r="G1007" s="333">
        <f t="shared" si="12"/>
        <v>-953.5799999999997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2</v>
      </c>
      <c r="C1008" s="298">
        <v>46030</v>
      </c>
      <c r="D1008" s="299" t="s">
        <v>386</v>
      </c>
      <c r="E1008" s="331">
        <v>21.18</v>
      </c>
      <c r="F1008" s="331"/>
      <c r="G1008" s="333">
        <f t="shared" si="12"/>
        <v>-944.10999999999967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335</v>
      </c>
      <c r="B1009" s="330" t="s">
        <v>335</v>
      </c>
      <c r="C1009" s="298">
        <v>46029</v>
      </c>
      <c r="D1009" s="299" t="s">
        <v>447</v>
      </c>
      <c r="E1009" s="331">
        <v>52.66</v>
      </c>
      <c r="F1009" s="331"/>
      <c r="G1009" s="333">
        <f t="shared" si="12"/>
        <v>-922.92999999999972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294</v>
      </c>
      <c r="B1010" s="330">
        <v>13</v>
      </c>
      <c r="C1010" s="298">
        <v>46029</v>
      </c>
      <c r="D1010" s="299" t="s">
        <v>182</v>
      </c>
      <c r="E1010" s="331">
        <v>167.42</v>
      </c>
      <c r="F1010" s="331"/>
      <c r="G1010" s="333">
        <f t="shared" si="12"/>
        <v>-870.26999999999975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4</v>
      </c>
      <c r="C1011" s="298">
        <v>46029</v>
      </c>
      <c r="D1011" s="299" t="s">
        <v>296</v>
      </c>
      <c r="E1011" s="331">
        <v>30.81</v>
      </c>
      <c r="F1011" s="331"/>
      <c r="G1011" s="333">
        <f t="shared" si="12"/>
        <v>-702.8499999999998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2</v>
      </c>
      <c r="C1012" s="298">
        <v>46029</v>
      </c>
      <c r="D1012" s="299" t="s">
        <v>358</v>
      </c>
      <c r="E1012" s="331">
        <v>9.4700000000000006</v>
      </c>
      <c r="F1012" s="331"/>
      <c r="G1012" s="333">
        <f t="shared" si="12"/>
        <v>-672.03999999999985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294</v>
      </c>
      <c r="B1013" s="330">
        <v>22</v>
      </c>
      <c r="C1013" s="298">
        <v>46029</v>
      </c>
      <c r="D1013" s="299" t="s">
        <v>477</v>
      </c>
      <c r="E1013" s="331">
        <v>148.04</v>
      </c>
      <c r="F1013" s="331"/>
      <c r="G1013" s="333">
        <f t="shared" si="12"/>
        <v>-662.56999999999982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294</v>
      </c>
      <c r="B1014" s="330">
        <v>14</v>
      </c>
      <c r="C1014" s="298">
        <v>46028</v>
      </c>
      <c r="D1014" s="299" t="s">
        <v>366</v>
      </c>
      <c r="E1014" s="331">
        <v>66.67</v>
      </c>
      <c r="F1014" s="331"/>
      <c r="G1014" s="333">
        <f t="shared" si="12"/>
        <v>-514.52999999999986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3</v>
      </c>
      <c r="C1015" s="298">
        <v>46028</v>
      </c>
      <c r="D1015" s="299" t="s">
        <v>296</v>
      </c>
      <c r="E1015" s="331">
        <v>5.7</v>
      </c>
      <c r="F1015" s="331"/>
      <c r="G1015" s="333">
        <f t="shared" si="12"/>
        <v>-447.8599999999999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294</v>
      </c>
      <c r="B1016" s="330">
        <v>21</v>
      </c>
      <c r="C1016" s="298">
        <v>46028</v>
      </c>
      <c r="D1016" s="299" t="s">
        <v>194</v>
      </c>
      <c r="E1016" s="331">
        <v>30.59</v>
      </c>
      <c r="F1016" s="331"/>
      <c r="G1016" s="333">
        <f t="shared" si="12"/>
        <v>-442.15999999999991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294</v>
      </c>
      <c r="B1017" s="330">
        <v>17</v>
      </c>
      <c r="C1017" s="298">
        <v>46027</v>
      </c>
      <c r="D1017" s="299" t="s">
        <v>370</v>
      </c>
      <c r="E1017" s="331">
        <v>133.91999999999999</v>
      </c>
      <c r="F1017" s="331"/>
      <c r="G1017" s="333">
        <f t="shared" si="12"/>
        <v>-411.56999999999994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294</v>
      </c>
      <c r="B1018" s="330">
        <v>17</v>
      </c>
      <c r="C1018" s="298">
        <v>46027</v>
      </c>
      <c r="D1018" s="299" t="s">
        <v>370</v>
      </c>
      <c r="E1018" s="331">
        <v>62</v>
      </c>
      <c r="F1018" s="331"/>
      <c r="G1018" s="333">
        <f t="shared" si="12"/>
        <v>-277.64999999999992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6</v>
      </c>
      <c r="C1019" s="298">
        <v>46027</v>
      </c>
      <c r="D1019" s="299" t="s">
        <v>300</v>
      </c>
      <c r="E1019" s="331">
        <v>10.64</v>
      </c>
      <c r="F1019" s="331"/>
      <c r="G1019" s="333">
        <f t="shared" si="12"/>
        <v>-215.64999999999992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8</v>
      </c>
      <c r="C1020" s="298">
        <v>46027</v>
      </c>
      <c r="D1020" s="299" t="s">
        <v>319</v>
      </c>
      <c r="E1020" s="331">
        <v>17.440000000000001</v>
      </c>
      <c r="F1020" s="331"/>
      <c r="G1020" s="333">
        <f t="shared" si="12"/>
        <v>-205.00999999999991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1</v>
      </c>
      <c r="C1021" s="298">
        <v>46027</v>
      </c>
      <c r="D1021" s="299" t="s">
        <v>306</v>
      </c>
      <c r="E1021" s="331">
        <v>216.19</v>
      </c>
      <c r="F1021" s="331"/>
      <c r="G1021" s="333">
        <f t="shared" si="12"/>
        <v>-187.56999999999991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2</v>
      </c>
      <c r="C1022" s="298">
        <v>46027</v>
      </c>
      <c r="D1022" s="299" t="s">
        <v>478</v>
      </c>
      <c r="E1022" s="331">
        <v>70</v>
      </c>
      <c r="F1022" s="331"/>
      <c r="G1022" s="333">
        <f t="shared" si="12"/>
        <v>28.62000000000009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2</v>
      </c>
      <c r="C1023" s="298">
        <v>46027</v>
      </c>
      <c r="D1023" s="299" t="s">
        <v>358</v>
      </c>
      <c r="E1023" s="331">
        <v>14.05</v>
      </c>
      <c r="F1023" s="331"/>
      <c r="G1023" s="333">
        <f t="shared" si="12"/>
        <v>98.62000000000009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294</v>
      </c>
      <c r="B1024" s="330">
        <v>14</v>
      </c>
      <c r="C1024" s="298">
        <v>46027</v>
      </c>
      <c r="D1024" s="299" t="s">
        <v>367</v>
      </c>
      <c r="E1024" s="331">
        <v>68.739999999999995</v>
      </c>
      <c r="F1024" s="331"/>
      <c r="G1024" s="333">
        <f t="shared" si="12"/>
        <v>112.67000000000009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6</v>
      </c>
      <c r="C1025" s="298">
        <v>46027</v>
      </c>
      <c r="D1025" s="299" t="s">
        <v>479</v>
      </c>
      <c r="E1025" s="331">
        <v>120</v>
      </c>
      <c r="F1025" s="331"/>
      <c r="G1025" s="333">
        <f t="shared" si="12"/>
        <v>181.41000000000008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294</v>
      </c>
      <c r="B1026" s="330">
        <v>9</v>
      </c>
      <c r="C1026" s="298">
        <v>46027</v>
      </c>
      <c r="D1026" s="299" t="s">
        <v>58</v>
      </c>
      <c r="E1026" s="331">
        <v>1281.53</v>
      </c>
      <c r="F1026" s="331"/>
      <c r="G1026" s="333">
        <f t="shared" si="12"/>
        <v>301.41000000000008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7</v>
      </c>
      <c r="C1027" s="298">
        <v>46026</v>
      </c>
      <c r="D1027" s="299" t="s">
        <v>338</v>
      </c>
      <c r="E1027" s="331">
        <v>18.260000000000002</v>
      </c>
      <c r="F1027" s="331"/>
      <c r="G1027" s="333">
        <f t="shared" si="12"/>
        <v>1582.94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287</v>
      </c>
      <c r="B1028" s="330" t="s">
        <v>287</v>
      </c>
      <c r="C1028" s="298">
        <v>46026</v>
      </c>
      <c r="D1028" s="299" t="s">
        <v>300</v>
      </c>
      <c r="E1028" s="331">
        <v>114.91</v>
      </c>
      <c r="F1028" s="331">
        <v>114.91</v>
      </c>
      <c r="G1028" s="333">
        <f t="shared" si="12"/>
        <v>1601.2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5</v>
      </c>
      <c r="C1029" s="298">
        <v>46026</v>
      </c>
      <c r="D1029" s="299" t="s">
        <v>480</v>
      </c>
      <c r="E1029" s="331">
        <v>42.43</v>
      </c>
      <c r="F1029" s="331"/>
      <c r="G1029" s="333">
        <f t="shared" si="12"/>
        <v>1601.2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7</v>
      </c>
      <c r="C1030" s="298">
        <v>46026</v>
      </c>
      <c r="D1030" s="299" t="s">
        <v>300</v>
      </c>
      <c r="E1030" s="331">
        <v>42.59</v>
      </c>
      <c r="F1030" s="331"/>
      <c r="G1030" s="333">
        <f t="shared" si="12"/>
        <v>1643.63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3</v>
      </c>
      <c r="C1031" s="298">
        <v>46025</v>
      </c>
      <c r="D1031" s="299" t="s">
        <v>348</v>
      </c>
      <c r="E1031" s="331">
        <v>14.57</v>
      </c>
      <c r="F1031" s="331"/>
      <c r="G1031" s="333">
        <f t="shared" si="12"/>
        <v>1686.22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2</v>
      </c>
      <c r="C1032" s="298">
        <v>46025</v>
      </c>
      <c r="D1032" s="299" t="s">
        <v>481</v>
      </c>
      <c r="E1032" s="331">
        <v>41.05</v>
      </c>
      <c r="F1032" s="331"/>
      <c r="G1032" s="333">
        <f t="shared" si="12"/>
        <v>1700.79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4</v>
      </c>
      <c r="C1033" s="298">
        <v>46025</v>
      </c>
      <c r="D1033" s="299" t="s">
        <v>310</v>
      </c>
      <c r="E1033" s="331">
        <v>26.88</v>
      </c>
      <c r="F1033" s="331"/>
      <c r="G1033" s="333">
        <f t="shared" si="12"/>
        <v>1741.84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2</v>
      </c>
      <c r="C1034" s="298">
        <v>46025</v>
      </c>
      <c r="D1034" s="299" t="s">
        <v>308</v>
      </c>
      <c r="E1034" s="331">
        <v>130.08000000000001</v>
      </c>
      <c r="F1034" s="331"/>
      <c r="G1034" s="333">
        <f t="shared" si="12"/>
        <v>1768.72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7</v>
      </c>
      <c r="C1035" s="298">
        <v>46025</v>
      </c>
      <c r="D1035" s="299" t="s">
        <v>482</v>
      </c>
      <c r="E1035" s="331">
        <v>222.49</v>
      </c>
      <c r="F1035" s="331"/>
      <c r="G1035" s="333">
        <f t="shared" si="12"/>
        <v>1898.8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7</v>
      </c>
      <c r="C1036" s="298">
        <v>46025</v>
      </c>
      <c r="D1036" s="299" t="s">
        <v>482</v>
      </c>
      <c r="E1036" s="331">
        <v>99.18</v>
      </c>
      <c r="F1036" s="331"/>
      <c r="G1036" s="333">
        <f t="shared" si="12"/>
        <v>2121.29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5</v>
      </c>
      <c r="C1037" s="298">
        <v>46024</v>
      </c>
      <c r="D1037" s="299" t="s">
        <v>483</v>
      </c>
      <c r="E1037" s="331">
        <v>35</v>
      </c>
      <c r="F1037" s="331"/>
      <c r="G1037" s="333">
        <f t="shared" si="12"/>
        <v>2220.4699999999998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3</v>
      </c>
      <c r="C1038" s="298">
        <v>46024</v>
      </c>
      <c r="D1038" s="299" t="s">
        <v>296</v>
      </c>
      <c r="E1038" s="331">
        <v>15.11</v>
      </c>
      <c r="F1038" s="331"/>
      <c r="G1038" s="333">
        <f t="shared" si="12"/>
        <v>2255.4699999999998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5</v>
      </c>
      <c r="C1039" s="298">
        <v>46024</v>
      </c>
      <c r="D1039" s="299" t="s">
        <v>484</v>
      </c>
      <c r="E1039" s="331">
        <v>29.67</v>
      </c>
      <c r="F1039" s="331"/>
      <c r="G1039" s="333">
        <f t="shared" si="12"/>
        <v>2270.58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287</v>
      </c>
      <c r="B1040" s="330" t="s">
        <v>287</v>
      </c>
      <c r="C1040" s="298">
        <v>46024</v>
      </c>
      <c r="D1040" s="299" t="s">
        <v>397</v>
      </c>
      <c r="E1040" s="331">
        <v>70.56</v>
      </c>
      <c r="F1040" s="331">
        <v>70.56</v>
      </c>
      <c r="G1040" s="333">
        <f t="shared" si="12"/>
        <v>2300.25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287</v>
      </c>
      <c r="B1041" s="330" t="s">
        <v>287</v>
      </c>
      <c r="C1041" s="298">
        <v>46024</v>
      </c>
      <c r="D1041" s="299" t="s">
        <v>485</v>
      </c>
      <c r="E1041" s="331">
        <v>113.94</v>
      </c>
      <c r="F1041" s="331">
        <v>113.94</v>
      </c>
      <c r="G1041" s="333">
        <f t="shared" si="12"/>
        <v>2300.25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2</v>
      </c>
      <c r="C1042" s="298">
        <v>46024</v>
      </c>
      <c r="D1042" s="299" t="s">
        <v>371</v>
      </c>
      <c r="E1042" s="331">
        <v>11.9</v>
      </c>
      <c r="F1042" s="331"/>
      <c r="G1042" s="333">
        <f t="shared" si="12"/>
        <v>2300.25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2</v>
      </c>
      <c r="C1043" s="298">
        <v>46024</v>
      </c>
      <c r="D1043" s="299" t="s">
        <v>408</v>
      </c>
      <c r="E1043" s="331">
        <v>23.9</v>
      </c>
      <c r="F1043" s="331"/>
      <c r="G1043" s="333">
        <f t="shared" si="12"/>
        <v>2312.15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5</v>
      </c>
      <c r="C1044" s="298">
        <v>46024</v>
      </c>
      <c r="D1044" s="299" t="s">
        <v>486</v>
      </c>
      <c r="E1044" s="331">
        <v>160</v>
      </c>
      <c r="F1044" s="331"/>
      <c r="G1044" s="333">
        <f t="shared" si="12"/>
        <v>2336.0500000000002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284</v>
      </c>
      <c r="B1045" s="330">
        <v>36</v>
      </c>
      <c r="C1045" s="298">
        <v>46024</v>
      </c>
      <c r="D1045" s="299" t="s">
        <v>374</v>
      </c>
      <c r="E1045" s="331">
        <v>50</v>
      </c>
      <c r="F1045" s="331"/>
      <c r="G1045" s="333">
        <f t="shared" si="12"/>
        <v>2496.0500000000002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6</v>
      </c>
      <c r="C1046" s="298">
        <v>46023</v>
      </c>
      <c r="D1046" s="299" t="s">
        <v>312</v>
      </c>
      <c r="E1046" s="331">
        <v>8</v>
      </c>
      <c r="F1046" s="331"/>
      <c r="G1046" s="333">
        <f t="shared" si="12"/>
        <v>2546.0500000000002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2</v>
      </c>
      <c r="C1047" s="298">
        <v>46023</v>
      </c>
      <c r="D1047" s="299" t="s">
        <v>371</v>
      </c>
      <c r="E1047" s="331">
        <v>13.06</v>
      </c>
      <c r="F1047" s="331"/>
      <c r="G1047" s="333">
        <f t="shared" si="12"/>
        <v>2554.0500000000002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294</v>
      </c>
      <c r="B1048" s="330">
        <v>22</v>
      </c>
      <c r="C1048" s="298">
        <v>46023</v>
      </c>
      <c r="D1048" s="299" t="s">
        <v>375</v>
      </c>
      <c r="E1048" s="331">
        <v>6.37</v>
      </c>
      <c r="F1048" s="331"/>
      <c r="G1048" s="333">
        <f t="shared" si="12"/>
        <v>2567.11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2</v>
      </c>
      <c r="C1049" s="298">
        <v>46023</v>
      </c>
      <c r="D1049" s="299" t="s">
        <v>358</v>
      </c>
      <c r="E1049" s="331">
        <v>10.27</v>
      </c>
      <c r="F1049" s="331"/>
      <c r="G1049" s="333">
        <f t="shared" si="12"/>
        <v>2573.48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6</v>
      </c>
      <c r="C1050" s="298">
        <v>46023</v>
      </c>
      <c r="D1050" s="299" t="s">
        <v>487</v>
      </c>
      <c r="E1050" s="331">
        <v>176.57</v>
      </c>
      <c r="F1050" s="331"/>
      <c r="G1050" s="333">
        <f t="shared" si="12"/>
        <v>2583.75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287</v>
      </c>
      <c r="B1051" s="330" t="s">
        <v>287</v>
      </c>
      <c r="C1051" s="298">
        <v>46023</v>
      </c>
      <c r="D1051" s="299" t="s">
        <v>300</v>
      </c>
      <c r="E1051" s="331">
        <v>383.39</v>
      </c>
      <c r="F1051" s="331">
        <v>383.39</v>
      </c>
      <c r="G1051" s="333">
        <f t="shared" si="12"/>
        <v>2760.32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287</v>
      </c>
      <c r="B1052" s="330" t="s">
        <v>287</v>
      </c>
      <c r="C1052" s="298">
        <v>46023</v>
      </c>
      <c r="D1052" s="299" t="s">
        <v>300</v>
      </c>
      <c r="E1052" s="331">
        <v>53.24</v>
      </c>
      <c r="F1052" s="331">
        <v>53.24</v>
      </c>
      <c r="G1052" s="333">
        <f t="shared" si="12"/>
        <v>2760.32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335</v>
      </c>
      <c r="B1053" s="330" t="s">
        <v>335</v>
      </c>
      <c r="C1053" s="298">
        <v>46023</v>
      </c>
      <c r="D1053" s="337" t="s">
        <v>460</v>
      </c>
      <c r="E1053" s="331">
        <v>239.68</v>
      </c>
      <c r="F1053" s="331"/>
      <c r="G1053" s="333">
        <f t="shared" si="12"/>
        <v>2760.32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488</v>
      </c>
      <c r="B1054" s="330" t="s">
        <v>488</v>
      </c>
      <c r="C1054" s="298">
        <v>45658</v>
      </c>
      <c r="D1054" s="298" t="s">
        <v>489</v>
      </c>
      <c r="E1054" s="332"/>
      <c r="F1054" s="332"/>
      <c r="G1054" s="333">
        <v>3000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5.75" customHeight="1" x14ac:dyDescent="0.3"/>
    <row r="1056" spans="1:20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spans="9:9" ht="15.75" customHeight="1" x14ac:dyDescent="0.3"/>
    <row r="2770" spans="9:9" ht="15.75" customHeight="1" x14ac:dyDescent="0.3"/>
    <row r="2771" spans="9:9" ht="15.75" customHeight="1" x14ac:dyDescent="0.3"/>
    <row r="2772" spans="9:9" ht="15.75" customHeight="1" x14ac:dyDescent="0.3"/>
    <row r="2773" spans="9:9" ht="15.75" customHeight="1" x14ac:dyDescent="0.3"/>
    <row r="2774" spans="9:9" ht="15.75" customHeight="1" x14ac:dyDescent="0.3"/>
    <row r="2775" spans="9:9" ht="15.75" customHeight="1" x14ac:dyDescent="0.3"/>
    <row r="2776" spans="9:9" ht="15.75" customHeight="1" x14ac:dyDescent="0.3"/>
    <row r="2777" spans="9:9" ht="15.75" customHeight="1" x14ac:dyDescent="0.3"/>
    <row r="2778" spans="9:9" ht="15.75" customHeight="1" x14ac:dyDescent="0.3"/>
    <row r="2779" spans="9:9" ht="15.75" customHeight="1" x14ac:dyDescent="0.3"/>
    <row r="2780" spans="9:9" ht="15.75" customHeight="1" x14ac:dyDescent="0.3"/>
    <row r="2781" spans="9:9" ht="15.75" customHeight="1" x14ac:dyDescent="0.3"/>
    <row r="2782" spans="9:9" ht="15.75" customHeight="1" x14ac:dyDescent="0.3"/>
    <row r="2783" spans="9:9" ht="15.75" customHeight="1" x14ac:dyDescent="0.3"/>
    <row r="2784" spans="9:9" ht="12" customHeight="1" x14ac:dyDescent="0.3">
      <c r="I2784" s="335" t="s">
        <v>225</v>
      </c>
    </row>
    <row r="2785" spans="9:9" ht="12" customHeight="1" x14ac:dyDescent="0.3">
      <c r="I2785" s="335"/>
    </row>
    <row r="2786" spans="9:9" ht="12" customHeight="1" x14ac:dyDescent="0.3">
      <c r="I2786" s="335"/>
    </row>
    <row r="2787" spans="9:9" ht="12" customHeight="1" x14ac:dyDescent="0.3">
      <c r="I2787" s="335"/>
    </row>
    <row r="2788" spans="9:9" ht="12" customHeight="1" x14ac:dyDescent="0.3">
      <c r="I2788" s="335"/>
    </row>
    <row r="2789" spans="9:9" ht="12" customHeight="1" x14ac:dyDescent="0.3">
      <c r="I2789" s="335"/>
    </row>
    <row r="2790" spans="9:9" ht="12" customHeight="1" x14ac:dyDescent="0.3">
      <c r="I2790" s="335"/>
    </row>
    <row r="2791" spans="9:9" ht="12" customHeight="1" x14ac:dyDescent="0.3">
      <c r="I2791" s="335"/>
    </row>
    <row r="2792" spans="9:9" ht="12" customHeight="1" x14ac:dyDescent="0.3">
      <c r="I2792" s="335"/>
    </row>
    <row r="2793" spans="9:9" ht="12" customHeight="1" x14ac:dyDescent="0.3">
      <c r="I2793" s="335" t="s">
        <v>226</v>
      </c>
    </row>
    <row r="2794" spans="9:9" ht="15.75" customHeight="1" x14ac:dyDescent="0.3"/>
    <row r="2795" spans="9:9" ht="15.75" customHeight="1" x14ac:dyDescent="0.3"/>
    <row r="2796" spans="9:9" ht="12" customHeight="1" x14ac:dyDescent="0.3">
      <c r="I2796" s="335" t="s">
        <v>226</v>
      </c>
    </row>
    <row r="2797" spans="9:9" ht="12" customHeight="1" x14ac:dyDescent="0.3">
      <c r="I2797" s="335"/>
    </row>
    <row r="2798" spans="9:9" ht="12" customHeight="1" x14ac:dyDescent="0.3">
      <c r="I2798" s="335"/>
    </row>
    <row r="2799" spans="9:9" ht="12" customHeight="1" x14ac:dyDescent="0.3">
      <c r="I2799" s="335"/>
    </row>
    <row r="2800" spans="9:9" ht="12" customHeight="1" x14ac:dyDescent="0.3">
      <c r="I2800" s="335"/>
    </row>
    <row r="2801" spans="9:9" ht="12" customHeight="1" x14ac:dyDescent="0.3">
      <c r="I2801" s="335"/>
    </row>
    <row r="2802" spans="9:9" ht="12" customHeight="1" x14ac:dyDescent="0.3">
      <c r="I2802" s="335" t="s">
        <v>226</v>
      </c>
    </row>
    <row r="2803" spans="9:9" ht="12" customHeight="1" x14ac:dyDescent="0.3">
      <c r="I2803" s="335" t="s">
        <v>226</v>
      </c>
    </row>
    <row r="2804" spans="9:9" ht="12" customHeight="1" x14ac:dyDescent="0.3">
      <c r="I2804" s="335"/>
    </row>
    <row r="2805" spans="9:9" ht="12" customHeight="1" x14ac:dyDescent="0.3">
      <c r="I2805" s="335"/>
    </row>
    <row r="2806" spans="9:9" ht="12" customHeight="1" x14ac:dyDescent="0.3">
      <c r="I2806" s="335"/>
    </row>
    <row r="2807" spans="9:9" ht="12" customHeight="1" x14ac:dyDescent="0.3">
      <c r="I2807" s="335" t="s">
        <v>226</v>
      </c>
    </row>
    <row r="2808" spans="9:9" ht="12" customHeight="1" x14ac:dyDescent="0.3">
      <c r="I2808" s="335" t="s">
        <v>225</v>
      </c>
    </row>
    <row r="2809" spans="9:9" ht="12" customHeight="1" x14ac:dyDescent="0.3">
      <c r="I2809" s="335" t="s">
        <v>225</v>
      </c>
    </row>
    <row r="2810" spans="9:9" ht="15.75" customHeight="1" x14ac:dyDescent="0.3"/>
    <row r="2811" spans="9:9" ht="15.75" customHeight="1" x14ac:dyDescent="0.3"/>
    <row r="2812" spans="9:9" ht="12" customHeight="1" x14ac:dyDescent="0.3">
      <c r="I2812" s="335" t="s">
        <v>225</v>
      </c>
    </row>
    <row r="2813" spans="9:9" ht="12" customHeight="1" x14ac:dyDescent="0.3">
      <c r="I2813" s="335"/>
    </row>
    <row r="2814" spans="9:9" ht="12" customHeight="1" x14ac:dyDescent="0.3">
      <c r="I2814" s="335" t="s">
        <v>226</v>
      </c>
    </row>
    <row r="2815" spans="9:9" ht="12" customHeight="1" x14ac:dyDescent="0.3">
      <c r="I2815" s="335"/>
    </row>
    <row r="2816" spans="9:9" ht="12" customHeight="1" x14ac:dyDescent="0.3">
      <c r="I2816" s="335"/>
    </row>
    <row r="2817" spans="9:9" ht="12" customHeight="1" x14ac:dyDescent="0.3">
      <c r="I2817" s="335" t="s">
        <v>226</v>
      </c>
    </row>
    <row r="2818" spans="9:9" ht="12" customHeight="1" x14ac:dyDescent="0.3">
      <c r="I2818" s="335"/>
    </row>
    <row r="2819" spans="9:9" ht="12" customHeight="1" x14ac:dyDescent="0.3">
      <c r="I2819" s="335" t="s">
        <v>226</v>
      </c>
    </row>
    <row r="2820" spans="9:9" ht="15.75" customHeight="1" x14ac:dyDescent="0.3"/>
    <row r="2821" spans="9:9" ht="15.75" customHeight="1" x14ac:dyDescent="0.3"/>
    <row r="2822" spans="9:9" ht="15.75" customHeight="1" x14ac:dyDescent="0.3"/>
    <row r="2823" spans="9:9" ht="15.75" customHeight="1" x14ac:dyDescent="0.3"/>
    <row r="2824" spans="9:9" ht="15.75" customHeight="1" x14ac:dyDescent="0.3"/>
    <row r="2825" spans="9:9" ht="15.75" customHeight="1" x14ac:dyDescent="0.3"/>
    <row r="2826" spans="9:9" ht="15.75" customHeight="1" x14ac:dyDescent="0.3"/>
    <row r="2827" spans="9:9" ht="15.75" customHeight="1" x14ac:dyDescent="0.3"/>
    <row r="2828" spans="9:9" ht="12" customHeight="1" x14ac:dyDescent="0.3">
      <c r="I2828" s="335" t="s">
        <v>226</v>
      </c>
    </row>
    <row r="2829" spans="9:9" ht="12" customHeight="1" x14ac:dyDescent="0.3">
      <c r="I2829" s="335"/>
    </row>
    <row r="2830" spans="9:9" ht="12" customHeight="1" x14ac:dyDescent="0.3">
      <c r="I2830" s="335" t="s">
        <v>225</v>
      </c>
    </row>
    <row r="2831" spans="9:9" ht="12" customHeight="1" x14ac:dyDescent="0.3">
      <c r="I2831" s="335"/>
    </row>
    <row r="2832" spans="9:9" ht="12" customHeight="1" x14ac:dyDescent="0.3">
      <c r="I2832" s="335" t="s">
        <v>226</v>
      </c>
    </row>
    <row r="2833" spans="9:9" ht="12" customHeight="1" x14ac:dyDescent="0.3">
      <c r="I2833" s="335" t="s">
        <v>225</v>
      </c>
    </row>
    <row r="2834" spans="9:9" ht="15.75" customHeight="1" x14ac:dyDescent="0.3"/>
    <row r="2835" spans="9:9" ht="15.75" customHeight="1" x14ac:dyDescent="0.3"/>
    <row r="2836" spans="9:9" ht="15.75" customHeight="1" x14ac:dyDescent="0.3"/>
    <row r="2837" spans="9:9" ht="15.75" customHeight="1" x14ac:dyDescent="0.3"/>
    <row r="2838" spans="9:9" ht="15.75" customHeight="1" x14ac:dyDescent="0.3"/>
    <row r="2839" spans="9:9" ht="15.75" customHeight="1" x14ac:dyDescent="0.3"/>
    <row r="2840" spans="9:9" ht="15.75" customHeight="1" x14ac:dyDescent="0.3"/>
    <row r="2841" spans="9:9" ht="15.75" customHeight="1" x14ac:dyDescent="0.3"/>
    <row r="2842" spans="9:9" ht="15.75" customHeight="1" x14ac:dyDescent="0.3"/>
    <row r="2843" spans="9:9" ht="15.75" customHeight="1" x14ac:dyDescent="0.3"/>
    <row r="2844" spans="9:9" ht="15.75" customHeight="1" x14ac:dyDescent="0.3"/>
    <row r="2845" spans="9:9" ht="15.75" customHeight="1" x14ac:dyDescent="0.3"/>
    <row r="2846" spans="9:9" ht="15.75" customHeight="1" x14ac:dyDescent="0.3"/>
    <row r="2847" spans="9:9" ht="15.75" customHeight="1" x14ac:dyDescent="0.3"/>
    <row r="2848" spans="9:9" ht="15.75" customHeight="1" x14ac:dyDescent="0.3"/>
    <row r="2849" spans="9:9" ht="15.75" customHeight="1" x14ac:dyDescent="0.3"/>
    <row r="2850" spans="9:9" ht="15.75" customHeight="1" x14ac:dyDescent="0.3"/>
    <row r="2851" spans="9:9" ht="15.75" customHeight="1" x14ac:dyDescent="0.3"/>
    <row r="2852" spans="9:9" ht="12" customHeight="1" x14ac:dyDescent="0.3">
      <c r="I2852" s="335" t="s">
        <v>226</v>
      </c>
    </row>
  </sheetData>
  <autoFilter ref="A1:G1054" xr:uid="{00000000-0009-0000-0000-000006000000}"/>
  <mergeCells count="5">
    <mergeCell ref="A1:B1"/>
    <mergeCell ref="E1:F1"/>
    <mergeCell ref="Q1:R1"/>
    <mergeCell ref="E2:F2"/>
    <mergeCell ref="E3:F3"/>
  </mergeCells>
  <conditionalFormatting sqref="I1 I4:I2852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29"/>
  <sheetViews>
    <sheetView workbookViewId="0">
      <pane ySplit="1" topLeftCell="A2" activePane="bottomLeft" state="frozen"/>
      <selection pane="bottomLeft" activeCell="E40" sqref="E40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-3108.5299999999984</v>
      </c>
      <c r="B2" s="339"/>
      <c r="C2" s="340"/>
      <c r="D2" s="342" t="s">
        <v>493</v>
      </c>
      <c r="E2" s="343">
        <f>E3-E87</f>
        <v>12159.24</v>
      </c>
      <c r="F2" s="344" t="s">
        <v>493</v>
      </c>
      <c r="G2" s="345">
        <f>G3-G87</f>
        <v>754.28</v>
      </c>
      <c r="H2" s="343" t="s">
        <v>493</v>
      </c>
      <c r="I2" s="343">
        <f>I3-I87</f>
        <v>404.75999999999976</v>
      </c>
      <c r="J2" s="344" t="s">
        <v>493</v>
      </c>
      <c r="K2" s="345">
        <f>K3-K87</f>
        <v>-559</v>
      </c>
      <c r="L2" s="343" t="s">
        <v>493</v>
      </c>
      <c r="M2" s="343">
        <f>M3-M87</f>
        <v>-1.960000000000008</v>
      </c>
      <c r="N2" s="345" t="s">
        <v>493</v>
      </c>
      <c r="O2" s="345">
        <f>O3-O87</f>
        <v>-1.960000000000008</v>
      </c>
      <c r="P2" s="343" t="s">
        <v>493</v>
      </c>
      <c r="Q2" s="343">
        <f>Q3-Q87</f>
        <v>39.360000000000014</v>
      </c>
      <c r="R2" s="345" t="s">
        <v>493</v>
      </c>
      <c r="S2" s="345">
        <f>S3-S87</f>
        <v>-1824.7800000000002</v>
      </c>
      <c r="T2" s="346" t="s">
        <v>493</v>
      </c>
      <c r="U2" s="343">
        <f>U3-U87</f>
        <v>-14415.929999999998</v>
      </c>
      <c r="V2" s="345" t="s">
        <v>493</v>
      </c>
      <c r="W2" s="345">
        <f>W3-W87</f>
        <v>500</v>
      </c>
      <c r="X2" s="343" t="s">
        <v>493</v>
      </c>
      <c r="Y2" s="343">
        <f>Y3-Y87</f>
        <v>-75.5</v>
      </c>
      <c r="Z2" s="345" t="s">
        <v>493</v>
      </c>
      <c r="AA2" s="345">
        <f>AA3-AA87</f>
        <v>-126.40000000000009</v>
      </c>
      <c r="AB2" s="343" t="s">
        <v>493</v>
      </c>
      <c r="AC2" s="343">
        <f>AC3-AC87</f>
        <v>39.360000000000014</v>
      </c>
    </row>
    <row r="3" spans="1:29" ht="14.25" customHeight="1" x14ac:dyDescent="0.3">
      <c r="A3" s="341">
        <f t="shared" si="0"/>
        <v>9131.9600000000009</v>
      </c>
      <c r="B3" s="347"/>
      <c r="C3" s="340"/>
      <c r="D3" s="342" t="s">
        <v>494</v>
      </c>
      <c r="E3" s="343">
        <f>SUM(E6:E87)-SUM(D6:D87)</f>
        <v>13869.73</v>
      </c>
      <c r="F3" s="345" t="s">
        <v>494</v>
      </c>
      <c r="G3" s="345">
        <f>SUM(G6:G87)-SUM(F6:F87)</f>
        <v>1254.28</v>
      </c>
      <c r="H3" s="343" t="s">
        <v>494</v>
      </c>
      <c r="I3" s="343">
        <f>SUM(I6:I87)-SUM(H6:H87)</f>
        <v>2404.7599999999998</v>
      </c>
      <c r="J3" s="345" t="s">
        <v>494</v>
      </c>
      <c r="K3" s="345">
        <f>SUM(K6:K87)-SUM(J6:J87)</f>
        <v>441</v>
      </c>
      <c r="L3" s="343" t="s">
        <v>494</v>
      </c>
      <c r="M3" s="343">
        <f>SUM(M6:M87)-SUM(L6:L87)</f>
        <v>63.039999999999992</v>
      </c>
      <c r="N3" s="345" t="s">
        <v>494</v>
      </c>
      <c r="O3" s="345">
        <f>SUM(O6:O87)-SUM(N6:N87)</f>
        <v>63.039999999999992</v>
      </c>
      <c r="P3" s="343" t="s">
        <v>494</v>
      </c>
      <c r="Q3" s="343">
        <f>SUM(Q6:Q87)-SUM(P6:P87)</f>
        <v>139.36000000000001</v>
      </c>
      <c r="R3" s="345" t="s">
        <v>494</v>
      </c>
      <c r="S3" s="345">
        <f>SUM(S6:S87)-SUM(R6:R87)</f>
        <v>175.2199999999998</v>
      </c>
      <c r="T3" s="343" t="s">
        <v>494</v>
      </c>
      <c r="U3" s="343">
        <f>SUM(U6:U87)-SUM(T6:T87)</f>
        <v>-11915.929999999998</v>
      </c>
      <c r="V3" s="345" t="s">
        <v>494</v>
      </c>
      <c r="W3" s="345">
        <f>SUM(W6:W87)-SUM(V6:V87)</f>
        <v>1000</v>
      </c>
      <c r="X3" s="343" t="s">
        <v>494</v>
      </c>
      <c r="Y3" s="343">
        <f>SUM(Y6:Y87)-SUM(X6:X87)</f>
        <v>124.5</v>
      </c>
      <c r="Z3" s="345" t="s">
        <v>494</v>
      </c>
      <c r="AA3" s="345">
        <f>SUM(AA6:AA87)-SUM(Z6:Z87)</f>
        <v>1373.6</v>
      </c>
      <c r="AB3" s="343" t="s">
        <v>494</v>
      </c>
      <c r="AC3" s="343">
        <f>SUM(AC6:AC87)-SUM(AB6:AB87)</f>
        <v>139.36000000000001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SUM(D6:D86)</f>
        <v>7732.5699999999988</v>
      </c>
      <c r="E5" s="343">
        <f t="shared" si="1"/>
        <v>19891.809999999998</v>
      </c>
      <c r="F5" s="345">
        <f t="shared" si="1"/>
        <v>0</v>
      </c>
      <c r="G5" s="345">
        <f t="shared" si="1"/>
        <v>754.28</v>
      </c>
      <c r="H5" s="343">
        <f t="shared" si="1"/>
        <v>1345.2400000000002</v>
      </c>
      <c r="I5" s="343">
        <f t="shared" si="1"/>
        <v>1750</v>
      </c>
      <c r="J5" s="345">
        <f t="shared" si="1"/>
        <v>2159</v>
      </c>
      <c r="K5" s="345">
        <f t="shared" si="1"/>
        <v>1600</v>
      </c>
      <c r="L5" s="343">
        <f t="shared" si="1"/>
        <v>126.96000000000001</v>
      </c>
      <c r="M5" s="343">
        <f t="shared" si="1"/>
        <v>125</v>
      </c>
      <c r="N5" s="345">
        <f t="shared" si="1"/>
        <v>126.96000000000001</v>
      </c>
      <c r="O5" s="345">
        <f t="shared" si="1"/>
        <v>125</v>
      </c>
      <c r="P5" s="343">
        <f t="shared" si="1"/>
        <v>185.64</v>
      </c>
      <c r="Q5" s="343">
        <f t="shared" si="1"/>
        <v>225</v>
      </c>
      <c r="R5" s="345">
        <f t="shared" si="1"/>
        <v>3824.78</v>
      </c>
      <c r="S5" s="345">
        <f t="shared" si="1"/>
        <v>2000</v>
      </c>
      <c r="T5" s="343">
        <f t="shared" si="1"/>
        <v>16290.929999999998</v>
      </c>
      <c r="U5" s="343">
        <f t="shared" si="1"/>
        <v>1875</v>
      </c>
      <c r="V5" s="345">
        <f t="shared" si="1"/>
        <v>0</v>
      </c>
      <c r="W5" s="345">
        <f t="shared" si="1"/>
        <v>500</v>
      </c>
      <c r="X5" s="343">
        <f t="shared" si="1"/>
        <v>500.5</v>
      </c>
      <c r="Y5" s="343">
        <f t="shared" si="1"/>
        <v>425</v>
      </c>
      <c r="Z5" s="345">
        <f t="shared" si="1"/>
        <v>1276.4000000000001</v>
      </c>
      <c r="AA5" s="345">
        <f t="shared" si="1"/>
        <v>1150</v>
      </c>
      <c r="AB5" s="343">
        <f t="shared" si="1"/>
        <v>185.64</v>
      </c>
      <c r="AC5" s="343">
        <f t="shared" si="1"/>
        <v>225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46186</v>
      </c>
      <c r="B7" s="347">
        <f t="shared" ref="B7:B15" si="2">SUM(E7,U7,K7,G7,I7,S7,O7,M7,Q7,W7,Y7,AA7,AC7)-SUM(D7,F7,T7,H7,R7,N7,J7,L7,P7,V7,X7,Z7,AB7)</f>
        <v>57.38</v>
      </c>
      <c r="C7" s="348" t="s">
        <v>509</v>
      </c>
      <c r="D7" s="342"/>
      <c r="E7" s="343"/>
      <c r="F7" s="345"/>
      <c r="G7" s="345">
        <v>57.38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46184</v>
      </c>
      <c r="B8" s="347">
        <f t="shared" si="2"/>
        <v>-2159</v>
      </c>
      <c r="C8" s="348" t="s">
        <v>911</v>
      </c>
      <c r="D8" s="342"/>
      <c r="E8" s="343"/>
      <c r="F8" s="345"/>
      <c r="G8" s="345"/>
      <c r="H8" s="343"/>
      <c r="I8" s="343"/>
      <c r="J8" s="345">
        <v>2159</v>
      </c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46183</v>
      </c>
      <c r="B9" s="347">
        <f t="shared" si="2"/>
        <v>-816.19</v>
      </c>
      <c r="C9" s="348" t="s">
        <v>912</v>
      </c>
      <c r="D9" s="342"/>
      <c r="E9" s="343"/>
      <c r="F9" s="345"/>
      <c r="G9" s="345"/>
      <c r="H9" s="343">
        <v>816.19</v>
      </c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46180</v>
      </c>
      <c r="B10" s="347">
        <f t="shared" si="2"/>
        <v>-313.77999999999997</v>
      </c>
      <c r="C10" s="348" t="s">
        <v>890</v>
      </c>
      <c r="D10" s="342"/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>
        <v>313.77999999999997</v>
      </c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46176</v>
      </c>
      <c r="B11" s="347">
        <f t="shared" si="2"/>
        <v>-1000</v>
      </c>
      <c r="C11" s="348" t="s">
        <v>901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>
        <v>1000</v>
      </c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46174</v>
      </c>
      <c r="B12" s="347">
        <f t="shared" si="2"/>
        <v>-320</v>
      </c>
      <c r="C12" s="348" t="s">
        <v>913</v>
      </c>
      <c r="D12" s="342">
        <v>320</v>
      </c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46173</v>
      </c>
      <c r="B13" s="347">
        <f t="shared" si="2"/>
        <v>-3000</v>
      </c>
      <c r="C13" s="348" t="s">
        <v>897</v>
      </c>
      <c r="D13" s="342">
        <v>3000</v>
      </c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46173</v>
      </c>
      <c r="B14" s="347">
        <f t="shared" si="2"/>
        <v>-1000</v>
      </c>
      <c r="C14" s="348" t="s">
        <v>896</v>
      </c>
      <c r="D14" s="342">
        <v>1000</v>
      </c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46173</v>
      </c>
      <c r="B15" s="347">
        <f t="shared" si="2"/>
        <v>1160.3599999999999</v>
      </c>
      <c r="C15" s="348" t="s">
        <v>895</v>
      </c>
      <c r="D15" s="342"/>
      <c r="E15" s="343">
        <v>1160.3599999999999</v>
      </c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46173</v>
      </c>
      <c r="B16" s="347">
        <f t="shared" ref="B16:B87" si="3">SUM(E16,U16,K16,G16,I16,S16,O16,M16,Q16,W16,Y16,AA16,AC16)-SUM(D16,F16,T16,H16,R16,N16,J16,L16,P16,V16,X16,Z16,AB16)</f>
        <v>2000</v>
      </c>
      <c r="C16" s="348" t="s">
        <v>886</v>
      </c>
      <c r="D16" s="342"/>
      <c r="E16" s="343"/>
      <c r="F16" s="345"/>
      <c r="G16" s="345"/>
      <c r="H16" s="343"/>
      <c r="I16" s="343">
        <v>350</v>
      </c>
      <c r="J16" s="345"/>
      <c r="K16" s="345">
        <v>320</v>
      </c>
      <c r="L16" s="343"/>
      <c r="M16" s="343">
        <v>25</v>
      </c>
      <c r="N16" s="345"/>
      <c r="O16" s="345">
        <v>25</v>
      </c>
      <c r="P16" s="343"/>
      <c r="Q16" s="343">
        <v>45</v>
      </c>
      <c r="R16" s="345"/>
      <c r="S16" s="345">
        <v>400</v>
      </c>
      <c r="T16" s="343"/>
      <c r="U16" s="343">
        <v>375</v>
      </c>
      <c r="V16" s="345"/>
      <c r="W16" s="345">
        <v>100</v>
      </c>
      <c r="X16" s="343"/>
      <c r="Y16" s="343">
        <v>85</v>
      </c>
      <c r="Z16" s="345"/>
      <c r="AA16" s="345">
        <v>230</v>
      </c>
      <c r="AB16" s="343"/>
      <c r="AC16" s="343">
        <v>45</v>
      </c>
    </row>
    <row r="17" spans="1:29" ht="14.25" customHeight="1" x14ac:dyDescent="0.3">
      <c r="A17" s="338">
        <v>46173</v>
      </c>
      <c r="B17" s="347">
        <f t="shared" si="3"/>
        <v>0.63</v>
      </c>
      <c r="C17" s="348" t="s">
        <v>505</v>
      </c>
      <c r="D17" s="342"/>
      <c r="E17" s="343"/>
      <c r="F17" s="345"/>
      <c r="G17" s="345">
        <v>0.63</v>
      </c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46172</v>
      </c>
      <c r="B18" s="347">
        <f t="shared" si="3"/>
        <v>-530.36</v>
      </c>
      <c r="C18" s="348" t="s">
        <v>890</v>
      </c>
      <c r="D18" s="342"/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>
        <v>530.36</v>
      </c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46168</v>
      </c>
      <c r="B19" s="347">
        <f t="shared" si="3"/>
        <v>-400</v>
      </c>
      <c r="C19" s="348" t="s">
        <v>887</v>
      </c>
      <c r="D19" s="342">
        <v>400</v>
      </c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46170</v>
      </c>
      <c r="B20" s="347">
        <f t="shared" si="3"/>
        <v>87.5</v>
      </c>
      <c r="C20" s="348" t="s">
        <v>509</v>
      </c>
      <c r="D20" s="342"/>
      <c r="E20" s="343"/>
      <c r="F20" s="345"/>
      <c r="G20" s="345">
        <v>87.5</v>
      </c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46170</v>
      </c>
      <c r="B21" s="347">
        <f t="shared" si="3"/>
        <v>56.18</v>
      </c>
      <c r="C21" s="348" t="s">
        <v>504</v>
      </c>
      <c r="D21" s="342"/>
      <c r="E21" s="343"/>
      <c r="F21" s="345"/>
      <c r="G21" s="345">
        <v>56.18</v>
      </c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46170</v>
      </c>
      <c r="B22" s="347">
        <f t="shared" si="3"/>
        <v>-4500</v>
      </c>
      <c r="C22" s="348" t="s">
        <v>512</v>
      </c>
      <c r="D22" s="342"/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>
        <v>4500</v>
      </c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46166</v>
      </c>
      <c r="B23" s="347">
        <f t="shared" si="3"/>
        <v>-69.2</v>
      </c>
      <c r="C23" s="348" t="s">
        <v>858</v>
      </c>
      <c r="D23" s="342">
        <v>69.2</v>
      </c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46165</v>
      </c>
      <c r="B24" s="347">
        <f t="shared" si="3"/>
        <v>-138.44</v>
      </c>
      <c r="C24" s="348" t="s">
        <v>876</v>
      </c>
      <c r="D24" s="342">
        <v>138.44</v>
      </c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46158</v>
      </c>
      <c r="B25" s="347">
        <f t="shared" si="3"/>
        <v>-87.13</v>
      </c>
      <c r="C25" s="348" t="s">
        <v>847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>
        <v>87.13</v>
      </c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46158</v>
      </c>
      <c r="B26" s="347">
        <f t="shared" si="3"/>
        <v>-95.85</v>
      </c>
      <c r="C26" s="348" t="s">
        <v>849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95.85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46157</v>
      </c>
      <c r="B27" s="347">
        <f t="shared" si="3"/>
        <v>-146.15</v>
      </c>
      <c r="C27" s="348" t="s">
        <v>506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146.15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46155</v>
      </c>
      <c r="B28" s="347">
        <f t="shared" si="3"/>
        <v>-221.4</v>
      </c>
      <c r="C28" s="348" t="s">
        <v>856</v>
      </c>
      <c r="D28" s="342"/>
      <c r="E28" s="343"/>
      <c r="F28" s="345"/>
      <c r="G28" s="345"/>
      <c r="H28" s="343">
        <v>221.4</v>
      </c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46155</v>
      </c>
      <c r="B29" s="347">
        <f t="shared" si="3"/>
        <v>444.44</v>
      </c>
      <c r="C29" s="348" t="s">
        <v>519</v>
      </c>
      <c r="D29" s="342"/>
      <c r="E29" s="343">
        <v>444.44</v>
      </c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46155</v>
      </c>
      <c r="B30" s="347">
        <f t="shared" si="3"/>
        <v>351.69</v>
      </c>
      <c r="C30" s="348" t="s">
        <v>859</v>
      </c>
      <c r="D30" s="342"/>
      <c r="E30" s="343">
        <v>351.69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46153</v>
      </c>
      <c r="B31" s="347">
        <f t="shared" si="3"/>
        <v>-1045.8699999999999</v>
      </c>
      <c r="C31" s="348" t="s">
        <v>843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>
        <v>1045.8699999999999</v>
      </c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46151</v>
      </c>
      <c r="B32" s="347">
        <f t="shared" si="3"/>
        <v>-903.88</v>
      </c>
      <c r="C32" s="348" t="s">
        <v>857</v>
      </c>
      <c r="D32" s="342"/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>
        <v>903.88</v>
      </c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46149</v>
      </c>
      <c r="B33" s="347">
        <f t="shared" si="3"/>
        <v>69.400000000000006</v>
      </c>
      <c r="C33" s="348" t="s">
        <v>509</v>
      </c>
      <c r="D33" s="342"/>
      <c r="E33" s="343"/>
      <c r="F33" s="345"/>
      <c r="G33" s="345">
        <v>69.400000000000006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46148</v>
      </c>
      <c r="B34" s="347">
        <f t="shared" si="3"/>
        <v>-500.5</v>
      </c>
      <c r="C34" s="348" t="s">
        <v>212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>
        <v>500.5</v>
      </c>
      <c r="Y34" s="343"/>
      <c r="Z34" s="345"/>
      <c r="AA34" s="345"/>
      <c r="AB34" s="343"/>
      <c r="AC34" s="343"/>
    </row>
    <row r="35" spans="1:29" ht="14.25" customHeight="1" x14ac:dyDescent="0.3">
      <c r="A35" s="338">
        <v>46148</v>
      </c>
      <c r="B35" s="347">
        <f t="shared" si="3"/>
        <v>-457.94</v>
      </c>
      <c r="C35" s="348" t="s">
        <v>858</v>
      </c>
      <c r="D35" s="342">
        <v>457.94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46142</v>
      </c>
      <c r="B36" s="347">
        <f t="shared" si="3"/>
        <v>5616.82</v>
      </c>
      <c r="C36" s="348" t="s">
        <v>285</v>
      </c>
      <c r="D36" s="342"/>
      <c r="E36" s="343">
        <v>5616.82</v>
      </c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46142</v>
      </c>
      <c r="B37" s="347">
        <f t="shared" si="3"/>
        <v>2000</v>
      </c>
      <c r="C37" s="348" t="s">
        <v>503</v>
      </c>
      <c r="D37" s="342"/>
      <c r="E37" s="343"/>
      <c r="F37" s="345"/>
      <c r="G37" s="345"/>
      <c r="H37" s="343"/>
      <c r="I37" s="343">
        <v>350</v>
      </c>
      <c r="J37" s="345"/>
      <c r="K37" s="345">
        <v>320</v>
      </c>
      <c r="L37" s="343"/>
      <c r="M37" s="343">
        <v>25</v>
      </c>
      <c r="N37" s="345"/>
      <c r="O37" s="345">
        <v>25</v>
      </c>
      <c r="P37" s="343"/>
      <c r="Q37" s="343">
        <v>45</v>
      </c>
      <c r="R37" s="345"/>
      <c r="S37" s="345">
        <v>400</v>
      </c>
      <c r="T37" s="343"/>
      <c r="U37" s="343">
        <v>375</v>
      </c>
      <c r="V37" s="345"/>
      <c r="W37" s="345">
        <v>100</v>
      </c>
      <c r="X37" s="343"/>
      <c r="Y37" s="343">
        <v>85</v>
      </c>
      <c r="Z37" s="345"/>
      <c r="AA37" s="345">
        <v>230</v>
      </c>
      <c r="AB37" s="343"/>
      <c r="AC37" s="343">
        <v>45</v>
      </c>
    </row>
    <row r="38" spans="1:29" ht="14.25" customHeight="1" x14ac:dyDescent="0.3">
      <c r="A38" s="338">
        <v>46142</v>
      </c>
      <c r="B38" s="347">
        <f t="shared" si="3"/>
        <v>62.26</v>
      </c>
      <c r="C38" s="348" t="s">
        <v>504</v>
      </c>
      <c r="D38" s="342"/>
      <c r="E38" s="343"/>
      <c r="F38" s="345"/>
      <c r="G38" s="345">
        <v>62.26</v>
      </c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46142</v>
      </c>
      <c r="B39" s="347">
        <f t="shared" si="3"/>
        <v>-185.64</v>
      </c>
      <c r="C39" s="348" t="s">
        <v>423</v>
      </c>
      <c r="D39" s="342"/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>
        <v>92.82</v>
      </c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>
        <v>92.82</v>
      </c>
      <c r="AC39" s="343"/>
    </row>
    <row r="40" spans="1:29" ht="14.25" customHeight="1" x14ac:dyDescent="0.3">
      <c r="A40" s="338">
        <v>46142</v>
      </c>
      <c r="B40" s="347">
        <f t="shared" si="3"/>
        <v>-127.68</v>
      </c>
      <c r="C40" s="348" t="s">
        <v>315</v>
      </c>
      <c r="D40" s="342"/>
      <c r="E40" s="343"/>
      <c r="F40" s="345"/>
      <c r="G40" s="345"/>
      <c r="H40" s="343"/>
      <c r="I40" s="343"/>
      <c r="J40" s="345"/>
      <c r="K40" s="345"/>
      <c r="L40" s="343">
        <v>63.84</v>
      </c>
      <c r="M40" s="343"/>
      <c r="N40" s="345">
        <v>63.84</v>
      </c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46142</v>
      </c>
      <c r="B41" s="347">
        <f t="shared" si="3"/>
        <v>0.52</v>
      </c>
      <c r="C41" s="348" t="s">
        <v>505</v>
      </c>
      <c r="D41" s="342"/>
      <c r="E41" s="343"/>
      <c r="F41" s="345"/>
      <c r="G41" s="345">
        <v>0.52</v>
      </c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46130</v>
      </c>
      <c r="B42" s="347">
        <f t="shared" si="3"/>
        <v>-578.57000000000005</v>
      </c>
      <c r="C42" s="348" t="s">
        <v>506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578.57000000000005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46130</v>
      </c>
      <c r="B43" s="347">
        <f t="shared" si="3"/>
        <v>-93.71</v>
      </c>
      <c r="C43" s="348" t="s">
        <v>507</v>
      </c>
      <c r="D43" s="342"/>
      <c r="E43" s="343"/>
      <c r="F43" s="345"/>
      <c r="G43" s="345"/>
      <c r="H43" s="343">
        <v>93.71</v>
      </c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46130</v>
      </c>
      <c r="B44" s="347">
        <f t="shared" si="3"/>
        <v>-318.36</v>
      </c>
      <c r="C44" s="348" t="s">
        <v>508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>
        <v>318.36</v>
      </c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46129</v>
      </c>
      <c r="B45" s="347">
        <f t="shared" si="3"/>
        <v>62.19</v>
      </c>
      <c r="C45" s="348" t="s">
        <v>509</v>
      </c>
      <c r="D45" s="342"/>
      <c r="E45" s="343"/>
      <c r="F45" s="345"/>
      <c r="G45" s="345">
        <v>62.19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46112</v>
      </c>
      <c r="B46" s="347">
        <f t="shared" si="3"/>
        <v>4309.58</v>
      </c>
      <c r="C46" s="348" t="s">
        <v>510</v>
      </c>
      <c r="D46" s="342"/>
      <c r="E46" s="343">
        <v>4309.58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46112</v>
      </c>
      <c r="B47" s="347">
        <f t="shared" si="3"/>
        <v>2000</v>
      </c>
      <c r="C47" s="348" t="s">
        <v>511</v>
      </c>
      <c r="D47" s="342"/>
      <c r="E47" s="343"/>
      <c r="F47" s="345"/>
      <c r="G47" s="345"/>
      <c r="H47" s="343"/>
      <c r="I47" s="343">
        <v>350</v>
      </c>
      <c r="J47" s="345"/>
      <c r="K47" s="345">
        <v>320</v>
      </c>
      <c r="L47" s="343"/>
      <c r="M47" s="343">
        <v>25</v>
      </c>
      <c r="N47" s="345"/>
      <c r="O47" s="345">
        <v>25</v>
      </c>
      <c r="P47" s="343"/>
      <c r="Q47" s="343">
        <v>45</v>
      </c>
      <c r="R47" s="345"/>
      <c r="S47" s="345">
        <v>400</v>
      </c>
      <c r="T47" s="343"/>
      <c r="U47" s="343">
        <v>375</v>
      </c>
      <c r="V47" s="345"/>
      <c r="W47" s="345">
        <v>100</v>
      </c>
      <c r="X47" s="343"/>
      <c r="Y47" s="343">
        <v>85</v>
      </c>
      <c r="Z47" s="345"/>
      <c r="AA47" s="345">
        <v>230</v>
      </c>
      <c r="AB47" s="343"/>
      <c r="AC47" s="343">
        <v>45</v>
      </c>
    </row>
    <row r="48" spans="1:29" ht="14.25" customHeight="1" x14ac:dyDescent="0.3">
      <c r="A48" s="338">
        <v>46112</v>
      </c>
      <c r="B48" s="347">
        <f t="shared" si="3"/>
        <v>0.34</v>
      </c>
      <c r="C48" s="348" t="s">
        <v>505</v>
      </c>
      <c r="D48" s="342"/>
      <c r="E48" s="343"/>
      <c r="F48" s="345"/>
      <c r="G48" s="345">
        <v>0.34</v>
      </c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46112</v>
      </c>
      <c r="B49" s="347">
        <f t="shared" si="3"/>
        <v>-1200</v>
      </c>
      <c r="C49" s="348" t="s">
        <v>512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>
        <v>1200</v>
      </c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46108</v>
      </c>
      <c r="B50" s="347">
        <f t="shared" si="3"/>
        <v>68.72</v>
      </c>
      <c r="C50" s="348" t="s">
        <v>504</v>
      </c>
      <c r="D50" s="342"/>
      <c r="E50" s="343"/>
      <c r="F50" s="345"/>
      <c r="G50" s="345">
        <v>68.72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46104</v>
      </c>
      <c r="B51" s="347">
        <f t="shared" si="3"/>
        <v>-6</v>
      </c>
      <c r="C51" s="348" t="s">
        <v>513</v>
      </c>
      <c r="D51" s="342">
        <v>6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46103</v>
      </c>
      <c r="B52" s="347">
        <f t="shared" si="3"/>
        <v>-100</v>
      </c>
      <c r="C52" s="348" t="s">
        <v>514</v>
      </c>
      <c r="D52" s="342">
        <v>100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46103</v>
      </c>
      <c r="B53" s="347">
        <f t="shared" si="3"/>
        <v>-100</v>
      </c>
      <c r="C53" s="348" t="s">
        <v>515</v>
      </c>
      <c r="D53" s="342">
        <v>100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46103</v>
      </c>
      <c r="B54" s="347">
        <f t="shared" si="3"/>
        <v>-50</v>
      </c>
      <c r="C54" s="348" t="s">
        <v>516</v>
      </c>
      <c r="D54" s="342">
        <v>50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46103</v>
      </c>
      <c r="B55" s="347">
        <f t="shared" si="3"/>
        <v>-100</v>
      </c>
      <c r="C55" s="348" t="s">
        <v>517</v>
      </c>
      <c r="D55" s="342">
        <v>100</v>
      </c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46103</v>
      </c>
      <c r="B56" s="347">
        <f t="shared" si="3"/>
        <v>-100</v>
      </c>
      <c r="C56" s="348" t="s">
        <v>518</v>
      </c>
      <c r="D56" s="342">
        <v>100</v>
      </c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46102</v>
      </c>
      <c r="B57" s="347">
        <f t="shared" si="3"/>
        <v>-300</v>
      </c>
      <c r="C57" s="348" t="s">
        <v>519</v>
      </c>
      <c r="D57" s="342">
        <v>300</v>
      </c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46102</v>
      </c>
      <c r="B58" s="347">
        <f t="shared" si="3"/>
        <v>1384.5</v>
      </c>
      <c r="C58" s="348" t="s">
        <v>520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>
        <v>-1384.5</v>
      </c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46094</v>
      </c>
      <c r="B59" s="347">
        <f t="shared" si="3"/>
        <v>55.66</v>
      </c>
      <c r="C59" s="348" t="s">
        <v>509</v>
      </c>
      <c r="D59" s="342"/>
      <c r="E59" s="343"/>
      <c r="F59" s="345"/>
      <c r="G59" s="345">
        <v>55.66</v>
      </c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46090</v>
      </c>
      <c r="B60" s="347">
        <f t="shared" si="3"/>
        <v>-380</v>
      </c>
      <c r="C60" s="348" t="s">
        <v>521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>
        <v>380</v>
      </c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46083</v>
      </c>
      <c r="B61" s="347">
        <f t="shared" si="3"/>
        <v>-185.64</v>
      </c>
      <c r="C61" s="348" t="s">
        <v>423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>
        <v>92.82</v>
      </c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>
        <v>92.82</v>
      </c>
      <c r="AC61" s="343"/>
    </row>
    <row r="62" spans="1:29" ht="14.25" customHeight="1" x14ac:dyDescent="0.3">
      <c r="A62" s="338">
        <v>46081</v>
      </c>
      <c r="B62" s="347">
        <f t="shared" si="3"/>
        <v>3764.91</v>
      </c>
      <c r="C62" s="348" t="s">
        <v>425</v>
      </c>
      <c r="D62" s="342"/>
      <c r="E62" s="343">
        <v>3764.91</v>
      </c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46081</v>
      </c>
      <c r="B63" s="347">
        <f t="shared" si="3"/>
        <v>2000</v>
      </c>
      <c r="C63" s="348" t="s">
        <v>522</v>
      </c>
      <c r="D63" s="342"/>
      <c r="E63" s="343"/>
      <c r="F63" s="345"/>
      <c r="G63" s="345"/>
      <c r="H63" s="343"/>
      <c r="I63" s="343">
        <v>350</v>
      </c>
      <c r="J63" s="345"/>
      <c r="K63" s="345">
        <v>320</v>
      </c>
      <c r="L63" s="343"/>
      <c r="M63" s="343">
        <v>25</v>
      </c>
      <c r="N63" s="345"/>
      <c r="O63" s="345">
        <v>25</v>
      </c>
      <c r="P63" s="343"/>
      <c r="Q63" s="343">
        <v>45</v>
      </c>
      <c r="R63" s="345"/>
      <c r="S63" s="345">
        <v>400</v>
      </c>
      <c r="T63" s="343"/>
      <c r="U63" s="343">
        <v>375</v>
      </c>
      <c r="V63" s="345"/>
      <c r="W63" s="345">
        <v>100</v>
      </c>
      <c r="X63" s="343"/>
      <c r="Y63" s="343">
        <v>85</v>
      </c>
      <c r="Z63" s="345"/>
      <c r="AA63" s="345">
        <v>230</v>
      </c>
      <c r="AB63" s="343"/>
      <c r="AC63" s="343">
        <v>45</v>
      </c>
    </row>
    <row r="64" spans="1:29" ht="14.25" customHeight="1" x14ac:dyDescent="0.3">
      <c r="A64" s="338">
        <v>46081</v>
      </c>
      <c r="B64" s="347">
        <f t="shared" si="3"/>
        <v>0.23</v>
      </c>
      <c r="C64" s="348" t="s">
        <v>505</v>
      </c>
      <c r="D64" s="342"/>
      <c r="E64" s="343"/>
      <c r="F64" s="345"/>
      <c r="G64" s="345">
        <v>0.23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46070</v>
      </c>
      <c r="B65" s="347">
        <f t="shared" si="3"/>
        <v>-1920</v>
      </c>
      <c r="C65" s="348" t="s">
        <v>523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1920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46069</v>
      </c>
      <c r="B66" s="347">
        <f t="shared" si="3"/>
        <v>-243.8</v>
      </c>
      <c r="C66" s="348" t="s">
        <v>523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243.8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46068</v>
      </c>
      <c r="B67" s="347">
        <f t="shared" si="3"/>
        <v>63.46</v>
      </c>
      <c r="C67" s="348" t="s">
        <v>509</v>
      </c>
      <c r="D67" s="342"/>
      <c r="E67" s="343"/>
      <c r="F67" s="345"/>
      <c r="G67" s="345">
        <v>63.46</v>
      </c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46067</v>
      </c>
      <c r="B68" s="347">
        <f t="shared" si="3"/>
        <v>-1007.99</v>
      </c>
      <c r="C68" s="348" t="s">
        <v>524</v>
      </c>
      <c r="D68" s="342">
        <v>1007.99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46063</v>
      </c>
      <c r="B69" s="347">
        <f t="shared" si="3"/>
        <v>-1276.4000000000001</v>
      </c>
      <c r="C69" s="348" t="s">
        <v>525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>
        <v>1276.4000000000001</v>
      </c>
      <c r="AA69" s="345"/>
      <c r="AB69" s="343"/>
      <c r="AC69" s="343"/>
    </row>
    <row r="70" spans="1:29" ht="14.25" customHeight="1" x14ac:dyDescent="0.3">
      <c r="A70" s="338">
        <v>46063</v>
      </c>
      <c r="B70" s="347">
        <f t="shared" si="3"/>
        <v>-955</v>
      </c>
      <c r="C70" s="348" t="s">
        <v>526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>
        <v>955</v>
      </c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46063</v>
      </c>
      <c r="B71" s="347">
        <f t="shared" si="3"/>
        <v>59.19</v>
      </c>
      <c r="C71" s="348" t="s">
        <v>504</v>
      </c>
      <c r="D71" s="342"/>
      <c r="E71" s="343"/>
      <c r="F71" s="345"/>
      <c r="G71" s="345">
        <v>59.19</v>
      </c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46061</v>
      </c>
      <c r="B72" s="347">
        <f t="shared" si="3"/>
        <v>-2203.44</v>
      </c>
      <c r="C72" s="348" t="s">
        <v>523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2203.44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46061</v>
      </c>
      <c r="B73" s="347">
        <f t="shared" si="3"/>
        <v>-831.92</v>
      </c>
      <c r="C73" s="348" t="s">
        <v>527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>
        <v>831.92</v>
      </c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46055</v>
      </c>
      <c r="B74" s="347">
        <f t="shared" si="3"/>
        <v>-900</v>
      </c>
      <c r="C74" s="348" t="s">
        <v>512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>
        <v>900</v>
      </c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46053</v>
      </c>
      <c r="B75" s="347">
        <f t="shared" si="3"/>
        <v>3194.64</v>
      </c>
      <c r="C75" s="348" t="s">
        <v>459</v>
      </c>
      <c r="D75" s="342"/>
      <c r="E75" s="343">
        <v>3194.64</v>
      </c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46053</v>
      </c>
      <c r="B76" s="347">
        <f t="shared" si="3"/>
        <v>2000</v>
      </c>
      <c r="C76" s="348" t="s">
        <v>528</v>
      </c>
      <c r="D76" s="342"/>
      <c r="E76" s="343"/>
      <c r="F76" s="345"/>
      <c r="G76" s="345"/>
      <c r="H76" s="343"/>
      <c r="I76" s="343">
        <v>350</v>
      </c>
      <c r="J76" s="345"/>
      <c r="K76" s="345">
        <v>320</v>
      </c>
      <c r="L76" s="343"/>
      <c r="M76" s="343">
        <v>25</v>
      </c>
      <c r="N76" s="345"/>
      <c r="O76" s="345">
        <v>25</v>
      </c>
      <c r="P76" s="343"/>
      <c r="Q76" s="343">
        <v>45</v>
      </c>
      <c r="R76" s="345"/>
      <c r="S76" s="345">
        <v>400</v>
      </c>
      <c r="T76" s="343"/>
      <c r="U76" s="343">
        <v>375</v>
      </c>
      <c r="V76" s="345"/>
      <c r="W76" s="345">
        <v>100</v>
      </c>
      <c r="X76" s="343"/>
      <c r="Y76" s="343">
        <v>85</v>
      </c>
      <c r="Z76" s="345"/>
      <c r="AA76" s="345">
        <v>230</v>
      </c>
      <c r="AB76" s="343"/>
      <c r="AC76" s="343">
        <v>45</v>
      </c>
    </row>
    <row r="77" spans="1:29" ht="14.25" customHeight="1" x14ac:dyDescent="0.3">
      <c r="A77" s="338">
        <v>46053</v>
      </c>
      <c r="B77" s="347">
        <f t="shared" si="3"/>
        <v>0.38</v>
      </c>
      <c r="C77" s="348" t="s">
        <v>505</v>
      </c>
      <c r="D77" s="342"/>
      <c r="E77" s="343"/>
      <c r="F77" s="345"/>
      <c r="G77" s="345">
        <v>0.38</v>
      </c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46053</v>
      </c>
      <c r="B78" s="347">
        <f t="shared" si="3"/>
        <v>54.55</v>
      </c>
      <c r="C78" s="348" t="s">
        <v>509</v>
      </c>
      <c r="D78" s="342"/>
      <c r="E78" s="343"/>
      <c r="F78" s="345"/>
      <c r="G78" s="345">
        <v>54.55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46048</v>
      </c>
      <c r="B79" s="347">
        <f t="shared" si="3"/>
        <v>-583</v>
      </c>
      <c r="C79" s="348" t="s">
        <v>529</v>
      </c>
      <c r="D79" s="342">
        <v>583</v>
      </c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46044</v>
      </c>
      <c r="B80" s="347">
        <f t="shared" si="3"/>
        <v>-126.24</v>
      </c>
      <c r="C80" s="348" t="s">
        <v>315</v>
      </c>
      <c r="D80" s="342"/>
      <c r="E80" s="343"/>
      <c r="F80" s="345"/>
      <c r="G80" s="345"/>
      <c r="H80" s="343"/>
      <c r="I80" s="343"/>
      <c r="J80" s="345"/>
      <c r="K80" s="345"/>
      <c r="L80" s="343">
        <v>63.12</v>
      </c>
      <c r="M80" s="343"/>
      <c r="N80" s="345">
        <v>63.12</v>
      </c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46043</v>
      </c>
      <c r="B81" s="347">
        <f t="shared" si="3"/>
        <v>-100</v>
      </c>
      <c r="C81" s="348" t="s">
        <v>530</v>
      </c>
      <c r="D81" s="342"/>
      <c r="E81" s="343"/>
      <c r="F81" s="345"/>
      <c r="G81" s="345"/>
      <c r="H81" s="343">
        <v>100</v>
      </c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46043</v>
      </c>
      <c r="B82" s="347">
        <f t="shared" si="3"/>
        <v>-2724</v>
      </c>
      <c r="C82" s="348" t="s">
        <v>531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>
        <v>2724</v>
      </c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46038</v>
      </c>
      <c r="B83" s="347">
        <f t="shared" si="3"/>
        <v>55.69</v>
      </c>
      <c r="C83" s="348" t="s">
        <v>509</v>
      </c>
      <c r="D83" s="342"/>
      <c r="E83" s="343"/>
      <c r="F83" s="345"/>
      <c r="G83" s="345">
        <v>55.69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46030</v>
      </c>
      <c r="B84" s="347">
        <f t="shared" si="3"/>
        <v>1049.3699999999999</v>
      </c>
      <c r="C84" s="340" t="s">
        <v>532</v>
      </c>
      <c r="D84" s="342"/>
      <c r="E84" s="343">
        <v>1049.3699999999999</v>
      </c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46027</v>
      </c>
      <c r="B85" s="347">
        <f t="shared" si="3"/>
        <v>-113.94</v>
      </c>
      <c r="C85" s="348" t="s">
        <v>533</v>
      </c>
      <c r="D85" s="342"/>
      <c r="E85" s="343"/>
      <c r="F85" s="345"/>
      <c r="G85" s="345"/>
      <c r="H85" s="343">
        <v>113.94</v>
      </c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46027</v>
      </c>
      <c r="B86" s="347">
        <f t="shared" si="3"/>
        <v>-622.1</v>
      </c>
      <c r="C86" s="348" t="s">
        <v>523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>
        <v>622.1</v>
      </c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44562</v>
      </c>
      <c r="B87" s="347">
        <f t="shared" si="3"/>
        <v>12240.49</v>
      </c>
      <c r="C87" s="348" t="s">
        <v>534</v>
      </c>
      <c r="D87" s="342"/>
      <c r="E87" s="343">
        <v>1710.49</v>
      </c>
      <c r="F87" s="345"/>
      <c r="G87" s="345">
        <v>500</v>
      </c>
      <c r="H87" s="343"/>
      <c r="I87" s="343">
        <v>2000</v>
      </c>
      <c r="J87" s="345"/>
      <c r="K87" s="345">
        <v>1000</v>
      </c>
      <c r="L87" s="343"/>
      <c r="M87" s="343">
        <v>65</v>
      </c>
      <c r="N87" s="345"/>
      <c r="O87" s="345">
        <v>65</v>
      </c>
      <c r="P87" s="343"/>
      <c r="Q87" s="343">
        <v>100</v>
      </c>
      <c r="R87" s="345"/>
      <c r="S87" s="345">
        <v>2000</v>
      </c>
      <c r="T87" s="343"/>
      <c r="U87" s="343">
        <v>2500</v>
      </c>
      <c r="V87" s="345"/>
      <c r="W87" s="345">
        <v>500</v>
      </c>
      <c r="X87" s="343"/>
      <c r="Y87" s="343">
        <v>200</v>
      </c>
      <c r="Z87" s="345"/>
      <c r="AA87" s="345">
        <v>1500</v>
      </c>
      <c r="AB87" s="343"/>
      <c r="AC87" s="343">
        <v>100</v>
      </c>
    </row>
    <row r="88" spans="1:29" ht="14.25" customHeight="1" x14ac:dyDescent="0.3"/>
    <row r="89" spans="1:29" ht="14.25" customHeight="1" x14ac:dyDescent="0.3"/>
    <row r="90" spans="1:29" ht="14.25" customHeight="1" x14ac:dyDescent="0.3"/>
    <row r="91" spans="1:29" ht="14.25" customHeight="1" x14ac:dyDescent="0.3"/>
    <row r="92" spans="1:29" ht="14.25" customHeight="1" x14ac:dyDescent="0.3"/>
    <row r="93" spans="1:29" ht="14.25" customHeight="1" x14ac:dyDescent="0.3"/>
    <row r="94" spans="1:29" ht="14.25" customHeight="1" x14ac:dyDescent="0.3"/>
    <row r="95" spans="1:29" ht="14.25" customHeight="1" x14ac:dyDescent="0.3"/>
    <row r="96" spans="1:29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0</v>
      </c>
      <c r="F6" s="384" t="e">
        <f ca="1">'Isaac 401k'!D4</f>
        <v>#N/A</v>
      </c>
      <c r="G6" s="385" t="e">
        <f ca="1">(F6-B9)/365.25</f>
        <v>#N/A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57.833333333333336</v>
      </c>
      <c r="F7" s="392">
        <f ca="1">'Lorri 401b'!D4</f>
        <v>72380</v>
      </c>
      <c r="G7" s="393">
        <f ca="1">(F7-C9)/365.25</f>
        <v>111.67693360711841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3261399.2114103045</v>
      </c>
      <c r="R11" s="25">
        <f t="array" aca="1" ref="R11" ca="1">INDEX('Lorri 401b'!L:L,MATCH('Retirement Calculator'!A11,'Lorri 401b'!N:N,0),0)</f>
        <v>3491716.9255550704</v>
      </c>
      <c r="S11" s="25">
        <f t="shared" ref="S11:S265" ca="1" si="7">SUM(Q11:R11)</f>
        <v>6753116.1369653754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3243397.8605749304</v>
      </c>
      <c r="R12" s="25">
        <f t="array" aca="1" ref="R12" ca="1">INDEX('Lorri 401b'!L:L,MATCH('Retirement Calculator'!A12,'Lorri 401b'!N:N,0),0)</f>
        <v>3506265.7460782165</v>
      </c>
      <c r="S12" s="25">
        <f t="shared" ca="1" si="7"/>
        <v>6749663.6066531464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3225321.5041110753</v>
      </c>
      <c r="R13" s="25">
        <f t="array" aca="1" ref="R13" ca="1">INDEX('Lorri 401b'!L:L,MATCH('Retirement Calculator'!A13,'Lorri 401b'!N:N,0),0)</f>
        <v>3520875.1866868758</v>
      </c>
      <c r="S13" s="25">
        <f t="shared" ca="1" si="7"/>
        <v>6746196.6907979511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3207169.8294952875</v>
      </c>
      <c r="R14" s="25">
        <f t="array" aca="1" ref="R14" ca="1">INDEX('Lorri 401b'!L:L,MATCH('Retirement Calculator'!A14,'Lorri 401b'!N:N,0),0)</f>
        <v>3535545.4999647378</v>
      </c>
      <c r="S14" s="25">
        <f t="shared" ca="1" si="7"/>
        <v>6742715.3294600248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3188942.5229019341</v>
      </c>
      <c r="R15" s="25">
        <f t="array" aca="1" ref="R15" ca="1">INDEX('Lorri 401b'!L:L,MATCH('Retirement Calculator'!A15,'Lorri 401b'!N:N,0),0)</f>
        <v>3550276.9395479243</v>
      </c>
      <c r="S15" s="25">
        <f t="shared" ca="1" si="7"/>
        <v>6739219.462449858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3170639.2691977751</v>
      </c>
      <c r="R16" s="25">
        <f t="array" aca="1" ref="R16" ca="1">INDEX('Lorri 401b'!L:L,MATCH('Retirement Calculator'!A16,'Lorri 401b'!N:N,0),0)</f>
        <v>3565069.760129374</v>
      </c>
      <c r="S16" s="25">
        <f t="shared" ca="1" si="7"/>
        <v>6735709.0293271486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3152259.7519365153</v>
      </c>
      <c r="R17" s="25">
        <f t="array" aca="1" ref="R17" ca="1">INDEX('Lorri 401b'!L:L,MATCH('Retirement Calculator'!A17,'Lorri 401b'!N:N,0),0)</f>
        <v>3579924.2174632465</v>
      </c>
      <c r="S17" s="25">
        <f t="shared" ca="1" si="7"/>
        <v>6732183.9693997614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3133803.6533533335</v>
      </c>
      <c r="R18" s="25">
        <f t="array" aca="1" ref="R18" ca="1">INDEX('Lorri 401b'!L:L,MATCH('Retirement Calculator'!A18,'Lorri 401b'!N:N,0),0)</f>
        <v>3594840.5683693434</v>
      </c>
      <c r="S18" s="25">
        <f t="shared" ca="1" si="7"/>
        <v>6728644.2217226774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3115270.6543593886</v>
      </c>
      <c r="R19" s="25">
        <f t="array" aca="1" ref="R19" ca="1">INDEX('Lorri 401b'!L:L,MATCH('Retirement Calculator'!A19,'Lorri 401b'!N:N,0),0)</f>
        <v>3609819.0707375491</v>
      </c>
      <c r="S19" s="25">
        <f t="shared" ca="1" si="7"/>
        <v>6725089.7250969373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3096660.4345363025</v>
      </c>
      <c r="R20" s="25">
        <f t="array" aca="1" ref="R20" ca="1">INDEX('Lorri 401b'!L:L,MATCH('Retirement Calculator'!A20,'Lorri 401b'!N:N,0),0)</f>
        <v>3624859.983532289</v>
      </c>
      <c r="S20" s="25">
        <f t="shared" ca="1" si="7"/>
        <v>6721520.4180685915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3077972.6721306201</v>
      </c>
      <c r="R21" s="25">
        <f t="array" aca="1" ref="R21" ca="1">INDEX('Lorri 401b'!L:L,MATCH('Retirement Calculator'!A21,'Lorri 401b'!N:N,0),0)</f>
        <v>3639963.5667970069</v>
      </c>
      <c r="S21" s="25">
        <f t="shared" ca="1" si="7"/>
        <v>6717936.238927627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3059207.0440482474</v>
      </c>
      <c r="R22" s="25">
        <f t="array" aca="1" ref="R22" ca="1">INDEX('Lorri 401b'!L:L,MATCH('Retirement Calculator'!A22,'Lorri 401b'!N:N,0),0)</f>
        <v>3655130.0816586609</v>
      </c>
      <c r="S22" s="25">
        <f t="shared" ca="1" si="7"/>
        <v>6714337.1257069083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3040363.2258488648</v>
      </c>
      <c r="R23" s="25">
        <f t="array" aca="1" ref="R23" ca="1">INDEX('Lorri 401b'!L:L,MATCH('Retirement Calculator'!A23,'Lorri 401b'!N:N,0),0)</f>
        <v>3670359.7903322387</v>
      </c>
      <c r="S23" s="25">
        <f t="shared" ca="1" si="7"/>
        <v>6710723.0161811039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3021440.8917403179</v>
      </c>
      <c r="R24" s="25">
        <f t="array" aca="1" ref="R24" ca="1">INDEX('Lorri 401b'!L:L,MATCH('Retirement Calculator'!A24,'Lorri 401b'!N:N,0),0)</f>
        <v>3685652.9561252897</v>
      </c>
      <c r="S24" s="25">
        <f t="shared" ca="1" si="7"/>
        <v>6707093.8478656076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3002439.7145729857</v>
      </c>
      <c r="R25" s="25">
        <f t="array" aca="1" ref="R25" ca="1">INDEX('Lorri 401b'!L:L,MATCH('Retirement Calculator'!A25,'Lorri 401b'!N:N,0),0)</f>
        <v>3701009.8434424782</v>
      </c>
      <c r="S25" s="25">
        <f t="shared" ca="1" si="7"/>
        <v>6703449.5580154639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2983359.3658341225</v>
      </c>
      <c r="R26" s="25">
        <f t="array" aca="1" ref="R26" ca="1">INDEX('Lorri 401b'!L:L,MATCH('Retirement Calculator'!A26,'Lorri 401b'!N:N,0),0)</f>
        <v>3716430.7177901552</v>
      </c>
      <c r="S26" s="25">
        <f t="shared" ca="1" si="7"/>
        <v>6699790.0836242773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2964199.515642181</v>
      </c>
      <c r="R27" s="25">
        <f t="array" aca="1" ref="R27" ca="1">INDEX('Lorri 401b'!L:L,MATCH('Retirement Calculator'!A27,'Lorri 401b'!N:N,0),0)</f>
        <v>3731915.8457809477</v>
      </c>
      <c r="S27" s="25">
        <f t="shared" ca="1" si="7"/>
        <v>6696115.3614231292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2944959.8327411064</v>
      </c>
      <c r="R28" s="25">
        <f t="array" aca="1" ref="R28" ca="1">INDEX('Lorri 401b'!L:L,MATCH('Retirement Calculator'!A28,'Lorri 401b'!N:N,0),0)</f>
        <v>3747465.4951383681</v>
      </c>
      <c r="S28" s="25">
        <f t="shared" ca="1" si="7"/>
        <v>6692425.3278794745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2925639.9844946107</v>
      </c>
      <c r="R29" s="25">
        <f t="array" aca="1" ref="R29" ca="1">INDEX('Lorri 401b'!L:L,MATCH('Retirement Calculator'!A29,'Lorri 401b'!N:N,0),0)</f>
        <v>3763079.9347014446</v>
      </c>
      <c r="S29" s="25">
        <f t="shared" ca="1" si="7"/>
        <v>6688719.9191960553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2906239.6368804211</v>
      </c>
      <c r="R30" s="25">
        <f t="array" aca="1" ref="R30" ca="1">INDEX('Lorri 401b'!L:L,MATCH('Retirement Calculator'!A30,'Lorri 401b'!N:N,0),0)</f>
        <v>3778759.4344293671</v>
      </c>
      <c r="S30" s="25">
        <f t="shared" ca="1" si="7"/>
        <v>6684999.0713097882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2886758.4544845056</v>
      </c>
      <c r="R31" s="25">
        <f t="array" aca="1" ref="R31" ca="1">INDEX('Lorri 401b'!L:L,MATCH('Retirement Calculator'!A31,'Lorri 401b'!N:N,0),0)</f>
        <v>3794504.265406156</v>
      </c>
      <c r="S31" s="25">
        <f t="shared" ca="1" si="7"/>
        <v>6681262.7198906615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2867196.1004952737</v>
      </c>
      <c r="R32" s="25">
        <f t="array" aca="1" ref="R32" ca="1">INDEX('Lorri 401b'!L:L,MATCH('Retirement Calculator'!A32,'Lorri 401b'!N:N,0),0)</f>
        <v>3810314.6998453485</v>
      </c>
      <c r="S32" s="25">
        <f t="shared" ca="1" si="7"/>
        <v>6677510.8003406227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2847552.2366977534</v>
      </c>
      <c r="R33" s="25">
        <f t="array" aca="1" ref="R33" ca="1">INDEX('Lorri 401b'!L:L,MATCH('Retirement Calculator'!A33,'Lorri 401b'!N:N,0),0)</f>
        <v>3826191.0110947043</v>
      </c>
      <c r="S33" s="25">
        <f t="shared" ca="1" si="7"/>
        <v>6673743.2477924582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2827826.5234677438</v>
      </c>
      <c r="R34" s="25">
        <f t="array" aca="1" ref="R34" ca="1">INDEX('Lorri 401b'!L:L,MATCH('Retirement Calculator'!A34,'Lorri 401b'!N:N,0),0)</f>
        <v>3842133.4736409322</v>
      </c>
      <c r="S34" s="25">
        <f t="shared" ca="1" si="7"/>
        <v>6669959.9971086755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2808018.6197659425</v>
      </c>
      <c r="R35" s="25">
        <f t="array" aca="1" ref="R35" ca="1">INDEX('Lorri 401b'!L:L,MATCH('Retirement Calculator'!A35,'Lorri 401b'!N:N,0),0)</f>
        <v>3858142.3631144362</v>
      </c>
      <c r="S35" s="25">
        <f t="shared" ca="1" si="7"/>
        <v>6666160.9828803781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2788128.1831320501</v>
      </c>
      <c r="R36" s="25">
        <f t="array" aca="1" ref="R36" ca="1">INDEX('Lorri 401b'!L:L,MATCH('Retirement Calculator'!A36,'Lorri 401b'!N:N,0),0)</f>
        <v>3874217.9562940798</v>
      </c>
      <c r="S36" s="25">
        <f t="shared" ca="1" si="7"/>
        <v>6662346.1394261299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2768154.8696788498</v>
      </c>
      <c r="R37" s="25">
        <f t="array" aca="1" ref="R37" ca="1">INDEX('Lorri 401b'!L:L,MATCH('Retirement Calculator'!A37,'Lorri 401b'!N:N,0),0)</f>
        <v>3890360.5311119719</v>
      </c>
      <c r="S37" s="25">
        <f t="shared" ca="1" si="7"/>
        <v>6658515.4007908218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2748098.3340862612</v>
      </c>
      <c r="R38" s="25">
        <f t="array" aca="1" ref="R38" ca="1">INDEX('Lorri 401b'!L:L,MATCH('Retirement Calculator'!A38,'Lorri 401b'!N:N,0),0)</f>
        <v>3906570.3666582718</v>
      </c>
      <c r="S38" s="25">
        <f t="shared" ca="1" si="7"/>
        <v>6654668.700744533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2727958.2295953701</v>
      </c>
      <c r="R39" s="25">
        <f t="array" aca="1" ref="R39" ca="1">INDEX('Lorri 401b'!L:L,MATCH('Retirement Calculator'!A39,'Lorri 401b'!N:N,0),0)</f>
        <v>3922847.7431860147</v>
      </c>
      <c r="S39" s="25">
        <f t="shared" ca="1" si="7"/>
        <v>6650805.9727813844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2707734.2080024336</v>
      </c>
      <c r="R40" s="25">
        <f t="array" aca="1" ref="R40" ca="1">INDEX('Lorri 401b'!L:L,MATCH('Retirement Calculator'!A40,'Lorri 401b'!N:N,0),0)</f>
        <v>3939192.9421159565</v>
      </c>
      <c r="S40" s="25">
        <f t="shared" ca="1" si="7"/>
        <v>6646927.1501183901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2687425.9196528601</v>
      </c>
      <c r="R41" s="25">
        <f t="array" aca="1" ref="R41" ca="1">INDEX('Lorri 401b'!L:L,MATCH('Retirement Calculator'!A41,'Lorri 401b'!N:N,0),0)</f>
        <v>3955606.2460414395</v>
      </c>
      <c r="S41" s="25">
        <f t="shared" ca="1" si="7"/>
        <v>6643032.1656943001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2667033.0134351631</v>
      </c>
      <c r="R42" s="25">
        <f t="array" aca="1" ref="R42" ca="1">INDEX('Lorri 401b'!L:L,MATCH('Retirement Calculator'!A42,'Lorri 401b'!N:N,0),0)</f>
        <v>3972087.9387332788</v>
      </c>
      <c r="S42" s="25">
        <f t="shared" ca="1" si="7"/>
        <v>6639120.9521684423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2646555.1367748925</v>
      </c>
      <c r="R43" s="25">
        <f t="array" aca="1" ref="R43" ca="1">INDEX('Lorri 401b'!L:L,MATCH('Retirement Calculator'!A43,'Lorri 401b'!N:N,0),0)</f>
        <v>3988638.3051446676</v>
      </c>
      <c r="S43" s="25">
        <f t="shared" ca="1" si="7"/>
        <v>6635193.4419195596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2625991.9356285376</v>
      </c>
      <c r="R44" s="25">
        <f t="array" aca="1" ref="R44" ca="1">INDEX('Lorri 401b'!L:L,MATCH('Retirement Calculator'!A44,'Lorri 401b'!N:N,0),0)</f>
        <v>4005257.6314161038</v>
      </c>
      <c r="S44" s="25">
        <f t="shared" ca="1" si="7"/>
        <v>6631249.5670446418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2605343.0544774062</v>
      </c>
      <c r="R45" s="25">
        <f t="array" aca="1" ref="R45" ca="1">INDEX('Lorri 401b'!L:L,MATCH('Retirement Calculator'!A45,'Lorri 401b'!N:N,0),0)</f>
        <v>4021946.2048803377</v>
      </c>
      <c r="S45" s="25">
        <f t="shared" ca="1" si="7"/>
        <v>6627289.2593577439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2584608.1363214781</v>
      </c>
      <c r="R46" s="25">
        <f t="array" aca="1" ref="R46" ca="1">INDEX('Lorri 401b'!L:L,MATCH('Retirement Calculator'!A46,'Lorri 401b'!N:N,0),0)</f>
        <v>4038704.3140673391</v>
      </c>
      <c r="S46" s="25">
        <f t="shared" ca="1" si="7"/>
        <v>6623312.4503888171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2563786.8226732337</v>
      </c>
      <c r="R47" s="25">
        <f t="array" aca="1" ref="R47" ca="1">INDEX('Lorri 401b'!L:L,MATCH('Retirement Calculator'!A47,'Lorri 401b'!N:N,0),0)</f>
        <v>4055532.2487092861</v>
      </c>
      <c r="S47" s="25">
        <f t="shared" ca="1" si="7"/>
        <v>6619319.0713825198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2542878.7535514552</v>
      </c>
      <c r="R48" s="25">
        <f t="array" aca="1" ref="R48" ca="1">INDEX('Lorri 401b'!L:L,MATCH('Retirement Calculator'!A48,'Lorri 401b'!N:N,0),0)</f>
        <v>4072430.2997455746</v>
      </c>
      <c r="S48" s="25">
        <f t="shared" ca="1" si="7"/>
        <v>6615309.0532970298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2521883.5674750023</v>
      </c>
      <c r="R49" s="25">
        <f t="array" aca="1" ref="R49" ca="1">INDEX('Lorri 401b'!L:L,MATCH('Retirement Calculator'!A49,'Lorri 401b'!N:N,0),0)</f>
        <v>4089398.759327848</v>
      </c>
      <c r="S49" s="25">
        <f t="shared" ca="1" si="7"/>
        <v>6611282.3268028498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2500800.9014565642</v>
      </c>
      <c r="R50" s="25">
        <f t="array" aca="1" ref="R50" ca="1">INDEX('Lorri 401b'!L:L,MATCH('Retirement Calculator'!A50,'Lorri 401b'!N:N,0),0)</f>
        <v>4106437.9208250474</v>
      </c>
      <c r="S50" s="25">
        <f t="shared" ca="1" si="7"/>
        <v>6607238.8222816121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2479630.3909963826</v>
      </c>
      <c r="R51" s="25">
        <f t="array" aca="1" ref="R51" ca="1">INDEX('Lorri 401b'!L:L,MATCH('Retirement Calculator'!A51,'Lorri 401b'!N:N,0),0)</f>
        <v>4123548.0788284852</v>
      </c>
      <c r="S51" s="25">
        <f t="shared" ca="1" si="7"/>
        <v>6603178.4698248673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2458371.6700759502</v>
      </c>
      <c r="R52" s="25">
        <f t="array" aca="1" ref="R52" ca="1">INDEX('Lorri 401b'!L:L,MATCH('Retirement Calculator'!A52,'Lorri 401b'!N:N,0),0)</f>
        <v>4140729.5291569373</v>
      </c>
      <c r="S52" s="25">
        <f t="shared" ca="1" si="7"/>
        <v>6599101.1992328875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2437803.6044850163</v>
      </c>
      <c r="R53" s="25">
        <f t="array" aca="1" ref="R53" ca="1">INDEX('Lorri 401b'!L:L,MATCH('Retirement Calculator'!A53,'Lorri 401b'!N:N,0),0)</f>
        <v>4157982.5688617579</v>
      </c>
      <c r="S53" s="25">
        <f t="shared" ca="1" si="7"/>
        <v>6595786.1733467747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2417149.8386207866</v>
      </c>
      <c r="R54" s="25">
        <f t="array" aca="1" ref="R54" ca="1">INDEX('Lorri 401b'!L:L,MATCH('Retirement Calculator'!A54,'Lorri 401b'!N:N,0),0)</f>
        <v>4175307.4962320151</v>
      </c>
      <c r="S54" s="25">
        <f t="shared" ca="1" si="7"/>
        <v>6592457.3348528016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2396410.0153987892</v>
      </c>
      <c r="R55" s="25">
        <f t="array" aca="1" ref="R55" ca="1">INDEX('Lorri 401b'!L:L,MATCH('Retirement Calculator'!A55,'Lorri 401b'!N:N,0),0)</f>
        <v>4192704.6107996483</v>
      </c>
      <c r="S55" s="25">
        <f t="shared" ca="1" si="7"/>
        <v>6589114.6261984371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2375583.7762467004</v>
      </c>
      <c r="R56" s="25">
        <f t="array" aca="1" ref="R56" ca="1">INDEX('Lorri 401b'!L:L,MATCH('Retirement Calculator'!A56,'Lorri 401b'!N:N,0),0)</f>
        <v>4210174.2133446466</v>
      </c>
      <c r="S56" s="25">
        <f t="shared" ca="1" si="7"/>
        <v>6585757.9895913471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2354670.7610981446</v>
      </c>
      <c r="R57" s="25">
        <f t="array" aca="1" ref="R57" ca="1">INDEX('Lorri 401b'!L:L,MATCH('Retirement Calculator'!A57,'Lorri 401b'!N:N,0),0)</f>
        <v>4227716.6059002494</v>
      </c>
      <c r="S57" s="25">
        <f t="shared" ca="1" si="7"/>
        <v>6582387.366998394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2333670.6083864695</v>
      </c>
      <c r="R58" s="25">
        <f t="array" aca="1" ref="R58" ca="1">INDEX('Lorri 401b'!L:L,MATCH('Retirement Calculator'!A58,'Lorri 401b'!N:N,0),0)</f>
        <v>4245332.0917581674</v>
      </c>
      <c r="S58" s="25">
        <f t="shared" ca="1" si="7"/>
        <v>6579002.7001446374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2312582.9550384958</v>
      </c>
      <c r="R59" s="25">
        <f t="array" aca="1" ref="R59" ca="1">INDEX('Lorri 401b'!L:L,MATCH('Retirement Calculator'!A59,'Lorri 401b'!N:N,0),0)</f>
        <v>4263020.9754738268</v>
      </c>
      <c r="S59" s="25">
        <f t="shared" ca="1" si="7"/>
        <v>6575603.9305123221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2291407.4364682389</v>
      </c>
      <c r="R60" s="25">
        <f t="array" aca="1" ref="R60" ca="1">INDEX('Lorri 401b'!L:L,MATCH('Retirement Calculator'!A60,'Lorri 401b'!N:N,0),0)</f>
        <v>4280783.562871634</v>
      </c>
      <c r="S60" s="25">
        <f t="shared" ca="1" si="7"/>
        <v>6572190.999339873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2270143.6865706062</v>
      </c>
      <c r="R61" s="25">
        <f t="array" aca="1" ref="R61" ca="1">INDEX('Lorri 401b'!L:L,MATCH('Retirement Calculator'!A61,'Lorri 401b'!N:N,0),0)</f>
        <v>4298620.1610502657</v>
      </c>
      <c r="S61" s="25">
        <f t="shared" ca="1" si="7"/>
        <v>6568763.8476208718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2248791.3377150665</v>
      </c>
      <c r="R62" s="25">
        <f t="array" aca="1" ref="R62" ca="1">INDEX('Lorri 401b'!L:L,MATCH('Retirement Calculator'!A62,'Lorri 401b'!N:N,0),0)</f>
        <v>4316531.0783879748</v>
      </c>
      <c r="S62" s="25">
        <f t="shared" ca="1" si="7"/>
        <v>6565322.4161030408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2227350.0207392955</v>
      </c>
      <c r="R63" s="25">
        <f t="array" aca="1" ref="R63" ca="1">INDEX('Lorri 401b'!L:L,MATCH('Retirement Calculator'!A63,'Lorri 401b'!N:N,0),0)</f>
        <v>4334516.6245479248</v>
      </c>
      <c r="S63" s="25">
        <f t="shared" ca="1" si="7"/>
        <v>6561866.6452872204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2205819.3649427923</v>
      </c>
      <c r="R64" s="25">
        <f t="array" aca="1" ref="R64" ca="1">INDEX('Lorri 401b'!L:L,MATCH('Retirement Calculator'!A64,'Lorri 401b'!N:N,0),0)</f>
        <v>4352577.1104835412</v>
      </c>
      <c r="S64" s="25">
        <f t="shared" ca="1" si="7"/>
        <v>6558396.475426333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2184198.9980804701</v>
      </c>
      <c r="R65" s="25">
        <f t="array" aca="1" ref="R65" ca="1">INDEX('Lorri 401b'!L:L,MATCH('Retirement Calculator'!A65,'Lorri 401b'!N:N,0),0)</f>
        <v>4370712.8484438891</v>
      </c>
      <c r="S65" s="25">
        <f t="shared" ca="1" si="7"/>
        <v>6554911.8465243597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2162488.5463562217</v>
      </c>
      <c r="R66" s="25">
        <f t="array" aca="1" ref="R66" ca="1">INDEX('Lorri 401b'!L:L,MATCH('Retirement Calculator'!A66,'Lorri 401b'!N:N,0),0)</f>
        <v>4388924.151979072</v>
      </c>
      <c r="S66" s="25">
        <f t="shared" ca="1" si="7"/>
        <v>6551412.6983352937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2140687.6344164554</v>
      </c>
      <c r="R67" s="25">
        <f t="array" aca="1" ref="R67" ca="1">INDEX('Lorri 401b'!L:L,MATCH('Retirement Calculator'!A67,'Lorri 401b'!N:N,0),0)</f>
        <v>4407211.3359456519</v>
      </c>
      <c r="S67" s="25">
        <f t="shared" ca="1" si="7"/>
        <v>6547898.9703621073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2118795.885343607</v>
      </c>
      <c r="R68" s="25">
        <f t="array" aca="1" ref="R68" ca="1">INDEX('Lorri 401b'!L:L,MATCH('Retirement Calculator'!A68,'Lorri 401b'!N:N,0),0)</f>
        <v>4425574.7165120924</v>
      </c>
      <c r="S68" s="25">
        <f t="shared" ca="1" si="7"/>
        <v>6544370.601855699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2096812.9206496214</v>
      </c>
      <c r="R69" s="25">
        <f t="array" aca="1" ref="R69" ca="1">INDEX('Lorri 401b'!L:L,MATCH('Retirement Calculator'!A69,'Lorri 401b'!N:N,0),0)</f>
        <v>4444014.6111642262</v>
      </c>
      <c r="S69" s="25">
        <f t="shared" ca="1" si="7"/>
        <v>6540827.5318138478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2074738.3602694108</v>
      </c>
      <c r="R70" s="25">
        <f t="array" aca="1" ref="R70" ca="1">INDEX('Lorri 401b'!L:L,MATCH('Retirement Calculator'!A70,'Lorri 401b'!N:N,0),0)</f>
        <v>4462531.3387107439</v>
      </c>
      <c r="S70" s="25">
        <f t="shared" ca="1" si="7"/>
        <v>6537269.6989801545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2052571.8225542826</v>
      </c>
      <c r="R71" s="25">
        <f t="array" aca="1" ref="R71" ca="1">INDEX('Lorri 401b'!L:L,MATCH('Retirement Calculator'!A71,'Lorri 401b'!N:N,0),0)</f>
        <v>4481125.2192887049</v>
      </c>
      <c r="S71" s="25">
        <f t="shared" ca="1" si="7"/>
        <v>6533697.0418429878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2030312.9242653414</v>
      </c>
      <c r="R72" s="25">
        <f t="array" aca="1" ref="R72" ca="1">INDEX('Lorri 401b'!L:L,MATCH('Retirement Calculator'!A72,'Lorri 401b'!N:N,0),0)</f>
        <v>4499796.5743690748</v>
      </c>
      <c r="S72" s="25">
        <f t="shared" ca="1" si="7"/>
        <v>6530109.4986344166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2007961.280566863</v>
      </c>
      <c r="R73" s="25">
        <f t="array" aca="1" ref="R73" ca="1">INDEX('Lorri 401b'!L:L,MATCH('Retirement Calculator'!A73,'Lorri 401b'!N:N,0),0)</f>
        <v>4518545.7267622789</v>
      </c>
      <c r="S73" s="25">
        <f t="shared" ca="1" si="7"/>
        <v>6526507.0073291417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1985516.505019641</v>
      </c>
      <c r="R74" s="25">
        <f t="array" aca="1" ref="R74" ca="1">INDEX('Lorri 401b'!L:L,MATCH('Retirement Calculator'!A74,'Lorri 401b'!N:N,0),0)</f>
        <v>4537373.0006237887</v>
      </c>
      <c r="S74" s="25">
        <f t="shared" ca="1" si="7"/>
        <v>6522889.5056434292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1962978.2095743055</v>
      </c>
      <c r="R75" s="25">
        <f t="array" aca="1" ref="R75" ca="1">INDEX('Lorri 401b'!L:L,MATCH('Retirement Calculator'!A75,'Lorri 401b'!N:N,0),0)</f>
        <v>4556278.7214597212</v>
      </c>
      <c r="S75" s="25">
        <f t="shared" ca="1" si="7"/>
        <v>6519256.9310340267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1940346.0045646143</v>
      </c>
      <c r="R76" s="25">
        <f t="array" aca="1" ref="R76" ca="1">INDEX('Lorri 401b'!L:L,MATCH('Retirement Calculator'!A76,'Lorri 401b'!N:N,0),0)</f>
        <v>4575263.2161324704</v>
      </c>
      <c r="S76" s="25">
        <f t="shared" ca="1" si="7"/>
        <v>6515609.2206970844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1917619.4987007161</v>
      </c>
      <c r="R77" s="25">
        <f t="array" aca="1" ref="R77" ca="1">INDEX('Lorri 401b'!L:L,MATCH('Retirement Calculator'!A77,'Lorri 401b'!N:N,0),0)</f>
        <v>4594326.8128663553</v>
      </c>
      <c r="S77" s="25">
        <f t="shared" ca="1" si="7"/>
        <v>6511946.3115670718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1917001.5242922332</v>
      </c>
      <c r="R78" s="25">
        <f t="array" aca="1" ref="R78" ca="1">INDEX('Lorri 401b'!L:L,MATCH('Retirement Calculator'!A78,'Lorri 401b'!N:N,0),0)</f>
        <v>4591266.6160234511</v>
      </c>
      <c r="S78" s="25">
        <f t="shared" ca="1" si="7"/>
        <v>6508268.1403156845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1916380.9749903814</v>
      </c>
      <c r="R79" s="25">
        <f t="array" aca="1" ref="R79" ca="1">INDEX('Lorri 401b'!L:L,MATCH('Retirement Calculator'!A79,'Lorri 401b'!N:N,0),0)</f>
        <v>4588193.6683603683</v>
      </c>
      <c r="S79" s="25">
        <f t="shared" ca="1" si="7"/>
        <v>6504574.6433507502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1915757.8400664388</v>
      </c>
      <c r="R80" s="25">
        <f t="array" aca="1" ref="R80" ca="1">INDEX('Lorri 401b'!L:L,MATCH('Retirement Calculator'!A80,'Lorri 401b'!N:N,0),0)</f>
        <v>4585107.9167486886</v>
      </c>
      <c r="S80" s="25">
        <f t="shared" ca="1" si="7"/>
        <v>6500865.7568151271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1915132.1087469796</v>
      </c>
      <c r="R81" s="25">
        <f t="array" aca="1" ref="R81" ca="1">INDEX('Lorri 401b'!L:L,MATCH('Retirement Calculator'!A81,'Lorri 401b'!N:N,0),0)</f>
        <v>4582009.3078386271</v>
      </c>
      <c r="S81" s="25">
        <f t="shared" ca="1" si="7"/>
        <v>6497141.4165856065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1914503.7702136894</v>
      </c>
      <c r="R82" s="25">
        <f t="array" aca="1" ref="R82" ca="1">INDEX('Lorri 401b'!L:L,MATCH('Retirement Calculator'!A82,'Lorri 401b'!N:N,0),0)</f>
        <v>4578897.7880581068</v>
      </c>
      <c r="S82" s="25">
        <f t="shared" ca="1" si="7"/>
        <v>6493401.5582717964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1913872.8136031772</v>
      </c>
      <c r="R83" s="25">
        <f t="array" aca="1" ref="R83" ca="1">INDEX('Lorri 401b'!L:L,MATCH('Retirement Calculator'!A83,'Lorri 401b'!N:N,0),0)</f>
        <v>4575773.3036118345</v>
      </c>
      <c r="S83" s="25">
        <f t="shared" ca="1" si="7"/>
        <v>6489646.1172150113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1913239.2280067878</v>
      </c>
      <c r="R84" s="25">
        <f t="array" aca="1" ref="R84" ca="1">INDEX('Lorri 401b'!L:L,MATCH('Retirement Calculator'!A84,'Lorri 401b'!N:N,0),0)</f>
        <v>4572635.8004803695</v>
      </c>
      <c r="S84" s="25">
        <f t="shared" ca="1" si="7"/>
        <v>6485875.0284871571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1912603.0024704135</v>
      </c>
      <c r="R85" s="25">
        <f t="array" aca="1" ref="R85" ca="1">INDEX('Lorri 401b'!L:L,MATCH('Retirement Calculator'!A85,'Lorri 401b'!N:N,0),0)</f>
        <v>4569485.2244191905</v>
      </c>
      <c r="S85" s="25">
        <f t="shared" ca="1" si="7"/>
        <v>6482088.2268896038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1911964.1259943042</v>
      </c>
      <c r="R86" s="25">
        <f t="array" aca="1" ref="R86" ca="1">INDEX('Lorri 401b'!L:L,MATCH('Retirement Calculator'!A86,'Lorri 401b'!N:N,0),0)</f>
        <v>4566321.5209577559</v>
      </c>
      <c r="S86" s="25">
        <f t="shared" ca="1" si="7"/>
        <v>6478285.6469520601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1911322.5875328779</v>
      </c>
      <c r="R87" s="25">
        <f t="array" aca="1" ref="R87" ca="1">INDEX('Lorri 401b'!L:L,MATCH('Retirement Calculator'!A87,'Lorri 401b'!N:N,0),0)</f>
        <v>4563144.6353985658</v>
      </c>
      <c r="S87" s="25">
        <f t="shared" ca="1" si="7"/>
        <v>6474467.2229314437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1910678.3759945289</v>
      </c>
      <c r="R88" s="25">
        <f t="array" aca="1" ref="R88" ca="1">INDEX('Lorri 401b'!L:L,MATCH('Retirement Calculator'!A88,'Lorri 401b'!N:N,0),0)</f>
        <v>4559954.5128162121</v>
      </c>
      <c r="S88" s="25">
        <f t="shared" ca="1" si="7"/>
        <v>6470632.8888107408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1910031.4802414367</v>
      </c>
      <c r="R89" s="25">
        <f t="array" aca="1" ref="R89" ca="1">INDEX('Lorri 401b'!L:L,MATCH('Retirement Calculator'!A89,'Lorri 401b'!N:N,0),0)</f>
        <v>4556751.0980564319</v>
      </c>
      <c r="S89" s="25">
        <f t="shared" ca="1" si="7"/>
        <v>6466782.5782978684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1909381.8890893734</v>
      </c>
      <c r="R90" s="25">
        <f t="array" aca="1" ref="R90" ca="1">INDEX('Lorri 401b'!L:L,MATCH('Retirement Calculator'!A90,'Lorri 401b'!N:N,0),0)</f>
        <v>4553534.3357351525</v>
      </c>
      <c r="S90" s="25">
        <f t="shared" ca="1" si="7"/>
        <v>6462916.2248245254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1908729.5913075097</v>
      </c>
      <c r="R91" s="25">
        <f t="array" aca="1" ref="R91" ca="1">INDEX('Lorri 401b'!L:L,MATCH('Retirement Calculator'!A91,'Lorri 401b'!N:N,0),0)</f>
        <v>4550304.1702375347</v>
      </c>
      <c r="S91" s="25">
        <f t="shared" ca="1" si="7"/>
        <v>6459033.7615450444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1908074.5756182217</v>
      </c>
      <c r="R92" s="25">
        <f t="array" aca="1" ref="R92" ca="1">INDEX('Lorri 401b'!L:L,MATCH('Retirement Calculator'!A92,'Lorri 401b'!N:N,0),0)</f>
        <v>4547060.5457170103</v>
      </c>
      <c r="S92" s="25">
        <f t="shared" ca="1" si="7"/>
        <v>6455135.1213352317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1907416.830696895</v>
      </c>
      <c r="R93" s="25">
        <f t="array" aca="1" ref="R93" ca="1">INDEX('Lorri 401b'!L:L,MATCH('Retirement Calculator'!A93,'Lorri 401b'!N:N,0),0)</f>
        <v>4543803.4060943173</v>
      </c>
      <c r="S93" s="25">
        <f t="shared" ca="1" si="7"/>
        <v>6451220.2367912121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1906756.3451717293</v>
      </c>
      <c r="R94" s="25">
        <f t="array" aca="1" ref="R94" ca="1">INDEX('Lorri 401b'!L:L,MATCH('Retirement Calculator'!A94,'Lorri 401b'!N:N,0),0)</f>
        <v>4540532.6950565297</v>
      </c>
      <c r="S94" s="25">
        <f t="shared" ca="1" si="7"/>
        <v>6447289.0402282588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1906093.1076235422</v>
      </c>
      <c r="R95" s="25">
        <f t="array" aca="1" ref="R95" ca="1">INDEX('Lorri 401b'!L:L,MATCH('Retirement Calculator'!A95,'Lorri 401b'!N:N,0),0)</f>
        <v>4537248.3560560839</v>
      </c>
      <c r="S95" s="25">
        <f t="shared" ca="1" si="7"/>
        <v>6443341.4636796266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1905427.1065855711</v>
      </c>
      <c r="R96" s="25">
        <f t="array" aca="1" ref="R96" ca="1">INDEX('Lorri 401b'!L:L,MATCH('Retirement Calculator'!A96,'Lorri 401b'!N:N,0),0)</f>
        <v>4533950.332309803</v>
      </c>
      <c r="S96" s="25">
        <f t="shared" ca="1" si="7"/>
        <v>6439377.4388953745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1904758.330543275</v>
      </c>
      <c r="R97" s="25">
        <f t="array" aca="1" ref="R97" ca="1">INDEX('Lorri 401b'!L:L,MATCH('Retirement Calculator'!A97,'Lorri 401b'!N:N,0),0)</f>
        <v>4530638.5667979131</v>
      </c>
      <c r="S97" s="25">
        <f t="shared" ca="1" si="7"/>
        <v>6435396.897341188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1904086.7679341361</v>
      </c>
      <c r="R98" s="25">
        <f t="array" aca="1" ref="R98" ca="1">INDEX('Lorri 401b'!L:L,MATCH('Retirement Calculator'!A98,'Lorri 401b'!N:N,0),0)</f>
        <v>4527313.002263057</v>
      </c>
      <c r="S98" s="25">
        <f t="shared" ca="1" si="7"/>
        <v>6431399.7701971931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1903412.407147459</v>
      </c>
      <c r="R99" s="25">
        <f t="array" aca="1" ref="R99" ca="1">INDEX('Lorri 401b'!L:L,MATCH('Retirement Calculator'!A99,'Lorri 401b'!N:N,0),0)</f>
        <v>4523973.5812093057</v>
      </c>
      <c r="S99" s="25">
        <f t="shared" ca="1" si="7"/>
        <v>6427385.9883567644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1902735.2365241707</v>
      </c>
      <c r="R100" s="25">
        <f t="array" aca="1" ref="R100" ca="1">INDEX('Lorri 401b'!L:L,MATCH('Retirement Calculator'!A100,'Lorri 401b'!N:N,0),0)</f>
        <v>4520620.2459011637</v>
      </c>
      <c r="S100" s="25">
        <f t="shared" ca="1" si="7"/>
        <v>6423355.4824253339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1902055.2443566187</v>
      </c>
      <c r="R101" s="25">
        <f t="array" aca="1" ref="R101" ca="1">INDEX('Lorri 401b'!L:L,MATCH('Retirement Calculator'!A101,'Lorri 401b'!N:N,0),0)</f>
        <v>4517252.9383625714</v>
      </c>
      <c r="S101" s="25">
        <f t="shared" ca="1" si="7"/>
        <v>6419308.1827191897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1901372.4188883686</v>
      </c>
      <c r="R102" s="25">
        <f t="array" aca="1" ref="R102" ca="1">INDEX('Lorri 401b'!L:L,MATCH('Retirement Calculator'!A102,'Lorri 401b'!N:N,0),0)</f>
        <v>4513871.600375901</v>
      </c>
      <c r="S102" s="25">
        <f t="shared" ca="1" si="7"/>
        <v>6415244.0192642696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1900686.7483140009</v>
      </c>
      <c r="R103" s="25">
        <f t="array" aca="1" ref="R103" ca="1">INDEX('Lorri 401b'!L:L,MATCH('Retirement Calculator'!A103,'Lorri 401b'!N:N,0),0)</f>
        <v>4510476.1734809531</v>
      </c>
      <c r="S103" s="25">
        <f t="shared" ca="1" si="7"/>
        <v>6411162.9217949538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1899998.2207789065</v>
      </c>
      <c r="R104" s="25">
        <f t="array" aca="1" ref="R104" ca="1">INDEX('Lorri 401b'!L:L,MATCH('Retirement Calculator'!A104,'Lorri 401b'!N:N,0),0)</f>
        <v>4507066.5989739429</v>
      </c>
      <c r="S104" s="25">
        <f t="shared" ca="1" si="7"/>
        <v>6407064.8197528496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1899306.8243790825</v>
      </c>
      <c r="R105" s="25">
        <f t="array" aca="1" ref="R105" ca="1">INDEX('Lorri 401b'!L:L,MATCH('Retirement Calculator'!A105,'Lorri 401b'!N:N,0),0)</f>
        <v>4503642.8179064868</v>
      </c>
      <c r="S105" s="25">
        <f t="shared" ca="1" si="7"/>
        <v>6402949.6422855696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1898612.547160926</v>
      </c>
      <c r="R106" s="25">
        <f t="array" aca="1" ref="R106" ca="1">INDEX('Lorri 401b'!L:L,MATCH('Retirement Calculator'!A106,'Lorri 401b'!N:N,0),0)</f>
        <v>4500204.7710845834</v>
      </c>
      <c r="S106" s="25">
        <f t="shared" ca="1" si="7"/>
        <v>6398817.3182455096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1897915.3771210273</v>
      </c>
      <c r="R107" s="25">
        <f t="array" aca="1" ref="R107" ca="1">INDEX('Lorri 401b'!L:L,MATCH('Retirement Calculator'!A107,'Lorri 401b'!N:N,0),0)</f>
        <v>4496752.3990675882</v>
      </c>
      <c r="S107" s="25">
        <f t="shared" ca="1" si="7"/>
        <v>6394667.7761886157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1897894.2188876288</v>
      </c>
      <c r="R108" s="25">
        <f t="array" aca="1" ref="R108" ca="1">INDEX('Lorri 401b'!L:L,MATCH('Retirement Calculator'!A108,'Lorri 401b'!N:N,0),0)</f>
        <v>4495036.8088188553</v>
      </c>
      <c r="S108" s="25">
        <f t="shared" ca="1" si="7"/>
        <v>6392931.0277064843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1897872.9724949244</v>
      </c>
      <c r="R109" s="25">
        <f t="array" aca="1" ref="R109" ca="1">INDEX('Lorri 401b'!L:L,MATCH('Retirement Calculator'!A109,'Lorri 401b'!N:N,0),0)</f>
        <v>4493314.0702774189</v>
      </c>
      <c r="S109" s="25">
        <f t="shared" ca="1" si="7"/>
        <v>6391187.0427723434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1897851.6375755838</v>
      </c>
      <c r="R110" s="25">
        <f t="array" aca="1" ref="R110" ca="1">INDEX('Lorri 401b'!L:L,MATCH('Retirement Calculator'!A110,'Lorri 401b'!N:N,0),0)</f>
        <v>4491584.1536587272</v>
      </c>
      <c r="S110" s="25">
        <f t="shared" ca="1" si="7"/>
        <v>6389435.7912343107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1897830.2137607459</v>
      </c>
      <c r="R111" s="25">
        <f t="array" aca="1" ref="R111" ca="1">INDEX('Lorri 401b'!L:L,MATCH('Retirement Calculator'!A111,'Lorri 401b'!N:N,0),0)</f>
        <v>4489847.0290541239</v>
      </c>
      <c r="S111" s="25">
        <f t="shared" ca="1" si="7"/>
        <v>6387677.2428148696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1897808.7006800128</v>
      </c>
      <c r="R112" s="25">
        <f t="array" aca="1" ref="R112" ca="1">INDEX('Lorri 401b'!L:L,MATCH('Retirement Calculator'!A112,'Lorri 401b'!N:N,0),0)</f>
        <v>4488102.6664303346</v>
      </c>
      <c r="S112" s="25">
        <f t="shared" ca="1" si="7"/>
        <v>6385911.3671103474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1897787.0979614435</v>
      </c>
      <c r="R113" s="25">
        <f t="array" aca="1" ref="R113" ca="1">INDEX('Lorri 401b'!L:L,MATCH('Retirement Calculator'!A113,'Lorri 401b'!N:N,0),0)</f>
        <v>4486351.0356289465</v>
      </c>
      <c r="S113" s="25">
        <f t="shared" ca="1" si="7"/>
        <v>6384138.13359039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1897765.4052315466</v>
      </c>
      <c r="R114" s="25">
        <f t="array" aca="1" ref="R114" ca="1">INDEX('Lorri 401b'!L:L,MATCH('Retirement Calculator'!A114,'Lorri 401b'!N:N,0),0)</f>
        <v>4484592.1063658856</v>
      </c>
      <c r="S114" s="25">
        <f t="shared" ca="1" si="7"/>
        <v>6382357.5115974322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1897743.6221152751</v>
      </c>
      <c r="R115" s="25">
        <f t="array" aca="1" ref="R115" ca="1">INDEX('Lorri 401b'!L:L,MATCH('Retirement Calculator'!A115,'Lorri 401b'!N:N,0),0)</f>
        <v>4482825.8482308956</v>
      </c>
      <c r="S115" s="25">
        <f t="shared" ca="1" si="7"/>
        <v>6380569.4703461705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1897721.7482360194</v>
      </c>
      <c r="R116" s="25">
        <f t="array" aca="1" ref="R116" ca="1">INDEX('Lorri 401b'!L:L,MATCH('Retirement Calculator'!A116,'Lorri 401b'!N:N,0),0)</f>
        <v>4481052.2306870101</v>
      </c>
      <c r="S116" s="25">
        <f t="shared" ca="1" si="7"/>
        <v>6378773.9789230293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1897699.7832156001</v>
      </c>
      <c r="R117" s="25">
        <f t="array" aca="1" ref="R117" ca="1">INDEX('Lorri 401b'!L:L,MATCH('Retirement Calculator'!A117,'Lorri 401b'!N:N,0),0)</f>
        <v>4479271.2230700245</v>
      </c>
      <c r="S117" s="25">
        <f t="shared" ca="1" si="7"/>
        <v>6376971.0062856246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1897677.7266742622</v>
      </c>
      <c r="R118" s="25">
        <f t="array" aca="1" ref="R118" ca="1">INDEX('Lorri 401b'!L:L,MATCH('Retirement Calculator'!A118,'Lorri 401b'!N:N,0),0)</f>
        <v>4477482.7945879688</v>
      </c>
      <c r="S118" s="25">
        <f t="shared" ca="1" si="7"/>
        <v>6375160.5212622313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1897655.5782306688</v>
      </c>
      <c r="R119" s="25">
        <f t="array" aca="1" ref="R119" ca="1">INDEX('Lorri 401b'!L:L,MATCH('Retirement Calculator'!A119,'Lorri 401b'!N:N,0),0)</f>
        <v>4475686.9143205704</v>
      </c>
      <c r="S119" s="25">
        <f t="shared" ca="1" si="7"/>
        <v>6373342.4925512392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1897633.3375018938</v>
      </c>
      <c r="R120" s="25">
        <f t="array" aca="1" ref="R120" ca="1">INDEX('Lorri 401b'!L:L,MATCH('Retirement Calculator'!A120,'Lorri 401b'!N:N,0),0)</f>
        <v>4473883.5512187248</v>
      </c>
      <c r="S120" s="25">
        <f t="shared" ca="1" si="7"/>
        <v>6371516.8887206186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1897611.0041034154</v>
      </c>
      <c r="R121" s="25">
        <f t="array" aca="1" ref="R121" ca="1">INDEX('Lorri 401b'!L:L,MATCH('Retirement Calculator'!A121,'Lorri 401b'!N:N,0),0)</f>
        <v>4472072.6741039548</v>
      </c>
      <c r="S121" s="25">
        <f t="shared" ca="1" si="7"/>
        <v>6369683.6782073705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1897588.5776491102</v>
      </c>
      <c r="R122" s="25">
        <f t="array" aca="1" ref="R122" ca="1">INDEX('Lorri 401b'!L:L,MATCH('Retirement Calculator'!A122,'Lorri 401b'!N:N,0),0)</f>
        <v>4470254.251667873</v>
      </c>
      <c r="S122" s="25">
        <f t="shared" ca="1" si="7"/>
        <v>6367842.829316983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1897566.0577512453</v>
      </c>
      <c r="R123" s="25">
        <f t="array" aca="1" ref="R123" ca="1">INDEX('Lorri 401b'!L:L,MATCH('Retirement Calculator'!A123,'Lorri 401b'!N:N,0),0)</f>
        <v>4468428.2524716416</v>
      </c>
      <c r="S123" s="25">
        <f t="shared" ca="1" si="7"/>
        <v>6365994.3102228865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1897543.4440204727</v>
      </c>
      <c r="R124" s="25">
        <f t="array" aca="1" ref="R124" ca="1">INDEX('Lorri 401b'!L:L,MATCH('Retirement Calculator'!A124,'Lorri 401b'!N:N,0),0)</f>
        <v>4466594.6449454259</v>
      </c>
      <c r="S124" s="25">
        <f t="shared" ca="1" si="7"/>
        <v>6364138.0889658984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1897520.736065822</v>
      </c>
      <c r="R125" s="25">
        <f t="array" aca="1" ref="R125" ca="1">INDEX('Lorri 401b'!L:L,MATCH('Retirement Calculator'!A125,'Lorri 401b'!N:N,0),0)</f>
        <v>4464753.397387851</v>
      </c>
      <c r="S125" s="25">
        <f t="shared" ca="1" si="7"/>
        <v>6362274.1334536728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1897497.9334946934</v>
      </c>
      <c r="R126" s="25">
        <f t="array" aca="1" ref="R126" ca="1">INDEX('Lorri 401b'!L:L,MATCH('Retirement Calculator'!A126,'Lorri 401b'!N:N,0),0)</f>
        <v>4462904.4779654527</v>
      </c>
      <c r="S126" s="25">
        <f t="shared" ca="1" si="7"/>
        <v>6360402.4114601463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1897475.0359128518</v>
      </c>
      <c r="R127" s="25">
        <f t="array" aca="1" ref="R127" ca="1">INDEX('Lorri 401b'!L:L,MATCH('Retirement Calculator'!A127,'Lorri 401b'!N:N,0),0)</f>
        <v>4461047.8547121277</v>
      </c>
      <c r="S127" s="25">
        <f t="shared" ca="1" si="7"/>
        <v>6358522.8906249795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1897452.0429244193</v>
      </c>
      <c r="R128" s="25">
        <f t="array" aca="1" ref="R128" ca="1">INDEX('Lorri 401b'!L:L,MATCH('Retirement Calculator'!A128,'Lorri 401b'!N:N,0),0)</f>
        <v>4459183.4955285806</v>
      </c>
      <c r="S128" s="25">
        <f t="shared" ca="1" si="7"/>
        <v>6356635.5384529997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1897428.9541318682</v>
      </c>
      <c r="R129" s="25">
        <f t="array" aca="1" ref="R129" ca="1">INDEX('Lorri 401b'!L:L,MATCH('Retirement Calculator'!A129,'Lorri 401b'!N:N,0),0)</f>
        <v>4457311.3681817688</v>
      </c>
      <c r="S129" s="25">
        <f t="shared" ca="1" si="7"/>
        <v>6354740.3223136365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1897405.7691360149</v>
      </c>
      <c r="R130" s="25">
        <f t="array" aca="1" ref="R130" ca="1">INDEX('Lorri 401b'!L:L,MATCH('Retirement Calculator'!A130,'Lorri 401b'!N:N,0),0)</f>
        <v>4455431.4403043445</v>
      </c>
      <c r="S130" s="25">
        <f t="shared" ca="1" si="7"/>
        <v>6352837.2094403598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1897382.4875360122</v>
      </c>
      <c r="R131" s="25">
        <f t="array" aca="1" ref="R131" ca="1">INDEX('Lorri 401b'!L:L,MATCH('Retirement Calculator'!A131,'Lorri 401b'!N:N,0),0)</f>
        <v>4453543.679394098</v>
      </c>
      <c r="S131" s="25">
        <f t="shared" ca="1" si="7"/>
        <v>6350926.1669301102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1897359.1089293428</v>
      </c>
      <c r="R132" s="25">
        <f t="array" aca="1" ref="R132" ca="1">INDEX('Lorri 401b'!L:L,MATCH('Retirement Calculator'!A132,'Lorri 401b'!N:N,0),0)</f>
        <v>4451648.0528133921</v>
      </c>
      <c r="S132" s="25">
        <f t="shared" ca="1" si="7"/>
        <v>6349007.1617427347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1897335.6329118123</v>
      </c>
      <c r="R133" s="25">
        <f t="array" aca="1" ref="R133" ca="1">INDEX('Lorri 401b'!L:L,MATCH('Retirement Calculator'!A133,'Lorri 401b'!N:N,0),0)</f>
        <v>4449744.5277886</v>
      </c>
      <c r="S133" s="25">
        <f t="shared" ca="1" si="7"/>
        <v>6347080.1607004125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1897312.059077542</v>
      </c>
      <c r="R134" s="25">
        <f t="array" aca="1" ref="R134" ca="1">INDEX('Lorri 401b'!L:L,MATCH('Retirement Calculator'!A134,'Lorri 401b'!N:N,0),0)</f>
        <v>4447833.0714095375</v>
      </c>
      <c r="S134" s="25">
        <f t="shared" ca="1" si="7"/>
        <v>6345145.1304870797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1897288.3870189623</v>
      </c>
      <c r="R135" s="25">
        <f t="array" aca="1" ref="R135" ca="1">INDEX('Lorri 401b'!L:L,MATCH('Retirement Calculator'!A135,'Lorri 401b'!N:N,0),0)</f>
        <v>4445913.6506288964</v>
      </c>
      <c r="S135" s="25">
        <f t="shared" ca="1" si="7"/>
        <v>6343202.0376478583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1897264.6163268052</v>
      </c>
      <c r="R136" s="25">
        <f t="array" aca="1" ref="R136" ca="1">INDEX('Lorri 401b'!L:L,MATCH('Retirement Calculator'!A136,'Lorri 401b'!N:N,0),0)</f>
        <v>4443986.2322616689</v>
      </c>
      <c r="S136" s="25">
        <f t="shared" ca="1" si="7"/>
        <v>6341250.8485884741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1897240.7465900974</v>
      </c>
      <c r="R137" s="25">
        <f t="array" aca="1" ref="R137" ca="1">INDEX('Lorri 401b'!L:L,MATCH('Retirement Calculator'!A137,'Lorri 401b'!N:N,0),0)</f>
        <v>4442050.7829845781</v>
      </c>
      <c r="S137" s="25">
        <f t="shared" ca="1" si="7"/>
        <v>6339291.5295746755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1897216.7773961534</v>
      </c>
      <c r="R138" s="25">
        <f t="array" aca="1" ref="R138" ca="1">INDEX('Lorri 401b'!L:L,MATCH('Retirement Calculator'!A138,'Lorri 401b'!N:N,0),0)</f>
        <v>4440107.269335499</v>
      </c>
      <c r="S138" s="25">
        <f t="shared" ca="1" si="7"/>
        <v>6337324.0467316527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1897192.7083305679</v>
      </c>
      <c r="R139" s="25">
        <f t="array" aca="1" ref="R139" ca="1">INDEX('Lorri 401b'!L:L,MATCH('Retirement Calculator'!A139,'Lorri 401b'!N:N,0),0)</f>
        <v>4438155.6577128824</v>
      </c>
      <c r="S139" s="25">
        <f t="shared" ca="1" si="7"/>
        <v>6335348.3660434503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1897168.5389772092</v>
      </c>
      <c r="R140" s="25">
        <f t="array" aca="1" ref="R140" ca="1">INDEX('Lorri 401b'!L:L,MATCH('Retirement Calculator'!A140,'Lorri 401b'!N:N,0),0)</f>
        <v>4436195.9143751711</v>
      </c>
      <c r="S140" s="25">
        <f t="shared" ca="1" si="7"/>
        <v>6333364.4533523805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1897144.2689182116</v>
      </c>
      <c r="R141" s="25">
        <f t="array" aca="1" ref="R141" ca="1">INDEX('Lorri 401b'!L:L,MATCH('Retirement Calculator'!A141,'Lorri 401b'!N:N,0),0)</f>
        <v>4434228.0054402193</v>
      </c>
      <c r="S141" s="25">
        <f t="shared" ca="1" si="7"/>
        <v>6331372.2743584309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1897119.897733968</v>
      </c>
      <c r="R142" s="25">
        <f t="array" aca="1" ref="R142" ca="1">INDEX('Lorri 401b'!L:L,MATCH('Retirement Calculator'!A142,'Lorri 401b'!N:N,0),0)</f>
        <v>4432251.8968847059</v>
      </c>
      <c r="S142" s="25">
        <f t="shared" ca="1" si="7"/>
        <v>6329371.7946186736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1897095.4250031235</v>
      </c>
      <c r="R143" s="25">
        <f t="array" aca="1" ref="R143" ca="1">INDEX('Lorri 401b'!L:L,MATCH('Retirement Calculator'!A143,'Lorri 401b'!N:N,0),0)</f>
        <v>4430267.5545435445</v>
      </c>
      <c r="S143" s="25">
        <f t="shared" ca="1" si="7"/>
        <v>6327362.979546668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1897070.850302567</v>
      </c>
      <c r="R144" s="25">
        <f t="array" aca="1" ref="R144" ca="1">INDEX('Lorri 401b'!L:L,MATCH('Retirement Calculator'!A144,'Lorri 401b'!N:N,0),0)</f>
        <v>4428274.9441092946</v>
      </c>
      <c r="S144" s="25">
        <f t="shared" ca="1" si="7"/>
        <v>6325345.7944118613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1897046.1732074248</v>
      </c>
      <c r="R145" s="25">
        <f t="array" aca="1" ref="R145" ca="1">INDEX('Lorri 401b'!L:L,MATCH('Retirement Calculator'!A145,'Lorri 401b'!N:N,0),0)</f>
        <v>4426274.0311315684</v>
      </c>
      <c r="S145" s="25">
        <f t="shared" ca="1" si="7"/>
        <v>6323320.2043389929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1897021.3932910529</v>
      </c>
      <c r="R146" s="25">
        <f t="array" aca="1" ref="R146" ca="1">INDEX('Lorri 401b'!L:L,MATCH('Retirement Calculator'!A146,'Lorri 401b'!N:N,0),0)</f>
        <v>4424264.7810164355</v>
      </c>
      <c r="S146" s="25">
        <f t="shared" ca="1" si="7"/>
        <v>6321286.1743074879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1896996.5101250294</v>
      </c>
      <c r="R147" s="25">
        <f t="array" aca="1" ref="R147" ca="1">INDEX('Lorri 401b'!L:L,MATCH('Retirement Calculator'!A147,'Lorri 401b'!N:N,0),0)</f>
        <v>4422247.1590258228</v>
      </c>
      <c r="S147" s="25">
        <f t="shared" ca="1" si="7"/>
        <v>6319243.6691508517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1896971.5232791475</v>
      </c>
      <c r="R148" s="25">
        <f t="array" aca="1" ref="R148" ca="1">INDEX('Lorri 401b'!L:L,MATCH('Retirement Calculator'!A148,'Lorri 401b'!N:N,0),0)</f>
        <v>4420221.1302769156</v>
      </c>
      <c r="S148" s="25">
        <f t="shared" ca="1" si="7"/>
        <v>6317192.6535560628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1896946.4323214078</v>
      </c>
      <c r="R149" s="25">
        <f t="array" aca="1" ref="R149" ca="1">INDEX('Lorri 401b'!L:L,MATCH('Retirement Calculator'!A149,'Lorri 401b'!N:N,0),0)</f>
        <v>4418186.6597415553</v>
      </c>
      <c r="S149" s="25">
        <f t="shared" ca="1" si="7"/>
        <v>6315133.0920629632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1896921.2368180109</v>
      </c>
      <c r="R150" s="25">
        <f t="array" aca="1" ref="R150" ca="1">INDEX('Lorri 401b'!L:L,MATCH('Retirement Calculator'!A150,'Lorri 401b'!N:N,0),0)</f>
        <v>4416143.712245631</v>
      </c>
      <c r="S150" s="25">
        <f t="shared" ca="1" si="7"/>
        <v>6313064.949063642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1896895.9363333499</v>
      </c>
      <c r="R151" s="25">
        <f t="array" aca="1" ref="R151" ca="1">INDEX('Lorri 401b'!L:L,MATCH('Retirement Calculator'!A151,'Lorri 401b'!N:N,0),0)</f>
        <v>4414092.2524684733</v>
      </c>
      <c r="S151" s="25">
        <f t="shared" ca="1" si="7"/>
        <v>6310988.1888018232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1896870.5304300026</v>
      </c>
      <c r="R152" s="25">
        <f t="array" aca="1" ref="R152" ca="1">INDEX('Lorri 401b'!L:L,MATCH('Retirement Calculator'!A152,'Lorri 401b'!N:N,0),0)</f>
        <v>4412032.2449422441</v>
      </c>
      <c r="S152" s="25">
        <f t="shared" ca="1" si="7"/>
        <v>6308902.7753722463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1896845.0186687247</v>
      </c>
      <c r="R153" s="25">
        <f t="array" aca="1" ref="R153" ca="1">INDEX('Lorri 401b'!L:L,MATCH('Retirement Calculator'!A153,'Lorri 401b'!N:N,0),0)</f>
        <v>4409963.6540513225</v>
      </c>
      <c r="S153" s="25">
        <f t="shared" ca="1" si="7"/>
        <v>6306808.6727200467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1896819.4006084416</v>
      </c>
      <c r="R154" s="25">
        <f t="array" aca="1" ref="R154" ca="1">INDEX('Lorri 401b'!L:L,MATCH('Retirement Calculator'!A154,'Lorri 401b'!N:N,0),0)</f>
        <v>4407886.4440316884</v>
      </c>
      <c r="S154" s="25">
        <f t="shared" ca="1" si="7"/>
        <v>6304705.8446401302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1896793.6758062406</v>
      </c>
      <c r="R155" s="25">
        <f t="array" aca="1" ref="R155" ca="1">INDEX('Lorri 401b'!L:L,MATCH('Retirement Calculator'!A155,'Lorri 401b'!N:N,0),0)</f>
        <v>4405800.5789703056</v>
      </c>
      <c r="S155" s="25">
        <f t="shared" ca="1" si="7"/>
        <v>6302594.2547765467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1896767.8438173637</v>
      </c>
      <c r="R156" s="25">
        <f t="array" aca="1" ref="R156" ca="1">INDEX('Lorri 401b'!L:L,MATCH('Retirement Calculator'!A156,'Lorri 401b'!N:N,0),0)</f>
        <v>4403706.0228045005</v>
      </c>
      <c r="S156" s="25">
        <f t="shared" ca="1" si="7"/>
        <v>6300473.866621864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1896741.9041952</v>
      </c>
      <c r="R157" s="25">
        <f t="array" aca="1" ref="R157" ca="1">INDEX('Lorri 401b'!L:L,MATCH('Retirement Calculator'!A157,'Lorri 401b'!N:N,0),0)</f>
        <v>4401602.739321338</v>
      </c>
      <c r="S157" s="25">
        <f t="shared" ca="1" si="7"/>
        <v>6298344.6435165377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1896715.8564912772</v>
      </c>
      <c r="R158" s="25">
        <f t="array" aca="1" ref="R158" ca="1">INDEX('Lorri 401b'!L:L,MATCH('Retirement Calculator'!A158,'Lorri 401b'!N:N,0),0)</f>
        <v>4399490.6921569956</v>
      </c>
      <c r="S158" s="25">
        <f t="shared" ca="1" si="7"/>
        <v>6296206.5486482726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1896689.7002552547</v>
      </c>
      <c r="R159" s="25">
        <f t="array" aca="1" ref="R159" ca="1">INDEX('Lorri 401b'!L:L,MATCH('Retirement Calculator'!A159,'Lorri 401b'!N:N,0),0)</f>
        <v>4397369.8447961351</v>
      </c>
      <c r="S159" s="25">
        <f t="shared" ca="1" si="7"/>
        <v>6294059.5450513903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1896663.4350349156</v>
      </c>
      <c r="R160" s="25">
        <f t="array" aca="1" ref="R160" ca="1">INDEX('Lorri 401b'!L:L,MATCH('Retirement Calculator'!A160,'Lorri 401b'!N:N,0),0)</f>
        <v>4395240.1605712716</v>
      </c>
      <c r="S160" s="25">
        <f t="shared" ca="1" si="7"/>
        <v>6291903.5956061874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1896637.0603761582</v>
      </c>
      <c r="R161" s="25">
        <f t="array" aca="1" ref="R161" ca="1">INDEX('Lorri 401b'!L:L,MATCH('Retirement Calculator'!A161,'Lorri 401b'!N:N,0),0)</f>
        <v>4393101.6026621377</v>
      </c>
      <c r="S161" s="25">
        <f t="shared" ca="1" si="7"/>
        <v>6289738.6630382957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1896610.5758229895</v>
      </c>
      <c r="R162" s="25">
        <f t="array" aca="1" ref="R162" ca="1">INDEX('Lorri 401b'!L:L,MATCH('Retirement Calculator'!A162,'Lorri 401b'!N:N,0),0)</f>
        <v>4390954.1340950485</v>
      </c>
      <c r="S162" s="25">
        <f t="shared" ca="1" si="7"/>
        <v>6287564.709918038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1896583.9809175157</v>
      </c>
      <c r="R163" s="25">
        <f t="array" aca="1" ref="R163" ca="1">INDEX('Lorri 401b'!L:L,MATCH('Retirement Calculator'!A163,'Lorri 401b'!N:N,0),0)</f>
        <v>4388797.7177422633</v>
      </c>
      <c r="S163" s="25">
        <f t="shared" ca="1" si="7"/>
        <v>6285381.6986597795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1896557.2751999358</v>
      </c>
      <c r="R164" s="25">
        <f t="array" aca="1" ref="R164" ca="1">INDEX('Lorri 401b'!L:L,MATCH('Retirement Calculator'!A164,'Lorri 401b'!N:N,0),0)</f>
        <v>4386632.3163213413</v>
      </c>
      <c r="S164" s="25">
        <f t="shared" ca="1" si="7"/>
        <v>6283189.5915212771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1896530.4582085328</v>
      </c>
      <c r="R165" s="25">
        <f t="array" aca="1" ref="R165" ca="1">INDEX('Lorri 401b'!L:L,MATCH('Retirement Calculator'!A165,'Lorri 401b'!N:N,0),0)</f>
        <v>4384457.8923944989</v>
      </c>
      <c r="S165" s="25">
        <f t="shared" ca="1" si="7"/>
        <v>6280988.3506030319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1896503.5294796654</v>
      </c>
      <c r="R166" s="25">
        <f t="array" aca="1" ref="R166" ca="1">INDEX('Lorri 401b'!L:L,MATCH('Retirement Calculator'!A166,'Lorri 401b'!N:N,0),0)</f>
        <v>4382274.4083679616</v>
      </c>
      <c r="S166" s="25">
        <f t="shared" ca="1" si="7"/>
        <v>6278777.9378476273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1896476.4885477612</v>
      </c>
      <c r="R167" s="25">
        <f t="array" aca="1" ref="R167" ca="1">INDEX('Lorri 401b'!L:L,MATCH('Retirement Calculator'!A167,'Lorri 401b'!N:N,0),0)</f>
        <v>4380081.826491314</v>
      </c>
      <c r="S167" s="25">
        <f t="shared" ca="1" si="7"/>
        <v>6276558.315039075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1896449.3349453073</v>
      </c>
      <c r="R168" s="25">
        <f t="array" aca="1" ref="R168" ca="1">INDEX('Lorri 401b'!L:L,MATCH('Retirement Calculator'!A168,'Lorri 401b'!N:N,0),0)</f>
        <v>4377880.1088568466</v>
      </c>
      <c r="S168" s="25">
        <f t="shared" ca="1" si="7"/>
        <v>6274329.4438021537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1896422.0682028434</v>
      </c>
      <c r="R169" s="25">
        <f t="array" aca="1" ref="R169" ca="1">INDEX('Lorri 401b'!L:L,MATCH('Retirement Calculator'!A169,'Lorri 401b'!N:N,0),0)</f>
        <v>4375669.2173989024</v>
      </c>
      <c r="S169" s="25">
        <f t="shared" ca="1" si="7"/>
        <v>6272091.2856017463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1896394.6878489524</v>
      </c>
      <c r="R170" s="25">
        <f t="array" aca="1" ref="R170" ca="1">INDEX('Lorri 401b'!L:L,MATCH('Retirement Calculator'!A170,'Lorri 401b'!N:N,0),0)</f>
        <v>4373449.1138932165</v>
      </c>
      <c r="S170" s="25">
        <f t="shared" ca="1" si="7"/>
        <v>6269843.8017421691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1896367.1934102536</v>
      </c>
      <c r="R171" s="25">
        <f t="array" aca="1" ref="R171" ca="1">INDEX('Lorri 401b'!L:L,MATCH('Retirement Calculator'!A171,'Lorri 401b'!N:N,0),0)</f>
        <v>4371219.7599562574</v>
      </c>
      <c r="S171" s="25">
        <f t="shared" ca="1" si="7"/>
        <v>6267586.9533665106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1896339.5844113936</v>
      </c>
      <c r="R172" s="25">
        <f t="array" aca="1" ref="R172" ca="1">INDEX('Lorri 401b'!L:L,MATCH('Retirement Calculator'!A172,'Lorri 401b'!N:N,0),0)</f>
        <v>4368981.1170445606</v>
      </c>
      <c r="S172" s="25">
        <f t="shared" ca="1" si="7"/>
        <v>6265320.7014559545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1896311.8603750383</v>
      </c>
      <c r="R173" s="25">
        <f t="array" aca="1" ref="R173" ca="1">INDEX('Lorri 401b'!L:L,MATCH('Retirement Calculator'!A173,'Lorri 401b'!N:N,0),0)</f>
        <v>4366733.1464540651</v>
      </c>
      <c r="S173" s="25">
        <f t="shared" ca="1" si="7"/>
        <v>6263045.0068291035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1896284.0208218649</v>
      </c>
      <c r="R174" s="25">
        <f t="array" aca="1" ref="R174" ca="1">INDEX('Lorri 401b'!L:L,MATCH('Retirement Calculator'!A174,'Lorri 401b'!N:N,0),0)</f>
        <v>4364475.8093194421</v>
      </c>
      <c r="S174" s="25">
        <f t="shared" ca="1" si="7"/>
        <v>6260759.8301413069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1896256.0652705533</v>
      </c>
      <c r="R175" s="25">
        <f t="array" aca="1" ref="R175" ca="1">INDEX('Lorri 401b'!L:L,MATCH('Retirement Calculator'!A175,'Lorri 401b'!N:N,0),0)</f>
        <v>4362209.0666134255</v>
      </c>
      <c r="S175" s="25">
        <f t="shared" ca="1" si="7"/>
        <v>6258465.1318839788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1896227.9932377778</v>
      </c>
      <c r="R176" s="25">
        <f t="array" aca="1" ref="R176" ca="1">INDEX('Lorri 401b'!L:L,MATCH('Retirement Calculator'!A176,'Lorri 401b'!N:N,0),0)</f>
        <v>4359932.8791461335</v>
      </c>
      <c r="S176" s="25">
        <f t="shared" ca="1" si="7"/>
        <v>6256160.8723839112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1896199.804238199</v>
      </c>
      <c r="R177" s="25">
        <f t="array" aca="1" ref="R177" ca="1">INDEX('Lorri 401b'!L:L,MATCH('Retirement Calculator'!A177,'Lorri 401b'!N:N,0),0)</f>
        <v>4357647.2075643949</v>
      </c>
      <c r="S177" s="25">
        <f t="shared" ca="1" si="7"/>
        <v>6253847.0118025942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1896171.4977844553</v>
      </c>
      <c r="R178" s="25">
        <f t="array" aca="1" ref="R178" ca="1">INDEX('Lorri 401b'!L:L,MATCH('Retirement Calculator'!A178,'Lorri 401b'!N:N,0),0)</f>
        <v>4355352.0123510649</v>
      </c>
      <c r="S178" s="25">
        <f t="shared" ca="1" si="7"/>
        <v>6251523.5101355202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1896143.0733871544</v>
      </c>
      <c r="R179" s="25">
        <f t="array" aca="1" ref="R179" ca="1">INDEX('Lorri 401b'!L:L,MATCH('Retirement Calculator'!A179,'Lorri 401b'!N:N,0),0)</f>
        <v>4353047.2538243467</v>
      </c>
      <c r="S179" s="25">
        <f t="shared" ca="1" si="7"/>
        <v>6249190.3272115011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1896114.5305548648</v>
      </c>
      <c r="R180" s="25">
        <f t="array" aca="1" ref="R180" ca="1">INDEX('Lorri 401b'!L:L,MATCH('Retirement Calculator'!A180,'Lorri 401b'!N:N,0),0)</f>
        <v>4350732.8921371</v>
      </c>
      <c r="S180" s="25">
        <f t="shared" ca="1" si="7"/>
        <v>6246847.4226919645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1896085.8687941073</v>
      </c>
      <c r="R181" s="25">
        <f t="array" aca="1" ref="R181" ca="1">INDEX('Lorri 401b'!L:L,MATCH('Retirement Calculator'!A181,'Lorri 401b'!N:N,0),0)</f>
        <v>4348408.8872761568</v>
      </c>
      <c r="S181" s="25">
        <f t="shared" ca="1" si="7"/>
        <v>6244494.7560702637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1896057.0876093467</v>
      </c>
      <c r="R182" s="25">
        <f t="array" aca="1" ref="R182" ca="1">INDEX('Lorri 401b'!L:L,MATCH('Retirement Calculator'!A182,'Lorri 401b'!N:N,0),0)</f>
        <v>4346075.1990616266</v>
      </c>
      <c r="S182" s="25">
        <f t="shared" ca="1" si="7"/>
        <v>6242132.2866709735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1896028.1865029829</v>
      </c>
      <c r="R183" s="25">
        <f t="array" aca="1" ref="R183" ca="1">INDEX('Lorri 401b'!L:L,MATCH('Retirement Calculator'!A183,'Lorri 401b'!N:N,0),0)</f>
        <v>4343731.7871462023</v>
      </c>
      <c r="S183" s="25">
        <f t="shared" ca="1" si="7"/>
        <v>6239759.9736491852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1895999.1649753426</v>
      </c>
      <c r="R184" s="25">
        <f t="array" aca="1" ref="R184" ca="1">INDEX('Lorri 401b'!L:L,MATCH('Retirement Calculator'!A184,'Lorri 401b'!N:N,0),0)</f>
        <v>4341378.6110144639</v>
      </c>
      <c r="S184" s="25">
        <f t="shared" ca="1" si="7"/>
        <v>6237377.7759898063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1895970.0225246705</v>
      </c>
      <c r="R185" s="25">
        <f t="array" aca="1" ref="R185" ca="1">INDEX('Lorri 401b'!L:L,MATCH('Retirement Calculator'!A185,'Lorri 401b'!N:N,0),0)</f>
        <v>4339015.6299821762</v>
      </c>
      <c r="S185" s="25">
        <f t="shared" ca="1" si="7"/>
        <v>6234985.6525068469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1895940.7586471206</v>
      </c>
      <c r="R186" s="25">
        <f t="array" aca="1" ref="R186" ca="1">INDEX('Lorri 401b'!L:L,MATCH('Retirement Calculator'!A186,'Lorri 401b'!N:N,0),0)</f>
        <v>4336642.8031955874</v>
      </c>
      <c r="S186" s="25">
        <f t="shared" ca="1" si="7"/>
        <v>6232583.5618427079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1895911.3728367474</v>
      </c>
      <c r="R187" s="25">
        <f t="array" aca="1" ref="R187" ca="1">INDEX('Lorri 401b'!L:L,MATCH('Retirement Calculator'!A187,'Lorri 401b'!N:N,0),0)</f>
        <v>4334260.0896307211</v>
      </c>
      <c r="S187" s="25">
        <f t="shared" ca="1" si="7"/>
        <v>6230171.4624674683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1895881.8645854976</v>
      </c>
      <c r="R188" s="25">
        <f t="array" aca="1" ref="R188" ca="1">INDEX('Lorri 401b'!L:L,MATCH('Retirement Calculator'!A188,'Lorri 401b'!N:N,0),0)</f>
        <v>4331867.4480926683</v>
      </c>
      <c r="S188" s="25">
        <f t="shared" ca="1" si="7"/>
        <v>6227749.3126781657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1895852.2333832011</v>
      </c>
      <c r="R189" s="25">
        <f t="array" aca="1" ref="R189" ca="1">INDEX('Lorri 401b'!L:L,MATCH('Retirement Calculator'!A189,'Lorri 401b'!N:N,0),0)</f>
        <v>4329464.8372148732</v>
      </c>
      <c r="S189" s="25">
        <f t="shared" ca="1" si="7"/>
        <v>6225317.0705980742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1895822.4787175616</v>
      </c>
      <c r="R190" s="25">
        <f t="array" aca="1" ref="R190" ca="1">INDEX('Lorri 401b'!L:L,MATCH('Retirement Calculator'!A190,'Lorri 401b'!N:N,0),0)</f>
        <v>4327052.215458421</v>
      </c>
      <c r="S190" s="25">
        <f t="shared" ca="1" si="7"/>
        <v>6222874.6941759828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1895792.6000741485</v>
      </c>
      <c r="R191" s="25">
        <f t="array" aca="1" ref="R191" ca="1">INDEX('Lorri 401b'!L:L,MATCH('Retirement Calculator'!A191,'Lorri 401b'!N:N,0),0)</f>
        <v>4324629.5411113165</v>
      </c>
      <c r="S191" s="25">
        <f t="shared" ca="1" si="7"/>
        <v>6220422.1411854653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1895762.5969363879</v>
      </c>
      <c r="R192" s="25">
        <f t="array" aca="1" ref="R192" ca="1">INDEX('Lorri 401b'!L:L,MATCH('Retirement Calculator'!A192,'Lorri 401b'!N:N,0),0)</f>
        <v>4322196.7722877655</v>
      </c>
      <c r="S192" s="25">
        <f t="shared" ca="1" si="7"/>
        <v>6217959.3692241535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1895732.4687855535</v>
      </c>
      <c r="R193" s="25">
        <f t="array" aca="1" ref="R193" ca="1">INDEX('Lorri 401b'!L:L,MATCH('Retirement Calculator'!A193,'Lorri 401b'!N:N,0),0)</f>
        <v>4319753.8669274496</v>
      </c>
      <c r="S193" s="25">
        <f t="shared" ca="1" si="7"/>
        <v>6215486.3357130028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1895702.2151007571</v>
      </c>
      <c r="R194" s="25">
        <f t="array" aca="1" ref="R194" ca="1">INDEX('Lorri 401b'!L:L,MATCH('Retirement Calculator'!A194,'Lorri 401b'!N:N,0),0)</f>
        <v>4317300.7827947997</v>
      </c>
      <c r="S194" s="25">
        <f t="shared" ca="1" si="7"/>
        <v>6213002.9978955565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1895671.8353589408</v>
      </c>
      <c r="R195" s="25">
        <f t="array" aca="1" ref="R195" ca="1">INDEX('Lorri 401b'!L:L,MATCH('Retirement Calculator'!A195,'Lorri 401b'!N:N,0),0)</f>
        <v>4314837.4774782639</v>
      </c>
      <c r="S195" s="25">
        <f t="shared" ca="1" si="7"/>
        <v>6210509.3128372049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1895641.3290348668</v>
      </c>
      <c r="R196" s="25">
        <f t="array" aca="1" ref="R196" ca="1">INDEX('Lorri 401b'!L:L,MATCH('Retirement Calculator'!A196,'Lorri 401b'!N:N,0),0)</f>
        <v>4312363.9083895758</v>
      </c>
      <c r="S196" s="25">
        <f t="shared" ca="1" si="7"/>
        <v>6208005.2374244425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1895610.6956011092</v>
      </c>
      <c r="R197" s="25">
        <f t="array" aca="1" ref="R197" ca="1">INDEX('Lorri 401b'!L:L,MATCH('Retirement Calculator'!A197,'Lorri 401b'!N:N,0),0)</f>
        <v>4309880.0327630173</v>
      </c>
      <c r="S197" s="25">
        <f t="shared" ca="1" si="7"/>
        <v>6205490.7283641268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1895579.9345280444</v>
      </c>
      <c r="R198" s="25">
        <f t="array" aca="1" ref="R198" ca="1">INDEX('Lorri 401b'!L:L,MATCH('Retirement Calculator'!A198,'Lorri 401b'!N:N,0),0)</f>
        <v>4307385.8076546816</v>
      </c>
      <c r="S198" s="25">
        <f t="shared" ca="1" si="7"/>
        <v>6202965.742182726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1895549.0452838419</v>
      </c>
      <c r="R199" s="25">
        <f t="array" aca="1" ref="R199" ca="1">INDEX('Lorri 401b'!L:L,MATCH('Retirement Calculator'!A199,'Lorri 401b'!N:N,0),0)</f>
        <v>4304881.1899417285</v>
      </c>
      <c r="S199" s="25">
        <f t="shared" ca="1" si="7"/>
        <v>6200430.2352255704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1895518.0273344552</v>
      </c>
      <c r="R200" s="25">
        <f t="array" aca="1" ref="R200" ca="1">INDEX('Lorri 401b'!L:L,MATCH('Retirement Calculator'!A200,'Lorri 401b'!N:N,0),0)</f>
        <v>4302366.1363216378</v>
      </c>
      <c r="S200" s="25">
        <f t="shared" ca="1" si="7"/>
        <v>6197884.1636560932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1895486.8801436126</v>
      </c>
      <c r="R201" s="25">
        <f t="array" aca="1" ref="R201" ca="1">INDEX('Lorri 401b'!L:L,MATCH('Retirement Calculator'!A201,'Lorri 401b'!N:N,0),0)</f>
        <v>4299840.6033114633</v>
      </c>
      <c r="S201" s="25">
        <f t="shared" ca="1" si="7"/>
        <v>6195327.4834550759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1895455.6031728082</v>
      </c>
      <c r="R202" s="25">
        <f t="array" aca="1" ref="R202" ca="1">INDEX('Lorri 401b'!L:L,MATCH('Retirement Calculator'!A202,'Lorri 401b'!N:N,0),0)</f>
        <v>4297304.5472470801</v>
      </c>
      <c r="S202" s="25">
        <f t="shared" ca="1" si="7"/>
        <v>6192760.1504198881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1895424.195881292</v>
      </c>
      <c r="R203" s="25">
        <f t="array" aca="1" ref="R203" ca="1">INDEX('Lorri 401b'!L:L,MATCH('Retirement Calculator'!A203,'Lorri 401b'!N:N,0),0)</f>
        <v>4294757.9242824288</v>
      </c>
      <c r="S203" s="25">
        <f t="shared" ca="1" si="7"/>
        <v>6190182.120163721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1895392.6577260613</v>
      </c>
      <c r="R204" s="25">
        <f t="array" aca="1" ref="R204" ca="1">INDEX('Lorri 401b'!L:L,MATCH('Retirement Calculator'!A204,'Lorri 401b'!N:N,0),0)</f>
        <v>4292200.6903887577</v>
      </c>
      <c r="S204" s="25">
        <f t="shared" ca="1" si="7"/>
        <v>6187593.3481148193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1895360.9881618505</v>
      </c>
      <c r="R205" s="25">
        <f t="array" aca="1" ref="R205" ca="1">INDEX('Lorri 401b'!L:L,MATCH('Retirement Calculator'!A205,'Lorri 401b'!N:N,0),0)</f>
        <v>4289632.8013538634</v>
      </c>
      <c r="S205" s="25">
        <f t="shared" ca="1" si="7"/>
        <v>6184993.7895157142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1895329.186641122</v>
      </c>
      <c r="R206" s="25">
        <f t="array" aca="1" ref="R206" ca="1">INDEX('Lorri 401b'!L:L,MATCH('Retirement Calculator'!A206,'Lorri 401b'!N:N,0),0)</f>
        <v>4287054.2127813231</v>
      </c>
      <c r="S206" s="25">
        <f t="shared" ca="1" si="7"/>
        <v>6182383.3994224453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1895297.2526140572</v>
      </c>
      <c r="R207" s="25">
        <f t="array" aca="1" ref="R207" ca="1">INDEX('Lorri 401b'!L:L,MATCH('Retirement Calculator'!A207,'Lorri 401b'!N:N,0),0)</f>
        <v>4284464.880089731</v>
      </c>
      <c r="S207" s="25">
        <f t="shared" ca="1" si="7"/>
        <v>6179762.1327037886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1895265.1855285463</v>
      </c>
      <c r="R208" s="25">
        <f t="array" aca="1" ref="R208" ca="1">INDEX('Lorri 401b'!L:L,MATCH('Retirement Calculator'!A208,'Lorri 401b'!N:N,0),0)</f>
        <v>4281864.7585119233</v>
      </c>
      <c r="S208" s="25">
        <f t="shared" ca="1" si="7"/>
        <v>6177129.9440404698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1895232.984830179</v>
      </c>
      <c r="R209" s="25">
        <f t="array" aca="1" ref="R209" ca="1">INDEX('Lorri 401b'!L:L,MATCH('Retirement Calculator'!A209,'Lorri 401b'!N:N,0),0)</f>
        <v>4279253.8030942082</v>
      </c>
      <c r="S209" s="25">
        <f t="shared" ca="1" si="7"/>
        <v>6174486.7879243875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1895200.6499622352</v>
      </c>
      <c r="R210" s="25">
        <f t="array" aca="1" ref="R210" ca="1">INDEX('Lorri 401b'!L:L,MATCH('Retirement Calculator'!A210,'Lorri 401b'!N:N,0),0)</f>
        <v>4276631.9686955865</v>
      </c>
      <c r="S210" s="25">
        <f t="shared" ca="1" si="7"/>
        <v>6171832.6186578218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1895168.1803656751</v>
      </c>
      <c r="R211" s="25">
        <f t="array" aca="1" ref="R211" ca="1">INDEX('Lorri 401b'!L:L,MATCH('Retirement Calculator'!A211,'Lorri 401b'!N:N,0),0)</f>
        <v>4273999.2099869698</v>
      </c>
      <c r="S211" s="25">
        <f t="shared" ca="1" si="7"/>
        <v>6169167.390352645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1895135.5754791293</v>
      </c>
      <c r="R212" s="25">
        <f t="array" aca="1" ref="R212" ca="1">INDEX('Lorri 401b'!L:L,MATCH('Retirement Calculator'!A212,'Lorri 401b'!N:N,0),0)</f>
        <v>4271355.4814504012</v>
      </c>
      <c r="S212" s="25">
        <f t="shared" ca="1" si="7"/>
        <v>6166491.0569295306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1895102.8347388895</v>
      </c>
      <c r="R213" s="25">
        <f t="array" aca="1" ref="R213" ca="1">INDEX('Lorri 401b'!L:L,MATCH('Retirement Calculator'!A213,'Lorri 401b'!N:N,0),0)</f>
        <v>4268700.7373782629</v>
      </c>
      <c r="S213" s="25">
        <f t="shared" ca="1" si="7"/>
        <v>6163803.5721171526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1895069.9575788986</v>
      </c>
      <c r="R214" s="25">
        <f t="array" aca="1" ref="R214" ca="1">INDEX('Lorri 401b'!L:L,MATCH('Retirement Calculator'!A214,'Lorri 401b'!N:N,0),0)</f>
        <v>4266034.9318724908</v>
      </c>
      <c r="S214" s="25">
        <f t="shared" ca="1" si="7"/>
        <v>6161104.8894513892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1895036.9434307413</v>
      </c>
      <c r="R215" s="25">
        <f t="array" aca="1" ref="R215" ca="1">INDEX('Lorri 401b'!L:L,MATCH('Retirement Calculator'!A215,'Lorri 401b'!N:N,0),0)</f>
        <v>4263358.0188437784</v>
      </c>
      <c r="S215" s="25">
        <f t="shared" ca="1" si="7"/>
        <v>6158394.9622745197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1895003.7917236332</v>
      </c>
      <c r="R216" s="25">
        <f t="array" aca="1" ref="R216" ca="1">INDEX('Lorri 401b'!L:L,MATCH('Retirement Calculator'!A216,'Lorri 401b'!N:N,0),0)</f>
        <v>4260669.9520107796</v>
      </c>
      <c r="S216" s="25">
        <f t="shared" ca="1" si="7"/>
        <v>6155673.7437344128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1894970.5018844123</v>
      </c>
      <c r="R217" s="25">
        <f t="array" aca="1" ref="R217" ca="1">INDEX('Lorri 401b'!L:L,MATCH('Retirement Calculator'!A217,'Lorri 401b'!N:N,0),0)</f>
        <v>4257970.6848993097</v>
      </c>
      <c r="S217" s="25">
        <f t="shared" ca="1" si="7"/>
        <v>6152941.1867837217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1894937.0733375279</v>
      </c>
      <c r="R218" s="25">
        <f t="array" aca="1" ref="R218" ca="1">INDEX('Lorri 401b'!L:L,MATCH('Retirement Calculator'!A218,'Lorri 401b'!N:N,0),0)</f>
        <v>4255260.1708415421</v>
      </c>
      <c r="S218" s="25">
        <f t="shared" ca="1" si="7"/>
        <v>6150197.24417907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1894903.5055050314</v>
      </c>
      <c r="R219" s="25">
        <f t="array" aca="1" ref="R219" ca="1">INDEX('Lorri 401b'!L:L,MATCH('Retirement Calculator'!A219,'Lorri 401b'!N:N,0),0)</f>
        <v>4252538.3629752006</v>
      </c>
      <c r="S219" s="25">
        <f t="shared" ca="1" si="7"/>
        <v>6147441.8684802316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1894869.7978065663</v>
      </c>
      <c r="R220" s="25">
        <f t="array" aca="1" ref="R220" ca="1">INDEX('Lorri 401b'!L:L,MATCH('Retirement Calculator'!A220,'Lorri 401b'!N:N,0),0)</f>
        <v>4249805.2142427498</v>
      </c>
      <c r="S220" s="25">
        <f t="shared" ca="1" si="7"/>
        <v>6144675.0120493164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1894835.9496593575</v>
      </c>
      <c r="R221" s="25">
        <f t="array" aca="1" ref="R221" ca="1">INDEX('Lorri 401b'!L:L,MATCH('Retirement Calculator'!A221,'Lorri 401b'!N:N,0),0)</f>
        <v>4247060.6773905801</v>
      </c>
      <c r="S221" s="25">
        <f t="shared" ca="1" si="7"/>
        <v>6141896.6270499378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1894801.960478202</v>
      </c>
      <c r="R222" s="25">
        <f t="array" aca="1" ref="R222" ca="1">INDEX('Lorri 401b'!L:L,MATCH('Retirement Calculator'!A222,'Lorri 401b'!N:N,0),0)</f>
        <v>4244304.7049681926</v>
      </c>
      <c r="S222" s="25">
        <f t="shared" ca="1" si="7"/>
        <v>6139106.6654463951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1894767.8296754584</v>
      </c>
      <c r="R223" s="25">
        <f t="array" aca="1" ref="R223" ca="1">INDEX('Lorri 401b'!L:L,MATCH('Retirement Calculator'!A223,'Lorri 401b'!N:N,0),0)</f>
        <v>4241537.2493273793</v>
      </c>
      <c r="S223" s="25">
        <f t="shared" ca="1" si="7"/>
        <v>6136305.0790028377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1894733.5566610366</v>
      </c>
      <c r="R224" s="25">
        <f t="array" aca="1" ref="R224" ca="1">INDEX('Lorri 401b'!L:L,MATCH('Retirement Calculator'!A224,'Lorri 401b'!N:N,0),0)</f>
        <v>4238758.2626213953</v>
      </c>
      <c r="S224" s="25">
        <f t="shared" ca="1" si="7"/>
        <v>6133491.8192824321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1894699.1408423882</v>
      </c>
      <c r="R225" s="25">
        <f t="array" aca="1" ref="R225" ca="1">INDEX('Lorri 401b'!L:L,MATCH('Retirement Calculator'!A225,'Lorri 401b'!N:N,0),0)</f>
        <v>4235967.696804137</v>
      </c>
      <c r="S225" s="25">
        <f t="shared" ca="1" si="7"/>
        <v>6130666.8376465254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1894664.5816244953</v>
      </c>
      <c r="R226" s="25">
        <f t="array" aca="1" ref="R226" ca="1">INDEX('Lorri 401b'!L:L,MATCH('Retirement Calculator'!A226,'Lorri 401b'!N:N,0),0)</f>
        <v>4233165.5036293063</v>
      </c>
      <c r="S226" s="25">
        <f t="shared" ca="1" si="7"/>
        <v>6127830.0852538012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1894629.8784098614</v>
      </c>
      <c r="R227" s="25">
        <f t="array" aca="1" ref="R227" ca="1">INDEX('Lorri 401b'!L:L,MATCH('Retirement Calculator'!A227,'Lorri 401b'!N:N,0),0)</f>
        <v>4230351.6346495803</v>
      </c>
      <c r="S227" s="25">
        <f t="shared" ca="1" si="7"/>
        <v>6124981.5130594419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1894595.0305984996</v>
      </c>
      <c r="R228" s="25">
        <f t="array" aca="1" ref="R228" ca="1">INDEX('Lorri 401b'!L:L,MATCH('Retirement Calculator'!A228,'Lorri 401b'!N:N,0),0)</f>
        <v>4227526.0412157727</v>
      </c>
      <c r="S228" s="25">
        <f t="shared" ca="1" si="7"/>
        <v>6122121.0718142726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1894560.0375879239</v>
      </c>
      <c r="R229" s="25">
        <f t="array" aca="1" ref="R229" ca="1">INDEX('Lorri 401b'!L:L,MATCH('Retirement Calculator'!A229,'Lorri 401b'!N:N,0),0)</f>
        <v>4224688.6744759902</v>
      </c>
      <c r="S229" s="25">
        <f t="shared" ca="1" si="7"/>
        <v>6119248.7120639142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1894524.8987731375</v>
      </c>
      <c r="R230" s="25">
        <f t="array" aca="1" ref="R230" ca="1">INDEX('Lorri 401b'!L:L,MATCH('Retirement Calculator'!A230,'Lorri 401b'!N:N,0),0)</f>
        <v>4221839.4853747925</v>
      </c>
      <c r="S230" s="25">
        <f t="shared" ca="1" si="7"/>
        <v>6116364.38414793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1894489.6135466227</v>
      </c>
      <c r="R231" s="25">
        <f t="array" aca="1" ref="R231" ca="1">INDEX('Lorri 401b'!L:L,MATCH('Retirement Calculator'!A231,'Lorri 401b'!N:N,0),0)</f>
        <v>4218978.4246523399</v>
      </c>
      <c r="S231" s="25">
        <f t="shared" ca="1" si="7"/>
        <v>6113468.0381989628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1894454.1812983309</v>
      </c>
      <c r="R232" s="25">
        <f t="array" aca="1" ref="R232" ca="1">INDEX('Lorri 401b'!L:L,MATCH('Retirement Calculator'!A232,'Lorri 401b'!N:N,0),0)</f>
        <v>4216105.4428435434</v>
      </c>
      <c r="S232" s="25">
        <f t="shared" ca="1" si="7"/>
        <v>6110559.6241418738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1894418.6014156712</v>
      </c>
      <c r="R233" s="25">
        <f t="array" aca="1" ref="R233" ca="1">INDEX('Lorri 401b'!L:L,MATCH('Retirement Calculator'!A233,'Lorri 401b'!N:N,0),0)</f>
        <v>4213220.4902772103</v>
      </c>
      <c r="S233" s="25">
        <f t="shared" ca="1" si="7"/>
        <v>6107639.0916928817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1894382.8732835003</v>
      </c>
      <c r="R234" s="25">
        <f t="array" aca="1" ref="R234" ca="1">INDEX('Lorri 401b'!L:L,MATCH('Retirement Calculator'!A234,'Lorri 401b'!N:N,0),0)</f>
        <v>4210323.5170751838</v>
      </c>
      <c r="S234" s="25">
        <f t="shared" ca="1" si="7"/>
        <v>6104706.3903586846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1894346.9962841121</v>
      </c>
      <c r="R235" s="25">
        <f t="array" aca="1" ref="R235" ca="1">INDEX('Lorri 401b'!L:L,MATCH('Retirement Calculator'!A235,'Lorri 401b'!N:N,0),0)</f>
        <v>4207414.4731514826</v>
      </c>
      <c r="S235" s="25">
        <f t="shared" ca="1" si="7"/>
        <v>6101761.469435595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1894310.9697972264</v>
      </c>
      <c r="R236" s="25">
        <f t="array" aca="1" ref="R236" ca="1">INDEX('Lorri 401b'!L:L,MATCH('Retirement Calculator'!A236,'Lorri 401b'!N:N,0),0)</f>
        <v>4204493.3082114328</v>
      </c>
      <c r="S236" s="25">
        <f t="shared" ca="1" si="7"/>
        <v>6098804.2780086594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1894274.7931999788</v>
      </c>
      <c r="R237" s="25">
        <f t="array" aca="1" ref="R237" ca="1">INDEX('Lorri 401b'!L:L,MATCH('Retirement Calculator'!A237,'Lorri 401b'!N:N,0),0)</f>
        <v>4201559.9717507996</v>
      </c>
      <c r="S237" s="25">
        <f t="shared" ca="1" si="7"/>
        <v>6095834.7649507783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1894238.4658669091</v>
      </c>
      <c r="R238" s="25">
        <f t="array" aca="1" ref="R238" ca="1">INDEX('Lorri 401b'!L:L,MATCH('Retirement Calculator'!A238,'Lorri 401b'!N:N,0),0)</f>
        <v>4198614.4130549133</v>
      </c>
      <c r="S238" s="25">
        <f t="shared" ca="1" si="7"/>
        <v>6092852.8789218226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1894201.9871699517</v>
      </c>
      <c r="R239" s="25">
        <f t="array" aca="1" ref="R239" ca="1">INDEX('Lorri 401b'!L:L,MATCH('Retirement Calculator'!A239,'Lorri 401b'!N:N,0),0)</f>
        <v>4195656.5811977945</v>
      </c>
      <c r="S239" s="25">
        <f t="shared" ca="1" si="7"/>
        <v>6089858.5683677457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1894165.3564784236</v>
      </c>
      <c r="R240" s="25">
        <f t="array" aca="1" ref="R240" ca="1">INDEX('Lorri 401b'!L:L,MATCH('Retirement Calculator'!A240,'Lorri 401b'!N:N,0),0)</f>
        <v>4192686.4250412709</v>
      </c>
      <c r="S240" s="25">
        <f t="shared" ca="1" si="7"/>
        <v>6086851.7815196943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1894128.5731590141</v>
      </c>
      <c r="R241" s="25">
        <f t="array" aca="1" ref="R241" ca="1">INDEX('Lorri 401b'!L:L,MATCH('Retirement Calculator'!A241,'Lorri 401b'!N:N,0),0)</f>
        <v>4189703.8932340951</v>
      </c>
      <c r="S241" s="25">
        <f t="shared" ca="1" si="7"/>
        <v>6083832.4663931094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1894091.6365757738</v>
      </c>
      <c r="R242" s="25">
        <f t="array" aca="1" ref="R242" ca="1">INDEX('Lorri 401b'!L:L,MATCH('Retirement Calculator'!A242,'Lorri 401b'!N:N,0),0)</f>
        <v>4186708.9342110557</v>
      </c>
      <c r="S242" s="25">
        <f t="shared" ca="1" si="7"/>
        <v>6080800.57078683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1894054.5460901035</v>
      </c>
      <c r="R243" s="25">
        <f t="array" aca="1" ref="R243" ca="1">INDEX('Lorri 401b'!L:L,MATCH('Retirement Calculator'!A243,'Lorri 401b'!N:N,0),0)</f>
        <v>4183701.4961920874</v>
      </c>
      <c r="S243" s="25">
        <f t="shared" ca="1" si="7"/>
        <v>6077756.0422821911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1894017.3010607427</v>
      </c>
      <c r="R244" s="25">
        <f t="array" aca="1" ref="R244" ca="1">INDEX('Lorri 401b'!L:L,MATCH('Retirement Calculator'!A244,'Lorri 401b'!N:N,0),0)</f>
        <v>4180681.5271813734</v>
      </c>
      <c r="S244" s="25">
        <f t="shared" ca="1" si="7"/>
        <v>6074698.8282421157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1893979.9008437595</v>
      </c>
      <c r="R245" s="25">
        <f t="array" aca="1" ref="R245" ca="1">INDEX('Lorri 401b'!L:L,MATCH('Retirement Calculator'!A245,'Lorri 401b'!N:N,0),0)</f>
        <v>4177648.9749664478</v>
      </c>
      <c r="S245" s="25">
        <f t="shared" ca="1" si="7"/>
        <v>6071628.8758102078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1893942.344792539</v>
      </c>
      <c r="R246" s="25">
        <f t="array" aca="1" ref="R246" ca="1">INDEX('Lorri 401b'!L:L,MATCH('Retirement Calculator'!A246,'Lorri 401b'!N:N,0),0)</f>
        <v>4174603.7871172936</v>
      </c>
      <c r="S246" s="25">
        <f t="shared" ca="1" si="7"/>
        <v>6068546.1319098324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1893904.6322577717</v>
      </c>
      <c r="R247" s="25">
        <f t="array" aca="1" ref="R247" ca="1">INDEX('Lorri 401b'!L:L,MATCH('Retirement Calculator'!A247,'Lorri 401b'!N:N,0),0)</f>
        <v>4171545.9109854344</v>
      </c>
      <c r="S247" s="25">
        <f t="shared" ca="1" si="7"/>
        <v>6065450.5432432061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1893866.762587443</v>
      </c>
      <c r="R248" s="25">
        <f t="array" aca="1" ref="R248" ca="1">INDEX('Lorri 401b'!L:L,MATCH('Retirement Calculator'!A248,'Lorri 401b'!N:N,0),0)</f>
        <v>4168475.2937030257</v>
      </c>
      <c r="S248" s="25">
        <f t="shared" ca="1" si="7"/>
        <v>6062342.0562904682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1893828.7351268211</v>
      </c>
      <c r="R249" s="25">
        <f t="array" aca="1" ref="R249" ca="1">INDEX('Lorri 401b'!L:L,MATCH('Retirement Calculator'!A249,'Lorri 401b'!N:N,0),0)</f>
        <v>4165391.8821819406</v>
      </c>
      <c r="S249" s="25">
        <f t="shared" ca="1" si="7"/>
        <v>6059220.6173087619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1893790.5492184467</v>
      </c>
      <c r="R250" s="25">
        <f t="array" aca="1" ref="R250" ca="1">INDEX('Lorri 401b'!L:L,MATCH('Retirement Calculator'!A250,'Lorri 401b'!N:N,0),0)</f>
        <v>4162295.6231128508</v>
      </c>
      <c r="S250" s="25">
        <f t="shared" ca="1" si="7"/>
        <v>6056086.1723312978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1893752.2042021207</v>
      </c>
      <c r="R251" s="25">
        <f t="array" aca="1" ref="R251" ca="1">INDEX('Lorri 401b'!L:L,MATCH('Retirement Calculator'!A251,'Lorri 401b'!N:N,0),0)</f>
        <v>4159186.4629643066</v>
      </c>
      <c r="S251" s="25">
        <f t="shared" ca="1" si="7"/>
        <v>6052938.6671664268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1893713.6994148933</v>
      </c>
      <c r="R252" s="25">
        <f t="array" aca="1" ref="R252" ca="1">INDEX('Lorri 401b'!L:L,MATCH('Retirement Calculator'!A252,'Lorri 401b'!N:N,0),0)</f>
        <v>4156064.3479818101</v>
      </c>
      <c r="S252" s="25">
        <f t="shared" ca="1" si="7"/>
        <v>6049778.0473967036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1893675.0341910524</v>
      </c>
      <c r="R253" s="25">
        <f t="array" aca="1" ref="R253" ca="1">INDEX('Lorri 401b'!L:L,MATCH('Retirement Calculator'!A253,'Lorri 401b'!N:N,0),0)</f>
        <v>4152929.2241868866</v>
      </c>
      <c r="S253" s="25">
        <f t="shared" ca="1" si="7"/>
        <v>6046604.2583779395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1893636.2078621124</v>
      </c>
      <c r="R254" s="25">
        <f t="array" aca="1" ref="R254" ca="1">INDEX('Lorri 401b'!L:L,MATCH('Retirement Calculator'!A254,'Lorri 401b'!N:N,0),0)</f>
        <v>4149781.0373761505</v>
      </c>
      <c r="S254" s="25">
        <f t="shared" ca="1" si="7"/>
        <v>6043417.2452382632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1893597.2197568018</v>
      </c>
      <c r="R255" s="25">
        <f t="array" aca="1" ref="R255" ca="1">INDEX('Lorri 401b'!L:L,MATCH('Retirement Calculator'!A255,'Lorri 401b'!N:N,0),0)</f>
        <v>4146619.7331203697</v>
      </c>
      <c r="S255" s="25">
        <f t="shared" ca="1" si="7"/>
        <v>6040216.9528771713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1893558.0692010524</v>
      </c>
      <c r="R256" s="25">
        <f t="array" aca="1" ref="R256" ca="1">INDEX('Lorri 401b'!L:L,MATCH('Retirement Calculator'!A256,'Lorri 401b'!N:N,0),0)</f>
        <v>4143445.2567635234</v>
      </c>
      <c r="S256" s="25">
        <f t="shared" ca="1" si="7"/>
        <v>6037003.3259645756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1893518.7555179873</v>
      </c>
      <c r="R257" s="25">
        <f t="array" aca="1" ref="R257" ca="1">INDEX('Lorri 401b'!L:L,MATCH('Retirement Calculator'!A257,'Lorri 401b'!N:N,0),0)</f>
        <v>4140257.5534218568</v>
      </c>
      <c r="S257" s="25">
        <f t="shared" ca="1" si="7"/>
        <v>6033776.3089398444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1893479.2780279093</v>
      </c>
      <c r="R258" s="25">
        <f t="array" aca="1" ref="R258" ca="1">INDEX('Lorri 401b'!L:L,MATCH('Retirement Calculator'!A258,'Lorri 401b'!N:N,0),0)</f>
        <v>4137056.5679829335</v>
      </c>
      <c r="S258" s="25">
        <f t="shared" ca="1" si="7"/>
        <v>6030535.8460108433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1893439.6360482895</v>
      </c>
      <c r="R259" s="25">
        <f t="array" aca="1" ref="R259" ca="1">INDEX('Lorri 401b'!L:L,MATCH('Retirement Calculator'!A259,'Lorri 401b'!N:N,0),0)</f>
        <v>4133842.2451046812</v>
      </c>
      <c r="S259" s="25">
        <f t="shared" ca="1" si="7"/>
        <v>6027281.8811529707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1893399.8288937546</v>
      </c>
      <c r="R260" s="25">
        <f t="array" aca="1" ref="R260" ca="1">INDEX('Lorri 401b'!L:L,MATCH('Retirement Calculator'!A260,'Lorri 401b'!N:N,0),0)</f>
        <v>4130614.5292144362</v>
      </c>
      <c r="S260" s="25">
        <f t="shared" ca="1" si="7"/>
        <v>6024014.3581081908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1893359.8558760758</v>
      </c>
      <c r="R261" s="25">
        <f t="array" aca="1" ref="R261" ca="1">INDEX('Lorri 401b'!L:L,MATCH('Retirement Calculator'!A261,'Lorri 401b'!N:N,0),0)</f>
        <v>4127373.3645079816</v>
      </c>
      <c r="S261" s="25">
        <f t="shared" ca="1" si="7"/>
        <v>6020733.2203840576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1893319.7163041567</v>
      </c>
      <c r="R262" s="25">
        <f t="array" aca="1" ref="R262" ca="1">INDEX('Lorri 401b'!L:L,MATCH('Retirement Calculator'!A262,'Lorri 401b'!N:N,0),0)</f>
        <v>4124118.6949485838</v>
      </c>
      <c r="S262" s="25">
        <f t="shared" ca="1" si="7"/>
        <v>6017438.4112527408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1893279.4094840211</v>
      </c>
      <c r="R263" s="25">
        <f t="array" aca="1" ref="R263" ca="1">INDEX('Lorri 401b'!L:L,MATCH('Retirement Calculator'!A263,'Lorri 401b'!N:N,0),0)</f>
        <v>4120850.4642660217</v>
      </c>
      <c r="S263" s="25">
        <f t="shared" ca="1" si="7"/>
        <v>6014129.8737500431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1893238.9347188016</v>
      </c>
      <c r="R264" s="25">
        <f t="array" aca="1" ref="R264" ca="1">INDEX('Lorri 401b'!L:L,MATCH('Retirement Calculator'!A264,'Lorri 401b'!N:N,0),0)</f>
        <v>4117568.6159556154</v>
      </c>
      <c r="S264" s="25">
        <f t="shared" ca="1" si="7"/>
        <v>6010807.5506744171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1893198.2913087271</v>
      </c>
      <c r="R265" s="25">
        <f t="array" aca="1" ref="R265" ca="1">INDEX('Lorri 401b'!L:L,MATCH('Retirement Calculator'!A265,'Lorri 401b'!N:N,0),0)</f>
        <v>4114273.0932772495</v>
      </c>
      <c r="S265" s="25">
        <f t="shared" ca="1" si="7"/>
        <v>6007471.3845859766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1893157.4785511107</v>
      </c>
      <c r="R266" s="25">
        <f t="array" aca="1" ref="R266" ca="1">INDEX('Lorri 401b'!L:L,MATCH('Retirement Calculator'!A266,'Lorri 401b'!N:N,0),0)</f>
        <v>4110963.83925439</v>
      </c>
      <c r="S266" s="25">
        <f t="shared" ref="S266:S520" ca="1" si="267">SUM(Q266:R266)</f>
        <v>6004121.3178055007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1893116.4957403375</v>
      </c>
      <c r="R267" s="25">
        <f t="array" aca="1" ref="R267" ca="1">INDEX('Lorri 401b'!L:L,MATCH('Retirement Calculator'!A267,'Lorri 401b'!N:N,0),0)</f>
        <v>4107640.7966731018</v>
      </c>
      <c r="S267" s="25">
        <f t="shared" ca="1" si="267"/>
        <v>6000757.2924134396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1893075.3421678527</v>
      </c>
      <c r="R268" s="25">
        <f t="array" aca="1" ref="R268" ca="1">INDEX('Lorri 401b'!L:L,MATCH('Retirement Calculator'!A268,'Lorri 401b'!N:N,0),0)</f>
        <v>4104303.9080810584</v>
      </c>
      <c r="S268" s="25">
        <f t="shared" ca="1" si="267"/>
        <v>5997379.2502489109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1893034.0171221492</v>
      </c>
      <c r="R269" s="25">
        <f t="array" aca="1" ref="R269" ca="1">INDEX('Lorri 401b'!L:L,MATCH('Retirement Calculator'!A269,'Lorri 401b'!N:N,0),0)</f>
        <v>4100953.1157865482</v>
      </c>
      <c r="S269" s="25">
        <f t="shared" ca="1" si="267"/>
        <v>5993987.1329086972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1892992.5198887554</v>
      </c>
      <c r="R270" s="25">
        <f t="array" aca="1" ref="R270" ca="1">INDEX('Lorri 401b'!L:L,MATCH('Retirement Calculator'!A270,'Lorri 401b'!N:N,0),0)</f>
        <v>4097588.3618574776</v>
      </c>
      <c r="S270" s="25">
        <f t="shared" ca="1" si="267"/>
        <v>5990580.8817462325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1892950.8497502224</v>
      </c>
      <c r="R271" s="25">
        <f t="array" aca="1" ref="R271" ca="1">INDEX('Lorri 401b'!L:L,MATCH('Retirement Calculator'!A271,'Lorri 401b'!N:N,0),0)</f>
        <v>4094209.5881203692</v>
      </c>
      <c r="S271" s="25">
        <f t="shared" ca="1" si="267"/>
        <v>5987160.4378705919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1892909.0059861122</v>
      </c>
      <c r="R272" s="25">
        <f t="array" aca="1" ref="R272" ca="1">INDEX('Lorri 401b'!L:L,MATCH('Retirement Calculator'!A272,'Lorri 401b'!N:N,0),0)</f>
        <v>4090816.7361593563</v>
      </c>
      <c r="S272" s="25">
        <f t="shared" ca="1" si="267"/>
        <v>5983725.7421454685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1892866.9878729847</v>
      </c>
      <c r="R273" s="25">
        <f t="array" aca="1" ref="R273" ca="1">INDEX('Lorri 401b'!L:L,MATCH('Retirement Calculator'!A273,'Lorri 401b'!N:N,0),0)</f>
        <v>4087409.7473151726</v>
      </c>
      <c r="S273" s="25">
        <f t="shared" ca="1" si="267"/>
        <v>5980276.7351881573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1892824.7946843861</v>
      </c>
      <c r="R274" s="25">
        <f t="array" aca="1" ref="R274" ca="1">INDEX('Lorri 401b'!L:L,MATCH('Retirement Calculator'!A274,'Lorri 401b'!N:N,0),0)</f>
        <v>4083988.5626841378</v>
      </c>
      <c r="S274" s="25">
        <f t="shared" ca="1" si="267"/>
        <v>5976813.3573685242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1892782.4256908349</v>
      </c>
      <c r="R275" s="25">
        <f t="array" aca="1" ref="R275" ca="1">INDEX('Lorri 401b'!L:L,MATCH('Retirement Calculator'!A275,'Lorri 401b'!N:N,0),0)</f>
        <v>4080553.1231171405</v>
      </c>
      <c r="S275" s="25">
        <f t="shared" ca="1" si="267"/>
        <v>5973335.5488079749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1892739.8801598107</v>
      </c>
      <c r="R276" s="25">
        <f t="array" aca="1" ref="R276" ca="1">INDEX('Lorri 401b'!L:L,MATCH('Retirement Calculator'!A276,'Lorri 401b'!N:N,0),0)</f>
        <v>4077103.369218614</v>
      </c>
      <c r="S276" s="25">
        <f t="shared" ca="1" si="267"/>
        <v>5969843.2493784241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1892697.1573557404</v>
      </c>
      <c r="R277" s="25">
        <f t="array" aca="1" ref="R277" ca="1">INDEX('Lorri 401b'!L:L,MATCH('Retirement Calculator'!A277,'Lorri 401b'!N:N,0),0)</f>
        <v>4073639.2413455104</v>
      </c>
      <c r="S277" s="25">
        <f t="shared" ca="1" si="267"/>
        <v>5966336.3987012506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1892654.2565399865</v>
      </c>
      <c r="R278" s="25">
        <f t="array" aca="1" ref="R278" ca="1">INDEX('Lorri 401b'!L:L,MATCH('Retirement Calculator'!A278,'Lorri 401b'!N:N,0),0)</f>
        <v>4070160.6796062686</v>
      </c>
      <c r="S278" s="25">
        <f t="shared" ca="1" si="267"/>
        <v>5962814.9361462556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1892611.1769708337</v>
      </c>
      <c r="R279" s="25">
        <f t="array" aca="1" ref="R279" ca="1">INDEX('Lorri 401b'!L:L,MATCH('Retirement Calculator'!A279,'Lorri 401b'!N:N,0),0)</f>
        <v>4066667.6238597804</v>
      </c>
      <c r="S279" s="25">
        <f t="shared" ca="1" si="267"/>
        <v>5959278.8008306138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1892567.9179034759</v>
      </c>
      <c r="R280" s="25">
        <f t="array" aca="1" ref="R280" ca="1">INDEX('Lorri 401b'!L:L,MATCH('Retirement Calculator'!A280,'Lorri 401b'!N:N,0),0)</f>
        <v>4063160.0137143484</v>
      </c>
      <c r="S280" s="25">
        <f t="shared" ca="1" si="267"/>
        <v>5955727.9316178244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1892524.4785900041</v>
      </c>
      <c r="R281" s="25">
        <f t="array" aca="1" ref="R281" ca="1">INDEX('Lorri 401b'!L:L,MATCH('Retirement Calculator'!A281,'Lorri 401b'!N:N,0),0)</f>
        <v>4059637.7885266435</v>
      </c>
      <c r="S281" s="25">
        <f t="shared" ca="1" si="267"/>
        <v>5952162.2671166472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1892480.8582793931</v>
      </c>
      <c r="R282" s="25">
        <f t="array" aca="1" ref="R282" ca="1">INDEX('Lorri 401b'!L:L,MATCH('Retirement Calculator'!A282,'Lorri 401b'!N:N,0),0)</f>
        <v>4056100.8874006565</v>
      </c>
      <c r="S282" s="25">
        <f t="shared" ca="1" si="267"/>
        <v>5948581.7456800491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1892437.0562174877</v>
      </c>
      <c r="R283" s="25">
        <f t="array" aca="1" ref="R283" ca="1">INDEX('Lorri 401b'!L:L,MATCH('Retirement Calculator'!A283,'Lorri 401b'!N:N,0),0)</f>
        <v>4052549.2491866448</v>
      </c>
      <c r="S283" s="25">
        <f t="shared" ca="1" si="267"/>
        <v>5944986.3054041322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1892393.071646991</v>
      </c>
      <c r="R284" s="25">
        <f t="array" aca="1" ref="R284" ca="1">INDEX('Lorri 401b'!L:L,MATCH('Retirement Calculator'!A284,'Lorri 401b'!N:N,0),0)</f>
        <v>4048982.8124800748</v>
      </c>
      <c r="S284" s="25">
        <f t="shared" ca="1" si="267"/>
        <v>5941375.8841270655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1892348.9038074506</v>
      </c>
      <c r="R285" s="25">
        <f t="array" aca="1" ref="R285" ca="1">INDEX('Lorri 401b'!L:L,MATCH('Retirement Calculator'!A285,'Lorri 401b'!N:N,0),0)</f>
        <v>4045401.5156205604</v>
      </c>
      <c r="S285" s="25">
        <f t="shared" ca="1" si="267"/>
        <v>5937750.4194280114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1892304.5519352455</v>
      </c>
      <c r="R286" s="25">
        <f t="array" aca="1" ref="R286" ca="1">INDEX('Lorri 401b'!L:L,MATCH('Retirement Calculator'!A286,'Lorri 401b'!N:N,0),0)</f>
        <v>4041805.2966907984</v>
      </c>
      <c r="S286" s="25">
        <f t="shared" ca="1" si="267"/>
        <v>5934109.8486260436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1892260.0152635728</v>
      </c>
      <c r="R287" s="25">
        <f t="array" aca="1" ref="R287" ca="1">INDEX('Lorri 401b'!L:L,MATCH('Retirement Calculator'!A287,'Lorri 401b'!N:N,0),0)</f>
        <v>4038194.0935154953</v>
      </c>
      <c r="S287" s="25">
        <f t="shared" ca="1" si="267"/>
        <v>5930454.1087790681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1892215.2930224349</v>
      </c>
      <c r="R288" s="25">
        <f t="array" aca="1" ref="R288" ca="1">INDEX('Lorri 401b'!L:L,MATCH('Retirement Calculator'!A288,'Lorri 401b'!N:N,0),0)</f>
        <v>4034567.8436602955</v>
      </c>
      <c r="S288" s="25">
        <f t="shared" ca="1" si="267"/>
        <v>5926783.1366827302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1892170.3844386255</v>
      </c>
      <c r="R289" s="25">
        <f t="array" aca="1" ref="R289" ca="1">INDEX('Lorri 401b'!L:L,MATCH('Retirement Calculator'!A289,'Lorri 401b'!N:N,0),0)</f>
        <v>4030926.4844306987</v>
      </c>
      <c r="S289" s="25">
        <f t="shared" ca="1" si="267"/>
        <v>5923096.8688693242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1892125.2887357171</v>
      </c>
      <c r="R290" s="25">
        <f t="array" aca="1" ref="R290" ca="1">INDEX('Lorri 401b'!L:L,MATCH('Retirement Calculator'!A290,'Lorri 401b'!N:N,0),0)</f>
        <v>4027269.9528709785</v>
      </c>
      <c r="S290" s="25">
        <f t="shared" ca="1" si="267"/>
        <v>5919395.2416066956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1892080.0051340463</v>
      </c>
      <c r="R291" s="25">
        <f t="array" aca="1" ref="R291" ca="1">INDEX('Lorri 401b'!L:L,MATCH('Retirement Calculator'!A291,'Lorri 401b'!N:N,0),0)</f>
        <v>4023598.1857630932</v>
      </c>
      <c r="S291" s="25">
        <f t="shared" ca="1" si="267"/>
        <v>5915678.1908971397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1892034.5328507021</v>
      </c>
      <c r="R292" s="25">
        <f t="array" aca="1" ref="R292" ca="1">INDEX('Lorri 401b'!L:L,MATCH('Retirement Calculator'!A292,'Lorri 401b'!N:N,0),0)</f>
        <v>4019911.1196255917</v>
      </c>
      <c r="S292" s="25">
        <f t="shared" ca="1" si="267"/>
        <v>5911945.652476294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1891988.8710995105</v>
      </c>
      <c r="R293" s="25">
        <f t="array" aca="1" ref="R293" ca="1">INDEX('Lorri 401b'!L:L,MATCH('Retirement Calculator'!A293,'Lorri 401b'!N:N,0),0)</f>
        <v>4016208.6907125171</v>
      </c>
      <c r="S293" s="25">
        <f t="shared" ca="1" si="267"/>
        <v>5908197.5618120274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1891943.0190910222</v>
      </c>
      <c r="R294" s="25">
        <f t="array" aca="1" ref="R294" ca="1">INDEX('Lorri 401b'!L:L,MATCH('Retirement Calculator'!A294,'Lorri 401b'!N:N,0),0)</f>
        <v>4012490.8350123046</v>
      </c>
      <c r="S294" s="25">
        <f t="shared" ca="1" si="267"/>
        <v>5904433.8541033268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1891896.9760324988</v>
      </c>
      <c r="R295" s="25">
        <f t="array" aca="1" ref="R295" ca="1">INDEX('Lorri 401b'!L:L,MATCH('Retirement Calculator'!A295,'Lorri 401b'!N:N,0),0)</f>
        <v>4008757.4882466746</v>
      </c>
      <c r="S295" s="25">
        <f t="shared" ca="1" si="267"/>
        <v>5900654.4642791729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1891850.741127898</v>
      </c>
      <c r="R296" s="25">
        <f t="array" aca="1" ref="R296" ca="1">INDEX('Lorri 401b'!L:L,MATCH('Retirement Calculator'!A296,'Lorri 401b'!N:N,0),0)</f>
        <v>4005008.5858695214</v>
      </c>
      <c r="S296" s="25">
        <f t="shared" ca="1" si="267"/>
        <v>5896859.3269974198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1891804.3135778615</v>
      </c>
      <c r="R297" s="25">
        <f t="array" aca="1" ref="R297" ca="1">INDEX('Lorri 401b'!L:L,MATCH('Retirement Calculator'!A297,'Lorri 401b'!N:N,0),0)</f>
        <v>4001244.0630657966</v>
      </c>
      <c r="S297" s="25">
        <f t="shared" ca="1" si="267"/>
        <v>5893048.3766436577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1891757.6925796999</v>
      </c>
      <c r="R298" s="25">
        <f t="array" aca="1" ref="R298" ca="1">INDEX('Lorri 401b'!L:L,MATCH('Retirement Calculator'!A298,'Lorri 401b'!N:N,0),0)</f>
        <v>3997463.8547503897</v>
      </c>
      <c r="S298" s="25">
        <f t="shared" ca="1" si="267"/>
        <v>5889221.5473300898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1891710.8773273791</v>
      </c>
      <c r="R299" s="25">
        <f t="array" aca="1" ref="R299" ca="1">INDEX('Lorri 401b'!L:L,MATCH('Retirement Calculator'!A299,'Lorri 401b'!N:N,0),0)</f>
        <v>3993667.8955670018</v>
      </c>
      <c r="S299" s="25">
        <f t="shared" ca="1" si="267"/>
        <v>5885378.7728943806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1891663.867011507</v>
      </c>
      <c r="R300" s="25">
        <f t="array" aca="1" ref="R300" ca="1">INDEX('Lorri 401b'!L:L,MATCH('Retirement Calculator'!A300,'Lorri 401b'!N:N,0),0)</f>
        <v>3989856.1198870162</v>
      </c>
      <c r="S300" s="25">
        <f t="shared" ca="1" si="267"/>
        <v>5881519.9868985228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1891616.6608193188</v>
      </c>
      <c r="R301" s="25">
        <f t="array" aca="1" ref="R301" ca="1">INDEX('Lorri 401b'!L:L,MATCH('Retirement Calculator'!A301,'Lorri 401b'!N:N,0),0)</f>
        <v>3986028.4618083644</v>
      </c>
      <c r="S301" s="25">
        <f t="shared" ca="1" si="267"/>
        <v>5877645.122627683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1891569.2579346632</v>
      </c>
      <c r="R302" s="25">
        <f t="array" aca="1" ref="R302" ca="1">INDEX('Lorri 401b'!L:L,MATCH('Retirement Calculator'!A302,'Lorri 401b'!N:N,0),0)</f>
        <v>3982184.8551543849</v>
      </c>
      <c r="S302" s="25">
        <f t="shared" ca="1" si="267"/>
        <v>5873754.1130890483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1891521.6575379882</v>
      </c>
      <c r="R303" s="25">
        <f t="array" aca="1" ref="R303" ca="1">INDEX('Lorri 401b'!L:L,MATCH('Retirement Calculator'!A303,'Lorri 401b'!N:N,0),0)</f>
        <v>3978325.2334726802</v>
      </c>
      <c r="S303" s="25">
        <f t="shared" ca="1" si="267"/>
        <v>5869846.8910106681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1891473.858806327</v>
      </c>
      <c r="R304" s="25">
        <f t="array" aca="1" ref="R304" ca="1">INDEX('Lorri 401b'!L:L,MATCH('Retirement Calculator'!A304,'Lorri 401b'!N:N,0),0)</f>
        <v>3974449.5300339684</v>
      </c>
      <c r="S304" s="25">
        <f t="shared" ca="1" si="267"/>
        <v>5865923.3888402954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1891425.8609132839</v>
      </c>
      <c r="R305" s="25">
        <f t="array" aca="1" ref="R305" ca="1">INDEX('Lorri 401b'!L:L,MATCH('Retirement Calculator'!A305,'Lorri 401b'!N:N,0),0)</f>
        <v>3970557.6778309289</v>
      </c>
      <c r="S305" s="25">
        <f t="shared" ca="1" si="267"/>
        <v>5861983.5387442131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1891377.6630290197</v>
      </c>
      <c r="R306" s="25">
        <f t="array" aca="1" ref="R306" ca="1">INDEX('Lorri 401b'!L:L,MATCH('Retirement Calculator'!A306,'Lorri 401b'!N:N,0),0)</f>
        <v>3966649.6095770434</v>
      </c>
      <c r="S306" s="25">
        <f t="shared" ca="1" si="267"/>
        <v>5858027.2726060636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1891329.2643202378</v>
      </c>
      <c r="R307" s="25">
        <f t="array" aca="1" ref="R307" ca="1">INDEX('Lorri 401b'!L:L,MATCH('Retirement Calculator'!A307,'Lorri 401b'!N:N,0),0)</f>
        <v>3962725.2577054333</v>
      </c>
      <c r="S307" s="25">
        <f t="shared" ca="1" si="267"/>
        <v>5854054.5220256709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1891280.6639501692</v>
      </c>
      <c r="R308" s="25">
        <f t="array" aca="1" ref="R308" ca="1">INDEX('Lorri 401b'!L:L,MATCH('Retirement Calculator'!A308,'Lorri 401b'!N:N,0),0)</f>
        <v>3958784.5543676913</v>
      </c>
      <c r="S308" s="25">
        <f t="shared" ca="1" si="267"/>
        <v>5850065.2183178607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1891231.8610785587</v>
      </c>
      <c r="R309" s="25">
        <f t="array" aca="1" ref="R309" ca="1">INDEX('Lorri 401b'!L:L,MATCH('Retirement Calculator'!A309,'Lorri 401b'!N:N,0),0)</f>
        <v>3954827.4314327086</v>
      </c>
      <c r="S309" s="25">
        <f t="shared" ca="1" si="267"/>
        <v>5846059.2925112676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1891182.8548616499</v>
      </c>
      <c r="R310" s="25">
        <f t="array" aca="1" ref="R310" ca="1">INDEX('Lorri 401b'!L:L,MATCH('Retirement Calculator'!A310,'Lorri 401b'!N:N,0),0)</f>
        <v>3950853.8204854969</v>
      </c>
      <c r="S310" s="25">
        <f t="shared" ca="1" si="267"/>
        <v>5842036.6753471466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1891133.6444521707</v>
      </c>
      <c r="R311" s="25">
        <f t="array" aca="1" ref="R311" ca="1">INDEX('Lorri 401b'!L:L,MATCH('Retirement Calculator'!A311,'Lorri 401b'!N:N,0),0)</f>
        <v>3946863.6528260051</v>
      </c>
      <c r="S311" s="25">
        <f t="shared" ca="1" si="267"/>
        <v>5837997.2972781761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1891084.2289993186</v>
      </c>
      <c r="R312" s="25">
        <f t="array" aca="1" ref="R312" ca="1">INDEX('Lorri 401b'!L:L,MATCH('Retirement Calculator'!A312,'Lorri 401b'!N:N,0),0)</f>
        <v>3942856.8594679325</v>
      </c>
      <c r="S312" s="25">
        <f t="shared" ca="1" si="267"/>
        <v>5833941.0884672515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1891034.6076487463</v>
      </c>
      <c r="R313" s="25">
        <f t="array" aca="1" ref="R313" ca="1">INDEX('Lorri 401b'!L:L,MATCH('Retirement Calculator'!A313,'Lorri 401b'!N:N,0),0)</f>
        <v>3938833.3711375343</v>
      </c>
      <c r="S313" s="25">
        <f t="shared" ca="1" si="267"/>
        <v>5829867.9787862804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1890984.7795425467</v>
      </c>
      <c r="R314" s="25">
        <f t="array" aca="1" ref="R314" ca="1">INDEX('Lorri 401b'!L:L,MATCH('Retirement Calculator'!A314,'Lorri 401b'!N:N,0),0)</f>
        <v>3934793.1182724261</v>
      </c>
      <c r="S314" s="25">
        <f t="shared" ca="1" si="267"/>
        <v>5825777.8978149723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1890934.7438192379</v>
      </c>
      <c r="R315" s="25">
        <f t="array" aca="1" ref="R315" ca="1">INDEX('Lorri 401b'!L:L,MATCH('Retirement Calculator'!A315,'Lorri 401b'!N:N,0),0)</f>
        <v>3930736.0310203801</v>
      </c>
      <c r="S315" s="25">
        <f t="shared" ca="1" si="267"/>
        <v>5821670.7748396182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1890884.4996137486</v>
      </c>
      <c r="R316" s="25">
        <f t="array" aca="1" ref="R316" ca="1">INDEX('Lorri 401b'!L:L,MATCH('Retirement Calculator'!A316,'Lorri 401b'!N:N,0),0)</f>
        <v>3926662.0392381172</v>
      </c>
      <c r="S316" s="25">
        <f t="shared" ca="1" si="267"/>
        <v>5817546.5388518656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1890834.0460574031</v>
      </c>
      <c r="R317" s="25">
        <f t="array" aca="1" ref="R317" ca="1">INDEX('Lorri 401b'!L:L,MATCH('Retirement Calculator'!A317,'Lorri 401b'!N:N,0),0)</f>
        <v>3922571.0724900947</v>
      </c>
      <c r="S317" s="25">
        <f t="shared" ca="1" si="267"/>
        <v>5813405.1185474973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1890783.3822779062</v>
      </c>
      <c r="R318" s="25">
        <f t="array" aca="1" ref="R318" ca="1">INDEX('Lorri 401b'!L:L,MATCH('Retirement Calculator'!A318,'Lorri 401b'!N:N,0),0)</f>
        <v>3918463.0600472889</v>
      </c>
      <c r="S318" s="25">
        <f t="shared" ca="1" si="267"/>
        <v>5809246.4423251953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1890732.5073993281</v>
      </c>
      <c r="R319" s="25">
        <f t="array" aca="1" ref="R319" ca="1">INDEX('Lorri 401b'!L:L,MATCH('Retirement Calculator'!A319,'Lorri 401b'!N:N,0),0)</f>
        <v>3914337.9308859715</v>
      </c>
      <c r="S319" s="25">
        <f t="shared" ca="1" si="267"/>
        <v>5805070.4382852996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1890681.420542089</v>
      </c>
      <c r="R320" s="25">
        <f t="array" aca="1" ref="R320" ca="1">INDEX('Lorri 401b'!L:L,MATCH('Retirement Calculator'!A320,'Lorri 401b'!N:N,0),0)</f>
        <v>3910195.613686482</v>
      </c>
      <c r="S320" s="25">
        <f t="shared" ca="1" si="267"/>
        <v>5800877.0342285708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1890630.1208229449</v>
      </c>
      <c r="R321" s="25">
        <f t="array" aca="1" ref="R321" ca="1">INDEX('Lorri 401b'!L:L,MATCH('Retirement Calculator'!A321,'Lorri 401b'!N:N,0),0)</f>
        <v>3906036.0368319945</v>
      </c>
      <c r="S321" s="25">
        <f t="shared" ca="1" si="267"/>
        <v>5796666.1576549392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1890578.6073549711</v>
      </c>
      <c r="R322" s="25">
        <f t="array" aca="1" ref="R322" ca="1">INDEX('Lorri 401b'!L:L,MATCH('Retirement Calculator'!A322,'Lorri 401b'!N:N,0),0)</f>
        <v>3901859.12840728</v>
      </c>
      <c r="S322" s="25">
        <f t="shared" ca="1" si="267"/>
        <v>5792437.7357622515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1890526.8792475474</v>
      </c>
      <c r="R323" s="25">
        <f t="array" aca="1" ref="R323" ca="1">INDEX('Lorri 401b'!L:L,MATCH('Retirement Calculator'!A323,'Lorri 401b'!N:N,0),0)</f>
        <v>3897664.8161974624</v>
      </c>
      <c r="S323" s="25">
        <f t="shared" ca="1" si="267"/>
        <v>5788191.6954450095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1890474.9356063427</v>
      </c>
      <c r="R324" s="25">
        <f t="array" aca="1" ref="R324" ca="1">INDEX('Lorri 401b'!L:L,MATCH('Retirement Calculator'!A324,'Lorri 401b'!N:N,0),0)</f>
        <v>3893453.0276867705</v>
      </c>
      <c r="S324" s="25">
        <f t="shared" ca="1" si="267"/>
        <v>5783927.9632931128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1890422.7755332997</v>
      </c>
      <c r="R325" s="25">
        <f t="array" aca="1" ref="R325" ca="1">INDEX('Lorri 401b'!L:L,MATCH('Retirement Calculator'!A325,'Lorri 401b'!N:N,0),0)</f>
        <v>3889223.6900572842</v>
      </c>
      <c r="S325" s="25">
        <f t="shared" ca="1" si="267"/>
        <v>5779646.4655905841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1890370.3981266189</v>
      </c>
      <c r="R326" s="25">
        <f t="array" aca="1" ref="R326" ca="1">INDEX('Lorri 401b'!L:L,MATCH('Retirement Calculator'!A326,'Lorri 401b'!N:N,0),0)</f>
        <v>3884976.730187675</v>
      </c>
      <c r="S326" s="25">
        <f t="shared" ca="1" si="267"/>
        <v>5775347.1283142939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1890317.8024807437</v>
      </c>
      <c r="R327" s="25">
        <f t="array" aca="1" ref="R327" ca="1">INDEX('Lorri 401b'!L:L,MATCH('Retirement Calculator'!A327,'Lorri 401b'!N:N,0),0)</f>
        <v>3880712.0746519426</v>
      </c>
      <c r="S327" s="25">
        <f t="shared" ca="1" si="267"/>
        <v>5771029.8771326859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1890264.987686344</v>
      </c>
      <c r="R328" s="25">
        <f t="array" aca="1" ref="R328" ca="1">INDEX('Lorri 401b'!L:L,MATCH('Retirement Calculator'!A328,'Lorri 401b'!N:N,0),0)</f>
        <v>3876429.6497181444</v>
      </c>
      <c r="S328" s="25">
        <f t="shared" ca="1" si="267"/>
        <v>5766694.6374044884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1890211.9528303009</v>
      </c>
      <c r="R329" s="25">
        <f t="array" aca="1" ref="R329" ca="1">INDEX('Lorri 401b'!L:L,MATCH('Retirement Calculator'!A329,'Lorri 401b'!N:N,0),0)</f>
        <v>3872129.3813471221</v>
      </c>
      <c r="S329" s="25">
        <f t="shared" ca="1" si="267"/>
        <v>5762341.3341774233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1890158.6969956909</v>
      </c>
      <c r="R330" s="25">
        <f t="array" aca="1" ref="R330" ca="1">INDEX('Lorri 401b'!L:L,MATCH('Retirement Calculator'!A330,'Lorri 401b'!N:N,0),0)</f>
        <v>3867811.1951912204</v>
      </c>
      <c r="S330" s="25">
        <f t="shared" ca="1" si="267"/>
        <v>5757969.8921869118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1890105.2192617701</v>
      </c>
      <c r="R331" s="25">
        <f t="array" aca="1" ref="R331" ca="1">INDEX('Lorri 401b'!L:L,MATCH('Retirement Calculator'!A331,'Lorri 401b'!N:N,0),0)</f>
        <v>3863475.0165930027</v>
      </c>
      <c r="S331" s="25">
        <f t="shared" ca="1" si="267"/>
        <v>5753580.2358547729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1890051.518703958</v>
      </c>
      <c r="R332" s="25">
        <f t="array" aca="1" ref="R332" ca="1">INDEX('Lorri 401b'!L:L,MATCH('Retirement Calculator'!A332,'Lorri 401b'!N:N,0),0)</f>
        <v>3859120.7705839588</v>
      </c>
      <c r="S332" s="25">
        <f t="shared" ca="1" si="267"/>
        <v>5749172.2892879173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1889997.5943938217</v>
      </c>
      <c r="R333" s="25">
        <f t="array" aca="1" ref="R333" ca="1">INDEX('Lorri 401b'!L:L,MATCH('Retirement Calculator'!A333,'Lorri 401b'!N:N,0),0)</f>
        <v>3854748.381883211</v>
      </c>
      <c r="S333" s="25">
        <f t="shared" ca="1" si="267"/>
        <v>5744745.9762770329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1889943.4453990597</v>
      </c>
      <c r="R334" s="25">
        <f t="array" aca="1" ref="R334" ca="1">INDEX('Lorri 401b'!L:L,MATCH('Retirement Calculator'!A334,'Lorri 401b'!N:N,0),0)</f>
        <v>3850357.7748962096</v>
      </c>
      <c r="S334" s="25">
        <f t="shared" ca="1" si="267"/>
        <v>5740301.220295269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1889889.0707834864</v>
      </c>
      <c r="R335" s="25">
        <f t="array" aca="1" ref="R335" ca="1">INDEX('Lorri 401b'!L:L,MATCH('Retirement Calculator'!A335,'Lorri 401b'!N:N,0),0)</f>
        <v>3845948.8737134291</v>
      </c>
      <c r="S335" s="25">
        <f t="shared" ca="1" si="267"/>
        <v>5735837.9444969157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1889834.4696070147</v>
      </c>
      <c r="R336" s="25">
        <f t="array" aca="1" ref="R336" ca="1">INDEX('Lorri 401b'!L:L,MATCH('Retirement Calculator'!A336,'Lorri 401b'!N:N,0),0)</f>
        <v>3841521.6021090536</v>
      </c>
      <c r="S336" s="25">
        <f t="shared" ca="1" si="267"/>
        <v>5731356.0717160683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1889779.6409256412</v>
      </c>
      <c r="R337" s="25">
        <f t="array" aca="1" ref="R337" ca="1">INDEX('Lorri 401b'!L:L,MATCH('Retirement Calculator'!A337,'Lorri 401b'!N:N,0),0)</f>
        <v>3837075.8835396604</v>
      </c>
      <c r="S337" s="25">
        <f t="shared" ca="1" si="267"/>
        <v>5726855.524465302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1889724.5837914285</v>
      </c>
      <c r="R338" s="25">
        <f t="array" aca="1" ref="R338" ca="1">INDEX('Lorri 401b'!L:L,MATCH('Retirement Calculator'!A338,'Lorri 401b'!N:N,0),0)</f>
        <v>3832611.6411428945</v>
      </c>
      <c r="S338" s="25">
        <f t="shared" ca="1" si="267"/>
        <v>5722336.2249343228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1889669.29725249</v>
      </c>
      <c r="R339" s="25">
        <f t="array" aca="1" ref="R339" ca="1">INDEX('Lorri 401b'!L:L,MATCH('Retirement Calculator'!A339,'Lorri 401b'!N:N,0),0)</f>
        <v>3828128.7977361418</v>
      </c>
      <c r="S339" s="25">
        <f t="shared" ca="1" si="267"/>
        <v>5717798.094988632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1889613.7803529724</v>
      </c>
      <c r="R340" s="25">
        <f t="array" aca="1" ref="R340" ca="1">INDEX('Lorri 401b'!L:L,MATCH('Retirement Calculator'!A340,'Lorri 401b'!N:N,0),0)</f>
        <v>3823627.2758151945</v>
      </c>
      <c r="S340" s="25">
        <f t="shared" ca="1" si="267"/>
        <v>5713241.0561681669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1889558.0321330403</v>
      </c>
      <c r="R341" s="25">
        <f t="array" aca="1" ref="R341" ca="1">INDEX('Lorri 401b'!L:L,MATCH('Retirement Calculator'!A341,'Lorri 401b'!N:N,0),0)</f>
        <v>3819106.9975529099</v>
      </c>
      <c r="S341" s="25">
        <f t="shared" ca="1" si="267"/>
        <v>5708665.0296859499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1889502.0516288585</v>
      </c>
      <c r="R342" s="25">
        <f t="array" aca="1" ref="R342" ca="1">INDEX('Lorri 401b'!L:L,MATCH('Retirement Calculator'!A342,'Lorri 401b'!N:N,0),0)</f>
        <v>3814567.884797866</v>
      </c>
      <c r="S342" s="25">
        <f t="shared" ca="1" si="267"/>
        <v>5704069.9364267243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1889445.837872576</v>
      </c>
      <c r="R343" s="25">
        <f t="array" aca="1" ref="R343" ca="1">INDEX('Lorri 401b'!L:L,MATCH('Retirement Calculator'!A343,'Lorri 401b'!N:N,0),0)</f>
        <v>3810009.8590730093</v>
      </c>
      <c r="S343" s="25">
        <f t="shared" ca="1" si="267"/>
        <v>5699455.6969455853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1889389.389892309</v>
      </c>
      <c r="R344" s="25">
        <f t="array" aca="1" ref="R344" ca="1">INDEX('Lorri 401b'!L:L,MATCH('Retirement Calculator'!A344,'Lorri 401b'!N:N,0),0)</f>
        <v>3805432.8415742991</v>
      </c>
      <c r="S344" s="25">
        <f t="shared" ca="1" si="267"/>
        <v>5694822.2314666081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1889332.7067121242</v>
      </c>
      <c r="R345" s="25">
        <f t="array" aca="1" ref="R345" ca="1">INDEX('Lorri 401b'!L:L,MATCH('Retirement Calculator'!A345,'Lorri 401b'!N:N,0),0)</f>
        <v>3800836.7531693443</v>
      </c>
      <c r="S345" s="25">
        <f t="shared" ca="1" si="267"/>
        <v>5690169.4598814687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1889275.7873520218</v>
      </c>
      <c r="R346" s="25">
        <f t="array" aca="1" ref="R346" ca="1">INDEX('Lorri 401b'!L:L,MATCH('Retirement Calculator'!A346,'Lorri 401b'!N:N,0),0)</f>
        <v>3796221.5143960351</v>
      </c>
      <c r="S346" s="25">
        <f t="shared" ca="1" si="267"/>
        <v>5685497.3017480569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1889218.6308279191</v>
      </c>
      <c r="R347" s="25">
        <f t="array" aca="1" ref="R347" ca="1">INDEX('Lorri 401b'!L:L,MATCH('Retirement Calculator'!A347,'Lorri 401b'!N:N,0),0)</f>
        <v>3791587.0454611708</v>
      </c>
      <c r="S347" s="25">
        <f t="shared" ca="1" si="267"/>
        <v>5680805.67628909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1889161.2361516326</v>
      </c>
      <c r="R348" s="25">
        <f t="array" aca="1" ref="R348" ca="1">INDEX('Lorri 401b'!L:L,MATCH('Retirement Calculator'!A348,'Lorri 401b'!N:N,0),0)</f>
        <v>3786933.2662390778</v>
      </c>
      <c r="S348" s="25">
        <f t="shared" ca="1" si="267"/>
        <v>5676094.5023907106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1889103.6023308616</v>
      </c>
      <c r="R349" s="25">
        <f t="array" aca="1" ref="R349" ca="1">INDEX('Lorri 401b'!L:L,MATCH('Retirement Calculator'!A349,'Lorri 401b'!N:N,0),0)</f>
        <v>3782260.0962702259</v>
      </c>
      <c r="S349" s="25">
        <f t="shared" ca="1" si="267"/>
        <v>5671363.6986010876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1889045.7283691708</v>
      </c>
      <c r="R350" s="25">
        <f t="array" aca="1" ref="R350" ca="1">INDEX('Lorri 401b'!L:L,MATCH('Retirement Calculator'!A350,'Lorri 401b'!N:N,0),0)</f>
        <v>3777567.4547598371</v>
      </c>
      <c r="S350" s="25">
        <f t="shared" ca="1" si="267"/>
        <v>5666613.1831290079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1888987.6132659728</v>
      </c>
      <c r="R351" s="25">
        <f t="array" aca="1" ref="R351" ca="1">INDEX('Lorri 401b'!L:L,MATCH('Retirement Calculator'!A351,'Lorri 401b'!N:N,0),0)</f>
        <v>3772855.2605764885</v>
      </c>
      <c r="S351" s="25">
        <f t="shared" ca="1" si="267"/>
        <v>5661842.873842461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1888929.2560165115</v>
      </c>
      <c r="R352" s="25">
        <f t="array" aca="1" ref="R352" ca="1">INDEX('Lorri 401b'!L:L,MATCH('Retirement Calculator'!A352,'Lorri 401b'!N:N,0),0)</f>
        <v>3768123.4322507093</v>
      </c>
      <c r="S352" s="25">
        <f t="shared" ca="1" si="267"/>
        <v>5657052.6882672207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1888870.655611844</v>
      </c>
      <c r="R353" s="25">
        <f t="array" aca="1" ref="R353" ca="1">INDEX('Lorri 401b'!L:L,MATCH('Retirement Calculator'!A353,'Lorri 401b'!N:N,0),0)</f>
        <v>3763371.8879735726</v>
      </c>
      <c r="S353" s="25">
        <f t="shared" ca="1" si="267"/>
        <v>5652242.5435854169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1888811.8110388238</v>
      </c>
      <c r="R354" s="25">
        <f t="array" aca="1" ref="R354" ca="1">INDEX('Lorri 401b'!L:L,MATCH('Retirement Calculator'!A354,'Lorri 401b'!N:N,0),0)</f>
        <v>3758600.5455952813</v>
      </c>
      <c r="S354" s="25">
        <f t="shared" ca="1" si="267"/>
        <v>5647412.3566341046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1888752.7212800828</v>
      </c>
      <c r="R355" s="25">
        <f t="array" aca="1" ref="R355" ca="1">INDEX('Lorri 401b'!L:L,MATCH('Retirement Calculator'!A355,'Lorri 401b'!N:N,0),0)</f>
        <v>3753809.3226237469</v>
      </c>
      <c r="S355" s="25">
        <f t="shared" ca="1" si="267"/>
        <v>5642562.0439038295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1888693.3853140136</v>
      </c>
      <c r="R356" s="25">
        <f t="array" aca="1" ref="R356" ca="1">INDEX('Lorri 401b'!L:L,MATCH('Retirement Calculator'!A356,'Lorri 401b'!N:N,0),0)</f>
        <v>3748998.1362231649</v>
      </c>
      <c r="S356" s="25">
        <f t="shared" ca="1" si="267"/>
        <v>5637691.5215371782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1888633.8021147526</v>
      </c>
      <c r="R357" s="25">
        <f t="array" aca="1" ref="R357" ca="1">INDEX('Lorri 401b'!L:L,MATCH('Retirement Calculator'!A357,'Lorri 401b'!N:N,0),0)</f>
        <v>3744166.9032125804</v>
      </c>
      <c r="S357" s="25">
        <f t="shared" ca="1" si="267"/>
        <v>5632800.705327333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1888573.9706521612</v>
      </c>
      <c r="R358" s="25">
        <f t="array" aca="1" ref="R358" ca="1">INDEX('Lorri 401b'!L:L,MATCH('Retirement Calculator'!A358,'Lorri 401b'!N:N,0),0)</f>
        <v>3739315.5400644518</v>
      </c>
      <c r="S358" s="25">
        <f t="shared" ca="1" si="267"/>
        <v>5627889.5107166134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1888513.8898918091</v>
      </c>
      <c r="R359" s="25">
        <f t="array" aca="1" ref="R359" ca="1">INDEX('Lorri 401b'!L:L,MATCH('Retirement Calculator'!A359,'Lorri 401b'!N:N,0),0)</f>
        <v>3734443.9629032058</v>
      </c>
      <c r="S359" s="25">
        <f t="shared" ca="1" si="267"/>
        <v>5622957.8527950151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1888453.5587949555</v>
      </c>
      <c r="R360" s="25">
        <f t="array" aca="1" ref="R360" ca="1">INDEX('Lorri 401b'!L:L,MATCH('Retirement Calculator'!A360,'Lorri 401b'!N:N,0),0)</f>
        <v>3729552.0875037881</v>
      </c>
      <c r="S360" s="25">
        <f t="shared" ca="1" si="267"/>
        <v>5618005.6462987438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1888392.9763185317</v>
      </c>
      <c r="R361" s="25">
        <f t="array" aca="1" ref="R361" ca="1">INDEX('Lorri 401b'!L:L,MATCH('Retirement Calculator'!A361,'Lorri 401b'!N:N,0),0)</f>
        <v>3724639.8292902061</v>
      </c>
      <c r="S361" s="25">
        <f t="shared" ca="1" si="267"/>
        <v>5613032.8056087382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1888332.1414151227</v>
      </c>
      <c r="R362" s="25">
        <f t="array" aca="1" ref="R362" ca="1">INDEX('Lorri 401b'!L:L,MATCH('Retirement Calculator'!A362,'Lorri 401b'!N:N,0),0)</f>
        <v>3719707.1033340674</v>
      </c>
      <c r="S362" s="25">
        <f t="shared" ca="1" si="267"/>
        <v>5608039.2447491903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1888271.0530329496</v>
      </c>
      <c r="R363" s="25">
        <f t="array" aca="1" ref="R363" ca="1">INDEX('Lorri 401b'!L:L,MATCH('Retirement Calculator'!A363,'Lorri 401b'!N:N,0),0)</f>
        <v>3714753.8243531114</v>
      </c>
      <c r="S363" s="25">
        <f t="shared" ca="1" si="267"/>
        <v>5603024.8773860615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1888209.7101158507</v>
      </c>
      <c r="R364" s="25">
        <f t="array" aca="1" ref="R364" ca="1">INDEX('Lorri 401b'!L:L,MATCH('Retirement Calculator'!A364,'Lorri 401b'!N:N,0),0)</f>
        <v>3709779.9067097348</v>
      </c>
      <c r="S364" s="25">
        <f t="shared" ca="1" si="267"/>
        <v>5597989.6168255853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1888148.111603264</v>
      </c>
      <c r="R365" s="25">
        <f t="array" aca="1" ref="R365" ca="1">INDEX('Lorri 401b'!L:L,MATCH('Retirement Calculator'!A365,'Lorri 401b'!N:N,0),0)</f>
        <v>3704785.2644095109</v>
      </c>
      <c r="S365" s="25">
        <f t="shared" ca="1" si="267"/>
        <v>5592933.3760127751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1888086.2564302082</v>
      </c>
      <c r="R366" s="25">
        <f t="array" aca="1" ref="R366" ca="1">INDEX('Lorri 401b'!L:L,MATCH('Retirement Calculator'!A366,'Lorri 401b'!N:N,0),0)</f>
        <v>3699769.8110997025</v>
      </c>
      <c r="S366" s="25">
        <f t="shared" ca="1" si="267"/>
        <v>5587856.0675299112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1888024.1435272647</v>
      </c>
      <c r="R367" s="25">
        <f t="array" aca="1" ref="R367" ca="1">INDEX('Lorri 401b'!L:L,MATCH('Retirement Calculator'!A367,'Lorri 401b'!N:N,0),0)</f>
        <v>3694733.46006777</v>
      </c>
      <c r="S367" s="25">
        <f t="shared" ca="1" si="267"/>
        <v>5582757.6035950352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1887961.7718205589</v>
      </c>
      <c r="R368" s="25">
        <f t="array" aca="1" ref="R368" ca="1">INDEX('Lorri 401b'!L:L,MATCH('Retirement Calculator'!A368,'Lorri 401b'!N:N,0),0)</f>
        <v>3689676.1242398713</v>
      </c>
      <c r="S368" s="25">
        <f t="shared" ca="1" si="267"/>
        <v>5577637.8960604304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1887899.1402317418</v>
      </c>
      <c r="R369" s="25">
        <f t="array" aca="1" ref="R369" ca="1">INDEX('Lorri 401b'!L:L,MATCH('Retirement Calculator'!A369,'Lorri 401b'!N:N,0),0)</f>
        <v>3684597.716179356</v>
      </c>
      <c r="S369" s="25">
        <f t="shared" ca="1" si="267"/>
        <v>5572496.8564110976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1887836.2476779714</v>
      </c>
      <c r="R370" s="25">
        <f t="array" aca="1" ref="R370" ca="1">INDEX('Lorri 401b'!L:L,MATCH('Retirement Calculator'!A370,'Lorri 401b'!N:N,0),0)</f>
        <v>3679498.1480852556</v>
      </c>
      <c r="S370" s="25">
        <f t="shared" ca="1" si="267"/>
        <v>5567334.3957632268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1887773.0930718936</v>
      </c>
      <c r="R371" s="25">
        <f t="array" aca="1" ref="R371" ca="1">INDEX('Lorri 401b'!L:L,MATCH('Retirement Calculator'!A371,'Lorri 401b'!N:N,0),0)</f>
        <v>3674377.331790763</v>
      </c>
      <c r="S371" s="25">
        <f t="shared" ca="1" si="267"/>
        <v>5562150.4248626567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1887709.6753216237</v>
      </c>
      <c r="R372" s="25">
        <f t="array" aca="1" ref="R372" ca="1">INDEX('Lorri 401b'!L:L,MATCH('Retirement Calculator'!A372,'Lorri 401b'!N:N,0),0)</f>
        <v>3669235.1787617099</v>
      </c>
      <c r="S372" s="25">
        <f t="shared" ca="1" si="267"/>
        <v>5556944.8540833332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1887645.9933307276</v>
      </c>
      <c r="R373" s="25">
        <f t="array" aca="1" ref="R373" ca="1">INDEX('Lorri 401b'!L:L,MATCH('Retirement Calculator'!A373,'Lorri 401b'!N:N,0),0)</f>
        <v>3664071.600095036</v>
      </c>
      <c r="S373" s="25">
        <f t="shared" ca="1" si="267"/>
        <v>5551717.5934257638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1887582.0459982029</v>
      </c>
      <c r="R374" s="25">
        <f t="array" aca="1" ref="R374" ca="1">INDEX('Lorri 401b'!L:L,MATCH('Retirement Calculator'!A374,'Lorri 401b'!N:N,0),0)</f>
        <v>3658886.5065172506</v>
      </c>
      <c r="S374" s="25">
        <f t="shared" ca="1" si="267"/>
        <v>5546468.5525154537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1887517.8322184593</v>
      </c>
      <c r="R375" s="25">
        <f t="array" aca="1" ref="R375" ca="1">INDEX('Lorri 401b'!L:L,MATCH('Retirement Calculator'!A375,'Lorri 401b'!N:N,0),0)</f>
        <v>3653679.8083828911</v>
      </c>
      <c r="S375" s="25">
        <f t="shared" ca="1" si="267"/>
        <v>5541197.64060135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1887453.3508813002</v>
      </c>
      <c r="R376" s="25">
        <f t="array" aca="1" ref="R376" ca="1">INDEX('Lorri 401b'!L:L,MATCH('Retirement Calculator'!A376,'Lorri 401b'!N:N,0),0)</f>
        <v>3648451.4156729719</v>
      </c>
      <c r="S376" s="25">
        <f t="shared" ca="1" si="267"/>
        <v>5535904.7665542718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1887388.6008719027</v>
      </c>
      <c r="R377" s="25">
        <f t="array" aca="1" ref="R377" ca="1">INDEX('Lorri 401b'!L:L,MATCH('Retirement Calculator'!A377,'Lorri 401b'!N:N,0),0)</f>
        <v>3643201.237993428</v>
      </c>
      <c r="S377" s="25">
        <f t="shared" ca="1" si="267"/>
        <v>5530589.8388653304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1887323.5810707994</v>
      </c>
      <c r="R378" s="25">
        <f t="array" aca="1" ref="R378" ca="1">INDEX('Lorri 401b'!L:L,MATCH('Retirement Calculator'!A378,'Lorri 401b'!N:N,0),0)</f>
        <v>3637929.1845735526</v>
      </c>
      <c r="S378" s="25">
        <f t="shared" ca="1" si="267"/>
        <v>5525252.765644352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1887258.2903538581</v>
      </c>
      <c r="R379" s="25">
        <f t="array" aca="1" ref="R379" ca="1">INDEX('Lorri 401b'!L:L,MATCH('Retirement Calculator'!A379,'Lorri 401b'!N:N,0),0)</f>
        <v>3632635.164264428</v>
      </c>
      <c r="S379" s="25">
        <f t="shared" ca="1" si="267"/>
        <v>5519893.4546182863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1887192.7275922631</v>
      </c>
      <c r="R380" s="25">
        <f t="array" aca="1" ref="R380" ca="1">INDEX('Lorri 401b'!L:L,MATCH('Retirement Calculator'!A380,'Lorri 401b'!N:N,0),0)</f>
        <v>3627319.0855373484</v>
      </c>
      <c r="S380" s="25">
        <f t="shared" ca="1" si="267"/>
        <v>5514511.8131296113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1887126.8916524947</v>
      </c>
      <c r="R381" s="25">
        <f t="array" aca="1" ref="R381" ca="1">INDEX('Lorri 401b'!L:L,MATCH('Retirement Calculator'!A381,'Lorri 401b'!N:N,0),0)</f>
        <v>3621980.8564822394</v>
      </c>
      <c r="S381" s="25">
        <f t="shared" ca="1" si="267"/>
        <v>5509107.7481347341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1887060.7813963105</v>
      </c>
      <c r="R382" s="25">
        <f t="array" aca="1" ref="R382" ca="1">INDEX('Lorri 401b'!L:L,MATCH('Retirement Calculator'!A382,'Lorri 401b'!N:N,0),0)</f>
        <v>3616620.3848060677</v>
      </c>
      <c r="S382" s="25">
        <f t="shared" ca="1" si="267"/>
        <v>5503681.1662023785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1886994.3956807256</v>
      </c>
      <c r="R383" s="25">
        <f t="array" aca="1" ref="R383" ca="1">INDEX('Lorri 401b'!L:L,MATCH('Retirement Calculator'!A383,'Lorri 401b'!N:N,0),0)</f>
        <v>3611237.577831245</v>
      </c>
      <c r="S383" s="25">
        <f t="shared" ca="1" si="267"/>
        <v>5498231.9735119706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1886927.7333579925</v>
      </c>
      <c r="R384" s="25">
        <f t="array" aca="1" ref="R384" ca="1">INDEX('Lorri 401b'!L:L,MATCH('Retirement Calculator'!A384,'Lorri 401b'!N:N,0),0)</f>
        <v>3605832.3424940272</v>
      </c>
      <c r="S384" s="25">
        <f t="shared" ca="1" si="267"/>
        <v>5492760.0758520197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1886860.7932755812</v>
      </c>
      <c r="R385" s="25">
        <f t="array" aca="1" ref="R385" ca="1">INDEX('Lorri 401b'!L:L,MATCH('Retirement Calculator'!A385,'Lorri 401b'!N:N,0),0)</f>
        <v>3600404.5853429046</v>
      </c>
      <c r="S385" s="25">
        <f t="shared" ca="1" si="267"/>
        <v>5487265.3786184862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1886793.57427616</v>
      </c>
      <c r="R386" s="25">
        <f t="array" aca="1" ref="R386" ca="1">INDEX('Lorri 401b'!L:L,MATCH('Retirement Calculator'!A386,'Lorri 401b'!N:N,0),0)</f>
        <v>3594954.2125369855</v>
      </c>
      <c r="S386" s="25">
        <f t="shared" ca="1" si="267"/>
        <v>5481747.7868131455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1886726.0751975744</v>
      </c>
      <c r="R387" s="25">
        <f t="array" aca="1" ref="R387" ca="1">INDEX('Lorri 401b'!L:L,MATCH('Retirement Calculator'!A387,'Lorri 401b'!N:N,0),0)</f>
        <v>3589481.129844375</v>
      </c>
      <c r="S387" s="25">
        <f t="shared" ca="1" si="267"/>
        <v>5476207.2050419496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1886658.2948728283</v>
      </c>
      <c r="R388" s="25">
        <f t="array" aca="1" ref="R388" ca="1">INDEX('Lorri 401b'!L:L,MATCH('Retirement Calculator'!A388,'Lorri 401b'!N:N,0),0)</f>
        <v>3583985.2426405451</v>
      </c>
      <c r="S388" s="25">
        <f t="shared" ca="1" si="267"/>
        <v>5470643.5375133734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1886590.2321300623</v>
      </c>
      <c r="R389" s="25">
        <f t="array" aca="1" ref="R389" ca="1">INDEX('Lorri 401b'!L:L,MATCH('Retirement Calculator'!A389,'Lorri 401b'!N:N,0),0)</f>
        <v>3578466.4559066994</v>
      </c>
      <c r="S389" s="25">
        <f t="shared" ca="1" si="267"/>
        <v>5465056.6880367622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1886521.8857925348</v>
      </c>
      <c r="R390" s="25">
        <f t="array" aca="1" ref="R390" ca="1">INDEX('Lorri 401b'!L:L,MATCH('Retirement Calculator'!A390,'Lorri 401b'!N:N,0),0)</f>
        <v>3572924.6742281294</v>
      </c>
      <c r="S390" s="25">
        <f t="shared" ca="1" si="267"/>
        <v>5459446.5600206647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1886453.2546786009</v>
      </c>
      <c r="R391" s="25">
        <f t="array" aca="1" ref="R391" ca="1">INDEX('Lorri 401b'!L:L,MATCH('Retirement Calculator'!A391,'Lorri 401b'!N:N,0),0)</f>
        <v>3567359.8017925653</v>
      </c>
      <c r="S391" s="25">
        <f t="shared" ca="1" si="267"/>
        <v>5453813.0564711662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1886384.3376016922</v>
      </c>
      <c r="R392" s="25">
        <f t="array" aca="1" ref="R392" ca="1">INDEX('Lorri 401b'!L:L,MATCH('Retirement Calculator'!A392,'Lorri 401b'!N:N,0),0)</f>
        <v>3561771.7423885199</v>
      </c>
      <c r="S392" s="25">
        <f t="shared" ca="1" si="267"/>
        <v>5448156.0799902119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1886315.1333702963</v>
      </c>
      <c r="R393" s="25">
        <f t="array" aca="1" ref="R393" ca="1">INDEX('Lorri 401b'!L:L,MATCH('Retirement Calculator'!A393,'Lorri 401b'!N:N,0),0)</f>
        <v>3556160.3994036242</v>
      </c>
      <c r="S393" s="25">
        <f t="shared" ca="1" si="267"/>
        <v>5442475.5327739203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1886245.6407879365</v>
      </c>
      <c r="R394" s="25">
        <f t="array" aca="1" ref="R394" ca="1">INDEX('Lorri 401b'!L:L,MATCH('Retirement Calculator'!A394,'Lorri 401b'!N:N,0),0)</f>
        <v>3550525.6758229584</v>
      </c>
      <c r="S394" s="25">
        <f t="shared" ca="1" si="267"/>
        <v>5436771.3166108951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1886175.85865315</v>
      </c>
      <c r="R395" s="25">
        <f t="array" aca="1" ref="R395" ca="1">INDEX('Lorri 401b'!L:L,MATCH('Retirement Calculator'!A395,'Lorri 401b'!N:N,0),0)</f>
        <v>3544867.474227373</v>
      </c>
      <c r="S395" s="25">
        <f t="shared" ca="1" si="267"/>
        <v>5431043.3328805231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1886105.7857594686</v>
      </c>
      <c r="R396" s="25">
        <f t="array" aca="1" ref="R396" ca="1">INDEX('Lorri 401b'!L:L,MATCH('Retirement Calculator'!A396,'Lorri 401b'!N:N,0),0)</f>
        <v>3539185.6967918058</v>
      </c>
      <c r="S396" s="25">
        <f t="shared" ca="1" si="267"/>
        <v>5425291.4825512748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1886035.420895397</v>
      </c>
      <c r="R397" s="25">
        <f t="array" aca="1" ref="R397" ca="1">INDEX('Lorri 401b'!L:L,MATCH('Retirement Calculator'!A397,'Lorri 401b'!N:N,0),0)</f>
        <v>3533480.2452835906</v>
      </c>
      <c r="S397" s="25">
        <f t="shared" ca="1" si="267"/>
        <v>5419515.6661789874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1885964.7628443916</v>
      </c>
      <c r="R398" s="25">
        <f t="array" aca="1" ref="R398" ca="1">INDEX('Lorri 401b'!L:L,MATCH('Retirement Calculator'!A398,'Lorri 401b'!N:N,0),0)</f>
        <v>3527751.0210607578</v>
      </c>
      <c r="S398" s="25">
        <f t="shared" ca="1" si="267"/>
        <v>5413715.7839051494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1885893.8103848405</v>
      </c>
      <c r="R399" s="25">
        <f t="array" aca="1" ref="R399" ca="1">INDEX('Lorri 401b'!L:L,MATCH('Retirement Calculator'!A399,'Lorri 401b'!N:N,0),0)</f>
        <v>3521997.9250703296</v>
      </c>
      <c r="S399" s="25">
        <f t="shared" ca="1" si="267"/>
        <v>5407891.7354551703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1885822.5622900412</v>
      </c>
      <c r="R400" s="25">
        <f t="array" aca="1" ref="R400" ca="1">INDEX('Lorri 401b'!L:L,MATCH('Retirement Calculator'!A400,'Lorri 401b'!N:N,0),0)</f>
        <v>3516220.8578466079</v>
      </c>
      <c r="S400" s="25">
        <f t="shared" ca="1" si="267"/>
        <v>5402043.4201366492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1885751.0173281804</v>
      </c>
      <c r="R401" s="25">
        <f t="array" aca="1" ref="R401" ca="1">INDEX('Lorri 401b'!L:L,MATCH('Retirement Calculator'!A401,'Lorri 401b'!N:N,0),0)</f>
        <v>3510419.7195094544</v>
      </c>
      <c r="S401" s="25">
        <f t="shared" ca="1" si="267"/>
        <v>5396170.7368376348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1885679.1742623115</v>
      </c>
      <c r="R402" s="25">
        <f t="array" aca="1" ref="R402" ca="1">INDEX('Lorri 401b'!L:L,MATCH('Retirement Calculator'!A402,'Lorri 401b'!N:N,0),0)</f>
        <v>3504594.4097625627</v>
      </c>
      <c r="S402" s="25">
        <f t="shared" ca="1" si="267"/>
        <v>5390273.5840248745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1885607.031850335</v>
      </c>
      <c r="R403" s="25">
        <f t="array" aca="1" ref="R403" ca="1">INDEX('Lorri 401b'!L:L,MATCH('Retirement Calculator'!A403,'Lorri 401b'!N:N,0),0)</f>
        <v>3498744.8278917256</v>
      </c>
      <c r="S403" s="25">
        <f t="shared" ca="1" si="267"/>
        <v>5384351.8597420603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1885534.5888449752</v>
      </c>
      <c r="R404" s="25">
        <f t="array" aca="1" ref="R404" ca="1">INDEX('Lorri 401b'!L:L,MATCH('Retirement Calculator'!A404,'Lorri 401b'!N:N,0),0)</f>
        <v>3492870.8727630931</v>
      </c>
      <c r="S404" s="25">
        <f t="shared" ca="1" si="267"/>
        <v>5378405.4616080681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1885461.8439937597</v>
      </c>
      <c r="R405" s="25">
        <f t="array" aca="1" ref="R405" ca="1">INDEX('Lorri 401b'!L:L,MATCH('Retirement Calculator'!A405,'Lorri 401b'!N:N,0),0)</f>
        <v>3486972.4428214249</v>
      </c>
      <c r="S405" s="25">
        <f t="shared" ca="1" si="267"/>
        <v>5372434.2868151851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1885388.7960389976</v>
      </c>
      <c r="R406" s="25">
        <f t="array" aca="1" ref="R406" ca="1">INDEX('Lorri 401b'!L:L,MATCH('Retirement Calculator'!A406,'Lorri 401b'!N:N,0),0)</f>
        <v>3481049.4360883329</v>
      </c>
      <c r="S406" s="25">
        <f t="shared" ca="1" si="267"/>
        <v>5366438.2321273303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1885315.4437177572</v>
      </c>
      <c r="R407" s="25">
        <f t="array" aca="1" ref="R407" ca="1">INDEX('Lorri 401b'!L:L,MATCH('Retirement Calculator'!A407,'Lorri 401b'!N:N,0),0)</f>
        <v>3475101.75016052</v>
      </c>
      <c r="S407" s="25">
        <f t="shared" ca="1" si="267"/>
        <v>5360417.1938782772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1885241.7857618451</v>
      </c>
      <c r="R408" s="25">
        <f t="array" aca="1" ref="R408" ca="1">INDEX('Lorri 401b'!L:L,MATCH('Retirement Calculator'!A408,'Lorri 401b'!N:N,0),0)</f>
        <v>3469129.2822080078</v>
      </c>
      <c r="S408" s="25">
        <f t="shared" ca="1" si="267"/>
        <v>5354371.0679698531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1885167.8208977834</v>
      </c>
      <c r="R409" s="25">
        <f t="array" aca="1" ref="R409" ca="1">INDEX('Lorri 401b'!L:L,MATCH('Retirement Calculator'!A409,'Lorri 401b'!N:N,0),0)</f>
        <v>3463131.9289723597</v>
      </c>
      <c r="S409" s="25">
        <f t="shared" ca="1" si="267"/>
        <v>5348299.7498701429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1885093.5478467881</v>
      </c>
      <c r="R410" s="25">
        <f t="array" aca="1" ref="R410" ca="1">INDEX('Lorri 401b'!L:L,MATCH('Retirement Calculator'!A410,'Lorri 401b'!N:N,0),0)</f>
        <v>3457109.5867648968</v>
      </c>
      <c r="S410" s="25">
        <f t="shared" ca="1" si="267"/>
        <v>5342203.1346116848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1885018.9653247469</v>
      </c>
      <c r="R411" s="25">
        <f t="array" aca="1" ref="R411" ca="1">INDEX('Lorri 401b'!L:L,MATCH('Retirement Calculator'!A411,'Lorri 401b'!N:N,0),0)</f>
        <v>3451062.1514649028</v>
      </c>
      <c r="S411" s="25">
        <f t="shared" ca="1" si="267"/>
        <v>5336081.1167896502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1884944.0720421972</v>
      </c>
      <c r="R412" s="25">
        <f t="array" aca="1" ref="R412" ca="1">INDEX('Lorri 401b'!L:L,MATCH('Retirement Calculator'!A412,'Lorri 401b'!N:N,0),0)</f>
        <v>3444989.5185178253</v>
      </c>
      <c r="S412" s="25">
        <f t="shared" ca="1" si="267"/>
        <v>5329933.5905600227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1884868.8667043035</v>
      </c>
      <c r="R413" s="25">
        <f t="array" aca="1" ref="R413" ca="1">INDEX('Lorri 401b'!L:L,MATCH('Retirement Calculator'!A413,'Lorri 401b'!N:N,0),0)</f>
        <v>3438891.5829334683</v>
      </c>
      <c r="S413" s="25">
        <f t="shared" ca="1" si="267"/>
        <v>5323760.4496377716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1884793.3480108352</v>
      </c>
      <c r="R414" s="25">
        <f t="array" aca="1" ref="R414" ca="1">INDEX('Lorri 401b'!L:L,MATCH('Retirement Calculator'!A414,'Lorri 401b'!N:N,0),0)</f>
        <v>3432768.2392841764</v>
      </c>
      <c r="S414" s="25">
        <f t="shared" ca="1" si="267"/>
        <v>5317561.5872950116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1884717.5146561442</v>
      </c>
      <c r="R415" s="25">
        <f t="array" aca="1" ref="R415" ca="1">INDEX('Lorri 401b'!L:L,MATCH('Retirement Calculator'!A415,'Lorri 401b'!N:N,0),0)</f>
        <v>3426619.3817030126</v>
      </c>
      <c r="S415" s="25">
        <f t="shared" ca="1" si="267"/>
        <v>5311336.8963591568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1884641.365329142</v>
      </c>
      <c r="R416" s="25">
        <f t="array" aca="1" ref="R416" ca="1">INDEX('Lorri 401b'!L:L,MATCH('Retirement Calculator'!A416,'Lorri 401b'!N:N,0),0)</f>
        <v>3420444.9038819275</v>
      </c>
      <c r="S416" s="25">
        <f t="shared" ca="1" si="267"/>
        <v>5305086.2692110697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1884564.8987132772</v>
      </c>
      <c r="R417" s="25">
        <f t="array" aca="1" ref="R417" ca="1">INDEX('Lorri 401b'!L:L,MATCH('Retirement Calculator'!A417,'Lorri 401b'!N:N,0),0)</f>
        <v>3414244.6990699209</v>
      </c>
      <c r="S417" s="25">
        <f t="shared" ca="1" si="267"/>
        <v>5298809.5977831986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1884488.113486513</v>
      </c>
      <c r="R418" s="25">
        <f t="array" aca="1" ref="R418" ca="1">INDEX('Lorri 401b'!L:L,MATCH('Retirement Calculator'!A418,'Lorri 401b'!N:N,0),0)</f>
        <v>3408018.6600711979</v>
      </c>
      <c r="S418" s="25">
        <f t="shared" ca="1" si="267"/>
        <v>5292506.7735577114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1884411.0083213041</v>
      </c>
      <c r="R419" s="25">
        <f t="array" aca="1" ref="R419" ca="1">INDEX('Lorri 401b'!L:L,MATCH('Retirement Calculator'!A419,'Lorri 401b'!N:N,0),0)</f>
        <v>3401766.6792433131</v>
      </c>
      <c r="S419" s="25">
        <f t="shared" ca="1" si="267"/>
        <v>5286177.687564617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1884333.5818845734</v>
      </c>
      <c r="R420" s="25">
        <f t="array" aca="1" ref="R420" ca="1">INDEX('Lorri 401b'!L:L,MATCH('Retirement Calculator'!A420,'Lorri 401b'!N:N,0),0)</f>
        <v>3395488.6484953123</v>
      </c>
      <c r="S420" s="25">
        <f t="shared" ca="1" si="267"/>
        <v>5279822.230379886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1884255.8328376897</v>
      </c>
      <c r="R421" s="25">
        <f t="array" aca="1" ref="R421" ca="1">INDEX('Lorri 401b'!L:L,MATCH('Retirement Calculator'!A421,'Lorri 401b'!N:N,0),0)</f>
        <v>3389184.4592858613</v>
      </c>
      <c r="S421" s="25">
        <f t="shared" ca="1" si="267"/>
        <v>5273440.2921235505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1884177.7598364439</v>
      </c>
      <c r="R422" s="25">
        <f t="array" aca="1" ref="R422" ca="1">INDEX('Lorri 401b'!L:L,MATCH('Retirement Calculator'!A422,'Lorri 401b'!N:N,0),0)</f>
        <v>3382854.0026213713</v>
      </c>
      <c r="S422" s="25">
        <f t="shared" ca="1" si="267"/>
        <v>5267031.762457815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1884099.3615310262</v>
      </c>
      <c r="R423" s="25">
        <f t="array" aca="1" ref="R423" ca="1">INDEX('Lorri 401b'!L:L,MATCH('Retirement Calculator'!A423,'Lorri 401b'!N:N,0),0)</f>
        <v>3376497.1690541124</v>
      </c>
      <c r="S423" s="25">
        <f t="shared" ca="1" si="267"/>
        <v>5260596.5305851381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1884020.6365660026</v>
      </c>
      <c r="R424" s="25">
        <f t="array" aca="1" ref="R424" ca="1">INDEX('Lorri 401b'!L:L,MATCH('Retirement Calculator'!A424,'Lorri 401b'!N:N,0),0)</f>
        <v>3370113.8486803235</v>
      </c>
      <c r="S424" s="25">
        <f t="shared" ca="1" si="267"/>
        <v>5254134.4852463258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1883941.5835802916</v>
      </c>
      <c r="R425" s="25">
        <f t="array" aca="1" ref="R425" ca="1">INDEX('Lorri 401b'!L:L,MATCH('Retirement Calculator'!A425,'Lorri 401b'!N:N,0),0)</f>
        <v>3363703.9311383101</v>
      </c>
      <c r="S425" s="25">
        <f t="shared" ca="1" si="267"/>
        <v>5247645.5147186015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1883862.20120714</v>
      </c>
      <c r="R426" s="25">
        <f t="array" aca="1" ref="R426" ca="1">INDEX('Lorri 401b'!L:L,MATCH('Retirement Calculator'!A426,'Lorri 401b'!N:N,0),0)</f>
        <v>3357267.3056065384</v>
      </c>
      <c r="S426" s="25">
        <f t="shared" ca="1" si="267"/>
        <v>5241129.5068136789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1883782.4880741003</v>
      </c>
      <c r="R427" s="25">
        <f t="array" aca="1" ref="R427" ca="1">INDEX('Lorri 401b'!L:L,MATCH('Retirement Calculator'!A427,'Lorri 401b'!N:N,0),0)</f>
        <v>3350803.8608017177</v>
      </c>
      <c r="S427" s="25">
        <f t="shared" ca="1" si="267"/>
        <v>5234586.3488758178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1883702.4428030064</v>
      </c>
      <c r="R428" s="25">
        <f t="array" aca="1" ref="R428" ca="1">INDEX('Lorri 401b'!L:L,MATCH('Retirement Calculator'!A428,'Lorri 401b'!N:N,0),0)</f>
        <v>3344313.484976877</v>
      </c>
      <c r="S428" s="25">
        <f t="shared" ca="1" si="267"/>
        <v>5228015.9277798831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1883622.0640099493</v>
      </c>
      <c r="R429" s="25">
        <f t="array" aca="1" ref="R429" ca="1">INDEX('Lorri 401b'!L:L,MATCH('Retirement Calculator'!A429,'Lorri 401b'!N:N,0),0)</f>
        <v>3337796.0659194328</v>
      </c>
      <c r="S429" s="25">
        <f t="shared" ca="1" si="267"/>
        <v>5221418.1299293824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1883541.3503052546</v>
      </c>
      <c r="R430" s="25">
        <f t="array" aca="1" ref="R430" ca="1">INDEX('Lorri 401b'!L:L,MATCH('Retirement Calculator'!A430,'Lorri 401b'!N:N,0),0)</f>
        <v>3331251.4909492494</v>
      </c>
      <c r="S430" s="25">
        <f t="shared" ca="1" si="267"/>
        <v>5214792.8412545044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1883460.300293457</v>
      </c>
      <c r="R431" s="25">
        <f t="array" aca="1" ref="R431" ca="1">INDEX('Lorri 401b'!L:L,MATCH('Retirement Calculator'!A431,'Lorri 401b'!N:N,0),0)</f>
        <v>3324679.6469166898</v>
      </c>
      <c r="S431" s="25">
        <f t="shared" ca="1" si="267"/>
        <v>5208139.947210147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1883378.912573277</v>
      </c>
      <c r="R432" s="25">
        <f t="array" aca="1" ref="R432" ca="1">INDEX('Lorri 401b'!L:L,MATCH('Retirement Calculator'!A432,'Lorri 401b'!N:N,0),0)</f>
        <v>3318080.4202006613</v>
      </c>
      <c r="S432" s="25">
        <f t="shared" ca="1" si="267"/>
        <v>5201459.3327739388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1883297.1857375961</v>
      </c>
      <c r="R433" s="25">
        <f t="array" aca="1" ref="R433" ca="1">INDEX('Lorri 401b'!L:L,MATCH('Retirement Calculator'!A433,'Lorri 401b'!N:N,0),0)</f>
        <v>3311453.6967066494</v>
      </c>
      <c r="S433" s="25">
        <f t="shared" ca="1" si="267"/>
        <v>5194750.8824442457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1883215.1183734334</v>
      </c>
      <c r="R434" s="25">
        <f t="array" aca="1" ref="R434" ca="1">INDEX('Lorri 401b'!L:L,MATCH('Retirement Calculator'!A434,'Lorri 401b'!N:N,0),0)</f>
        <v>3304799.3618647461</v>
      </c>
      <c r="S434" s="25">
        <f t="shared" ca="1" si="267"/>
        <v>5188014.4802381797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1883132.7090619199</v>
      </c>
      <c r="R435" s="25">
        <f t="array" aca="1" ref="R435" ca="1">INDEX('Lorri 401b'!L:L,MATCH('Retirement Calculator'!A435,'Lorri 401b'!N:N,0),0)</f>
        <v>3298117.3006276679</v>
      </c>
      <c r="S435" s="25">
        <f t="shared" ca="1" si="267"/>
        <v>5181250.0096895881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1883049.9563782751</v>
      </c>
      <c r="R436" s="25">
        <f t="array" aca="1" ref="R436" ca="1">INDEX('Lorri 401b'!L:L,MATCH('Retirement Calculator'!A436,'Lorri 401b'!N:N,0),0)</f>
        <v>3291407.3974687685</v>
      </c>
      <c r="S436" s="25">
        <f t="shared" ca="1" si="267"/>
        <v>5174457.3538470436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1882966.8588917817</v>
      </c>
      <c r="R437" s="25">
        <f t="array" aca="1" ref="R437" ca="1">INDEX('Lorri 401b'!L:L,MATCH('Retirement Calculator'!A437,'Lorri 401b'!N:N,0),0)</f>
        <v>3284669.5363800405</v>
      </c>
      <c r="S437" s="25">
        <f t="shared" ca="1" si="267"/>
        <v>5167636.3952718219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1882883.4151657613</v>
      </c>
      <c r="R438" s="25">
        <f t="array" aca="1" ref="R438" ca="1">INDEX('Lorri 401b'!L:L,MATCH('Retirement Calculator'!A438,'Lorri 401b'!N:N,0),0)</f>
        <v>3277903.6008701096</v>
      </c>
      <c r="S438" s="25">
        <f t="shared" ca="1" si="267"/>
        <v>5160787.0160358706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1882799.6237575491</v>
      </c>
      <c r="R439" s="25">
        <f t="array" aca="1" ref="R439" ca="1">INDEX('Lorri 401b'!L:L,MATCH('Retirement Calculator'!A439,'Lorri 401b'!N:N,0),0)</f>
        <v>3271109.4739622204</v>
      </c>
      <c r="S439" s="25">
        <f t="shared" ca="1" si="267"/>
        <v>5153909.0977197699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1882715.4832184694</v>
      </c>
      <c r="R440" s="25">
        <f t="array" aca="1" ref="R440" ca="1">INDEX('Lorri 401b'!L:L,MATCH('Retirement Calculator'!A440,'Lorri 401b'!N:N,0),0)</f>
        <v>3264287.0381922149</v>
      </c>
      <c r="S440" s="25">
        <f t="shared" ca="1" si="267"/>
        <v>5147002.5214106841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1882630.9920938103</v>
      </c>
      <c r="R441" s="25">
        <f t="array" aca="1" ref="R441" ca="1">INDEX('Lorri 401b'!L:L,MATCH('Retirement Calculator'!A441,'Lorri 401b'!N:N,0),0)</f>
        <v>3257436.1756065013</v>
      </c>
      <c r="S441" s="25">
        <f t="shared" ca="1" si="267"/>
        <v>5140067.1677003112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1882546.1489227985</v>
      </c>
      <c r="R442" s="25">
        <f t="array" aca="1" ref="R442" ca="1">INDEX('Lorri 401b'!L:L,MATCH('Retirement Calculator'!A442,'Lorri 401b'!N:N,0),0)</f>
        <v>3250556.7677600137</v>
      </c>
      <c r="S442" s="25">
        <f t="shared" ca="1" si="267"/>
        <v>5133102.9166828124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1882460.9522385739</v>
      </c>
      <c r="R443" s="25">
        <f t="array" aca="1" ref="R443" ca="1">INDEX('Lorri 401b'!L:L,MATCH('Retirement Calculator'!A443,'Lorri 401b'!N:N,0),0)</f>
        <v>3243648.6957141659</v>
      </c>
      <c r="S443" s="25">
        <f t="shared" ca="1" si="267"/>
        <v>5126109.6479527401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1882375.4005681651</v>
      </c>
      <c r="R444" s="25">
        <f t="array" aca="1" ref="R444" ca="1">INDEX('Lorri 401b'!L:L,MATCH('Retirement Calculator'!A444,'Lorri 401b'!N:N,0),0)</f>
        <v>3236711.8400347936</v>
      </c>
      <c r="S444" s="25">
        <f t="shared" ca="1" si="267"/>
        <v>5119087.2406029589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1882289.492432463</v>
      </c>
      <c r="R445" s="25">
        <f t="array" aca="1" ref="R445" ca="1">INDEX('Lorri 401b'!L:L,MATCH('Retirement Calculator'!A445,'Lorri 401b'!N:N,0),0)</f>
        <v>3229746.0807900908</v>
      </c>
      <c r="S445" s="25">
        <f t="shared" ca="1" si="267"/>
        <v>5112035.5732225534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1882203.2263461954</v>
      </c>
      <c r="R446" s="25">
        <f t="array" aca="1" ref="R446" ca="1">INDEX('Lorri 401b'!L:L,MATCH('Retirement Calculator'!A446,'Lorri 401b'!N:N,0),0)</f>
        <v>3222751.2975485348</v>
      </c>
      <c r="S446" s="25">
        <f t="shared" ca="1" si="267"/>
        <v>5104954.52389473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1882116.6008179018</v>
      </c>
      <c r="R447" s="25">
        <f t="array" aca="1" ref="R447" ca="1">INDEX('Lorri 401b'!L:L,MATCH('Retirement Calculator'!A447,'Lorri 401b'!N:N,0),0)</f>
        <v>3215727.3693768056</v>
      </c>
      <c r="S447" s="25">
        <f t="shared" ca="1" si="267"/>
        <v>5097843.9701947076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1882029.6143499068</v>
      </c>
      <c r="R448" s="25">
        <f t="array" aca="1" ref="R448" ca="1">INDEX('Lorri 401b'!L:L,MATCH('Retirement Calculator'!A448,'Lorri 401b'!N:N,0),0)</f>
        <v>3208674.1748376945</v>
      </c>
      <c r="S448" s="25">
        <f t="shared" ca="1" si="267"/>
        <v>5090703.7891876008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1881942.2654382952</v>
      </c>
      <c r="R449" s="25">
        <f t="array" aca="1" ref="R449" ca="1">INDEX('Lorri 401b'!L:L,MATCH('Retirement Calculator'!A449,'Lorri 401b'!N:N,0),0)</f>
        <v>3201591.5919880038</v>
      </c>
      <c r="S449" s="25">
        <f t="shared" ca="1" si="267"/>
        <v>5083533.8574262988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1881854.5525728853</v>
      </c>
      <c r="R450" s="25">
        <f t="array" aca="1" ref="R450" ca="1">INDEX('Lorri 401b'!L:L,MATCH('Retirement Calculator'!A450,'Lorri 401b'!N:N,0),0)</f>
        <v>3194479.4983764393</v>
      </c>
      <c r="S450" s="25">
        <f t="shared" ca="1" si="267"/>
        <v>5076334.0509493249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1881766.4742372029</v>
      </c>
      <c r="R451" s="25">
        <f t="array" aca="1" ref="R451" ca="1">INDEX('Lorri 401b'!L:L,MATCH('Retirement Calculator'!A451,'Lorri 401b'!N:N,0),0)</f>
        <v>3187337.7710414934</v>
      </c>
      <c r="S451" s="25">
        <f t="shared" ca="1" si="267"/>
        <v>5069104.2452786965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1881678.028908455</v>
      </c>
      <c r="R452" s="25">
        <f t="array" aca="1" ref="R452" ca="1">INDEX('Lorri 401b'!L:L,MATCH('Retirement Calculator'!A452,'Lorri 401b'!N:N,0),0)</f>
        <v>3180166.2865093183</v>
      </c>
      <c r="S452" s="25">
        <f t="shared" ca="1" si="267"/>
        <v>5061844.3154177731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1881589.2150575041</v>
      </c>
      <c r="R453" s="25">
        <f t="array" aca="1" ref="R453" ca="1">INDEX('Lorri 401b'!L:L,MATCH('Retirement Calculator'!A453,'Lorri 401b'!N:N,0),0)</f>
        <v>3172964.9207915924</v>
      </c>
      <c r="S453" s="25">
        <f t="shared" ca="1" si="267"/>
        <v>5054554.1358490968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1881500.0311488409</v>
      </c>
      <c r="R454" s="25">
        <f t="array" aca="1" ref="R454" ca="1">INDEX('Lorri 401b'!L:L,MATCH('Retirement Calculator'!A454,'Lorri 401b'!N:N,0),0)</f>
        <v>3165733.5493833763</v>
      </c>
      <c r="S454" s="25">
        <f t="shared" ca="1" si="267"/>
        <v>5047233.5805322174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1881410.4756405582</v>
      </c>
      <c r="R455" s="25">
        <f t="array" aca="1" ref="R455" ca="1">INDEX('Lorri 401b'!L:L,MATCH('Retirement Calculator'!A455,'Lorri 401b'!N:N,0),0)</f>
        <v>3158472.0472609592</v>
      </c>
      <c r="S455" s="25">
        <f t="shared" ca="1" si="267"/>
        <v>5039882.5229015173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1881320.5469843245</v>
      </c>
      <c r="R456" s="25">
        <f t="array" aca="1" ref="R456" ca="1">INDEX('Lorri 401b'!L:L,MATCH('Retirement Calculator'!A456,'Lorri 401b'!N:N,0),0)</f>
        <v>3151180.2888796986</v>
      </c>
      <c r="S456" s="25">
        <f t="shared" ca="1" si="267"/>
        <v>5032500.8358640233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1881230.2436253564</v>
      </c>
      <c r="R457" s="25">
        <f t="array" aca="1" ref="R457" ca="1">INDEX('Lorri 401b'!L:L,MATCH('Retirement Calculator'!A457,'Lorri 401b'!N:N,0),0)</f>
        <v>3143858.1481718495</v>
      </c>
      <c r="S457" s="25">
        <f t="shared" ca="1" si="267"/>
        <v>5025088.3917972054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1881139.5640023926</v>
      </c>
      <c r="R458" s="25">
        <f t="array" aca="1" ref="R458" ca="1">INDEX('Lorri 401b'!L:L,MATCH('Retirement Calculator'!A458,'Lorri 401b'!N:N,0),0)</f>
        <v>3136505.4985443843</v>
      </c>
      <c r="S458" s="25">
        <f t="shared" ca="1" si="267"/>
        <v>5017645.0625467766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1881048.5065476664</v>
      </c>
      <c r="R459" s="25">
        <f t="array" aca="1" ref="R459" ca="1">INDEX('Lorri 401b'!L:L,MATCH('Retirement Calculator'!A459,'Lorri 401b'!N:N,0),0)</f>
        <v>3129122.2128768046</v>
      </c>
      <c r="S459" s="25">
        <f t="shared" ca="1" si="267"/>
        <v>5010170.7194244713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1880957.0696868789</v>
      </c>
      <c r="R460" s="25">
        <f t="array" aca="1" ref="R460" ca="1">INDEX('Lorri 401b'!L:L,MATCH('Retirement Calculator'!A460,'Lorri 401b'!N:N,0),0)</f>
        <v>3121708.1635189434</v>
      </c>
      <c r="S460" s="25">
        <f t="shared" ca="1" si="267"/>
        <v>5002665.2332058223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1880865.2518391714</v>
      </c>
      <c r="R461" s="25">
        <f t="array" aca="1" ref="R461" ca="1">INDEX('Lorri 401b'!L:L,MATCH('Retirement Calculator'!A461,'Lorri 401b'!N:N,0),0)</f>
        <v>3114263.2222887576</v>
      </c>
      <c r="S461" s="25">
        <f t="shared" ca="1" si="267"/>
        <v>4995128.4741279287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1880773.0514170984</v>
      </c>
      <c r="R462" s="25">
        <f t="array" aca="1" ref="R462" ca="1">INDEX('Lorri 401b'!L:L,MATCH('Retirement Calculator'!A462,'Lorri 401b'!N:N,0),0)</f>
        <v>3106787.2604701128</v>
      </c>
      <c r="S462" s="25">
        <f t="shared" ca="1" si="267"/>
        <v>4987560.3118872112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1880680.4668266003</v>
      </c>
      <c r="R463" s="25">
        <f t="array" aca="1" ref="R463" ca="1">INDEX('Lorri 401b'!L:L,MATCH('Retirement Calculator'!A463,'Lorri 401b'!N:N,0),0)</f>
        <v>3099280.1488105571</v>
      </c>
      <c r="S463" s="25">
        <f t="shared" ca="1" si="267"/>
        <v>4979960.6156371571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1880587.496466975</v>
      </c>
      <c r="R464" s="25">
        <f t="array" aca="1" ref="R464" ca="1">INDEX('Lorri 401b'!L:L,MATCH('Retirement Calculator'!A464,'Lorri 401b'!N:N,0),0)</f>
        <v>3091741.7575190864</v>
      </c>
      <c r="S464" s="25">
        <f t="shared" ca="1" si="267"/>
        <v>4972329.2539860616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1880494.1387308512</v>
      </c>
      <c r="R465" s="25">
        <f t="array" aca="1" ref="R465" ca="1">INDEX('Lorri 401b'!L:L,MATCH('Retirement Calculator'!A465,'Lorri 401b'!N:N,0),0)</f>
        <v>3084171.9562639012</v>
      </c>
      <c r="S465" s="25">
        <f t="shared" ca="1" si="267"/>
        <v>4964666.0949947527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1880400.3920041602</v>
      </c>
      <c r="R466" s="25">
        <f t="array" aca="1" ref="R466" ca="1">INDEX('Lorri 401b'!L:L,MATCH('Retirement Calculator'!A466,'Lorri 401b'!N:N,0),0)</f>
        <v>3076570.6141701527</v>
      </c>
      <c r="S466" s="25">
        <f t="shared" ca="1" si="267"/>
        <v>4956971.0061743129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1880306.2546661082</v>
      </c>
      <c r="R467" s="25">
        <f t="array" aca="1" ref="R467" ca="1">INDEX('Lorri 401b'!L:L,MATCH('Retirement Calculator'!A467,'Lorri 401b'!N:N,0),0)</f>
        <v>3068937.5998176807</v>
      </c>
      <c r="S467" s="25">
        <f t="shared" ca="1" si="267"/>
        <v>4949243.8544837888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1880211.7250891475</v>
      </c>
      <c r="R468" s="25">
        <f t="array" aca="1" ref="R468" ca="1">INDEX('Lorri 401b'!L:L,MATCH('Retirement Calculator'!A468,'Lorri 401b'!N:N,0),0)</f>
        <v>3061272.7812387398</v>
      </c>
      <c r="S468" s="25">
        <f t="shared" ca="1" si="267"/>
        <v>4941484.5063278871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1880116.8016389494</v>
      </c>
      <c r="R469" s="25">
        <f t="array" aca="1" ref="R469" ca="1">INDEX('Lorri 401b'!L:L,MATCH('Retirement Calculator'!A469,'Lorri 401b'!N:N,0),0)</f>
        <v>3053576.02591572</v>
      </c>
      <c r="S469" s="25">
        <f t="shared" ca="1" si="267"/>
        <v>4933692.8275546692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1880021.4826743756</v>
      </c>
      <c r="R470" s="25">
        <f t="array" aca="1" ref="R470" ca="1">INDEX('Lorri 401b'!L:L,MATCH('Retirement Calculator'!A470,'Lorri 401b'!N:N,0),0)</f>
        <v>3045847.2007788545</v>
      </c>
      <c r="S470" s="25">
        <f t="shared" ca="1" si="267"/>
        <v>4925868.6834532302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1879925.7665474494</v>
      </c>
      <c r="R471" s="25">
        <f t="array" aca="1" ref="R471" ca="1">INDEX('Lorri 401b'!L:L,MATCH('Retirement Calculator'!A471,'Lorri 401b'!N:N,0),0)</f>
        <v>3038086.1722039185</v>
      </c>
      <c r="S471" s="25">
        <f t="shared" ca="1" si="267"/>
        <v>4918011.9387513679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1879829.6516033276</v>
      </c>
      <c r="R472" s="25">
        <f t="array" aca="1" ref="R472" ca="1">INDEX('Lorri 401b'!L:L,MATCH('Retirement Calculator'!A472,'Lorri 401b'!N:N,0),0)</f>
        <v>3030292.8060099203</v>
      </c>
      <c r="S472" s="25">
        <f t="shared" ca="1" si="267"/>
        <v>4910122.4576132484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1879733.1361802721</v>
      </c>
      <c r="R473" s="25">
        <f t="array" aca="1" ref="R473" ca="1">INDEX('Lorri 401b'!L:L,MATCH('Retirement Calculator'!A473,'Lorri 401b'!N:N,0),0)</f>
        <v>3022466.9674567804</v>
      </c>
      <c r="S473" s="25">
        <f t="shared" ca="1" si="267"/>
        <v>4902200.1036370527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1879636.2186096204</v>
      </c>
      <c r="R474" s="25">
        <f t="array" aca="1" ref="R474" ca="1">INDEX('Lorri 401b'!L:L,MATCH('Retirement Calculator'!A474,'Lorri 401b'!N:N,0),0)</f>
        <v>3014608.5212430023</v>
      </c>
      <c r="S474" s="25">
        <f t="shared" ca="1" si="267"/>
        <v>4894244.7398526222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1879538.8972157575</v>
      </c>
      <c r="R475" s="25">
        <f t="array" aca="1" ref="R475" ca="1">INDEX('Lorri 401b'!L:L,MATCH('Retirement Calculator'!A475,'Lorri 401b'!N:N,0),0)</f>
        <v>3006717.3315033335</v>
      </c>
      <c r="S475" s="25">
        <f t="shared" ca="1" si="267"/>
        <v>4886256.228719091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1879441.1703160871</v>
      </c>
      <c r="R476" s="25">
        <f t="array" aca="1" ref="R476" ca="1">INDEX('Lorri 401b'!L:L,MATCH('Retirement Calculator'!A476,'Lorri 401b'!N:N,0),0)</f>
        <v>2998793.2618064163</v>
      </c>
      <c r="S476" s="25">
        <f t="shared" ca="1" si="267"/>
        <v>4878234.4321225034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1879343.0362210013</v>
      </c>
      <c r="R477" s="25">
        <f t="array" aca="1" ref="R477" ca="1">INDEX('Lorri 401b'!L:L,MATCH('Retirement Calculator'!A477,'Lorri 401b'!N:N,0),0)</f>
        <v>2990836.1751524284</v>
      </c>
      <c r="S477" s="25">
        <f t="shared" ca="1" si="267"/>
        <v>4870179.2113734297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1879244.4932338526</v>
      </c>
      <c r="R478" s="25">
        <f t="array" aca="1" ref="R478" ca="1">INDEX('Lorri 401b'!L:L,MATCH('Retirement Calculator'!A478,'Lorri 401b'!N:N,0),0)</f>
        <v>2982845.9339707159</v>
      </c>
      <c r="S478" s="25">
        <f t="shared" ca="1" si="267"/>
        <v>4862090.4272045679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1879145.539650924</v>
      </c>
      <c r="R479" s="25">
        <f t="array" aca="1" ref="R479" ca="1">INDEX('Lorri 401b'!L:L,MATCH('Retirement Calculator'!A479,'Lorri 401b'!N:N,0),0)</f>
        <v>2974822.4001174127</v>
      </c>
      <c r="S479" s="25">
        <f t="shared" ca="1" si="267"/>
        <v>4853967.9397683367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1879046.1737614002</v>
      </c>
      <c r="R480" s="25">
        <f t="array" aca="1" ref="R480" ca="1">INDEX('Lorri 401b'!L:L,MATCH('Retirement Calculator'!A480,'Lorri 401b'!N:N,0),0)</f>
        <v>2966765.4348730538</v>
      </c>
      <c r="S480" s="25">
        <f t="shared" ca="1" si="267"/>
        <v>4845811.6086344542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1878946.3938473365</v>
      </c>
      <c r="R481" s="25">
        <f t="array" aca="1" ref="R481" ca="1">INDEX('Lorri 401b'!L:L,MATCH('Retirement Calculator'!A481,'Lorri 401b'!N:N,0),0)</f>
        <v>2958674.8989401772</v>
      </c>
      <c r="S481" s="25">
        <f t="shared" ca="1" si="267"/>
        <v>4837621.2927875137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1878846.1981836311</v>
      </c>
      <c r="R482" s="25">
        <f t="array" aca="1" ref="R482" ca="1">INDEX('Lorri 401b'!L:L,MATCH('Retirement Calculator'!A482,'Lorri 401b'!N:N,0),0)</f>
        <v>2950550.6524409135</v>
      </c>
      <c r="S482" s="25">
        <f t="shared" ca="1" si="267"/>
        <v>4829396.8506245445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1878745.5850379933</v>
      </c>
      <c r="R483" s="25">
        <f t="array" aca="1" ref="R483" ca="1">INDEX('Lorri 401b'!L:L,MATCH('Retirement Calculator'!A483,'Lorri 401b'!N:N,0),0)</f>
        <v>2942392.5549145695</v>
      </c>
      <c r="S483" s="25">
        <f t="shared" ca="1" si="267"/>
        <v>4821138.1399525627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1878644.5526709154</v>
      </c>
      <c r="R484" s="25">
        <f t="array" aca="1" ref="R484" ca="1">INDEX('Lorri 401b'!L:L,MATCH('Retirement Calculator'!A484,'Lorri 401b'!N:N,0),0)</f>
        <v>2934200.465315199</v>
      </c>
      <c r="S484" s="25">
        <f t="shared" ca="1" si="267"/>
        <v>4812845.0179861141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1878543.0993356414</v>
      </c>
      <c r="R485" s="25">
        <f t="array" aca="1" ref="R485" ca="1">INDEX('Lorri 401b'!L:L,MATCH('Retirement Calculator'!A485,'Lorri 401b'!N:N,0),0)</f>
        <v>2925974.2420091643</v>
      </c>
      <c r="S485" s="25">
        <f t="shared" ca="1" si="267"/>
        <v>4804517.3413448054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1878441.2232781372</v>
      </c>
      <c r="R486" s="25">
        <f t="array" aca="1" ref="R486" ca="1">INDEX('Lorri 401b'!L:L,MATCH('Retirement Calculator'!A486,'Lorri 401b'!N:N,0),0)</f>
        <v>2917713.7427726882</v>
      </c>
      <c r="S486" s="25">
        <f t="shared" ca="1" si="267"/>
        <v>4796154.9660508251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1878338.9227370599</v>
      </c>
      <c r="R487" s="25">
        <f t="array" aca="1" ref="R487" ca="1">INDEX('Lorri 401b'!L:L,MATCH('Retirement Calculator'!A487,'Lorri 401b'!N:N,0),0)</f>
        <v>2909418.8247893932</v>
      </c>
      <c r="S487" s="25">
        <f t="shared" ca="1" si="267"/>
        <v>4787757.7475264529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1878236.1959437281</v>
      </c>
      <c r="R488" s="25">
        <f t="array" aca="1" ref="R488" ca="1">INDEX('Lorri 401b'!L:L,MATCH('Retirement Calculator'!A488,'Lorri 401b'!N:N,0),0)</f>
        <v>2901089.3446478345</v>
      </c>
      <c r="S488" s="25">
        <f t="shared" ca="1" si="267"/>
        <v>4779325.5405915622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1878133.0411220908</v>
      </c>
      <c r="R489" s="25">
        <f t="array" aca="1" ref="R489" ca="1">INDEX('Lorri 401b'!L:L,MATCH('Retirement Calculator'!A489,'Lorri 401b'!N:N,0),0)</f>
        <v>2892725.1583390194</v>
      </c>
      <c r="S489" s="25">
        <f t="shared" ca="1" si="267"/>
        <v>4770858.1994611099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1878029.4564886966</v>
      </c>
      <c r="R490" s="25">
        <f t="array" aca="1" ref="R490" ca="1">INDEX('Lorri 401b'!L:L,MATCH('Retirement Calculator'!A490,'Lorri 401b'!N:N,0),0)</f>
        <v>2884326.1212539175</v>
      </c>
      <c r="S490" s="25">
        <f t="shared" ca="1" si="267"/>
        <v>4762355.5777426139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1877925.4402526633</v>
      </c>
      <c r="R491" s="25">
        <f t="array" aca="1" ref="R491" ca="1">INDEX('Lorri 401b'!L:L,MATCH('Retirement Calculator'!A491,'Lorri 401b'!N:N,0),0)</f>
        <v>2875892.0881809611</v>
      </c>
      <c r="S491" s="25">
        <f t="shared" ca="1" si="267"/>
        <v>4753817.5284336247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1877820.9906156466</v>
      </c>
      <c r="R492" s="25">
        <f t="array" aca="1" ref="R492" ca="1">INDEX('Lorri 401b'!L:L,MATCH('Retirement Calculator'!A492,'Lorri 401b'!N:N,0),0)</f>
        <v>2867422.913303534</v>
      </c>
      <c r="S492" s="25">
        <f t="shared" ca="1" si="267"/>
        <v>4745243.9039191809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1877716.1057718089</v>
      </c>
      <c r="R493" s="25">
        <f t="array" aca="1" ref="R493" ca="1">INDEX('Lorri 401b'!L:L,MATCH('Retirement Calculator'!A493,'Lorri 401b'!N:N,0),0)</f>
        <v>2858918.4501974508</v>
      </c>
      <c r="S493" s="25">
        <f t="shared" ca="1" si="267"/>
        <v>4736634.5559692597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1877610.7839077886</v>
      </c>
      <c r="R494" s="25">
        <f t="array" aca="1" ref="R494" ca="1">INDEX('Lorri 401b'!L:L,MATCH('Retirement Calculator'!A494,'Lorri 401b'!N:N,0),0)</f>
        <v>2850378.5518284258</v>
      </c>
      <c r="S494" s="25">
        <f t="shared" ca="1" si="267"/>
        <v>4727989.3357362142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1877505.0232026682</v>
      </c>
      <c r="R495" s="25">
        <f t="array" aca="1" ref="R495" ca="1">INDEX('Lorri 401b'!L:L,MATCH('Retirement Calculator'!A495,'Lorri 401b'!N:N,0),0)</f>
        <v>2841803.0705495295</v>
      </c>
      <c r="S495" s="25">
        <f t="shared" ca="1" si="267"/>
        <v>4719308.0937521979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1877398.8218279432</v>
      </c>
      <c r="R496" s="25">
        <f t="array" aca="1" ref="R496" ca="1">INDEX('Lorri 401b'!L:L,MATCH('Retirement Calculator'!A496,'Lorri 401b'!N:N,0),0)</f>
        <v>2833191.8580986378</v>
      </c>
      <c r="S496" s="25">
        <f t="shared" ca="1" si="267"/>
        <v>4710590.6799265807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1877292.1779474902</v>
      </c>
      <c r="R497" s="25">
        <f t="array" aca="1" ref="R497" ca="1">INDEX('Lorri 401b'!L:L,MATCH('Retirement Calculator'!A497,'Lorri 401b'!N:N,0),0)</f>
        <v>2824544.7655958678</v>
      </c>
      <c r="S497" s="25">
        <f t="shared" ca="1" si="267"/>
        <v>4701836.9435433578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1877185.0897175353</v>
      </c>
      <c r="R498" s="25">
        <f t="array" aca="1" ref="R498" ca="1">INDEX('Lorri 401b'!L:L,MATCH('Retirement Calculator'!A498,'Lorri 401b'!N:N,0),0)</f>
        <v>2815861.6435410026</v>
      </c>
      <c r="S498" s="25">
        <f t="shared" ca="1" si="267"/>
        <v>4693046.7332585379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1877077.5552866221</v>
      </c>
      <c r="R499" s="25">
        <f t="array" aca="1" ref="R499" ca="1">INDEX('Lorri 401b'!L:L,MATCH('Retirement Calculator'!A499,'Lorri 401b'!N:N,0),0)</f>
        <v>2807142.3418109091</v>
      </c>
      <c r="S499" s="25">
        <f t="shared" ca="1" si="267"/>
        <v>4684219.8970975317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1876969.5727955801</v>
      </c>
      <c r="R500" s="25">
        <f t="array" aca="1" ref="R500" ca="1">INDEX('Lorri 401b'!L:L,MATCH('Retirement Calculator'!A500,'Lorri 401b'!N:N,0),0)</f>
        <v>2798386.7096569398</v>
      </c>
      <c r="S500" s="25">
        <f t="shared" ca="1" si="267"/>
        <v>4675356.28245252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1876861.1403774922</v>
      </c>
      <c r="R501" s="25">
        <f t="array" aca="1" ref="R501" ca="1">INDEX('Lorri 401b'!L:L,MATCH('Retirement Calculator'!A501,'Lorri 401b'!N:N,0),0)</f>
        <v>2789594.5957023292</v>
      </c>
      <c r="S501" s="25">
        <f t="shared" ca="1" si="267"/>
        <v>4666455.7360798214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1876752.2561576623</v>
      </c>
      <c r="R502" s="25">
        <f t="array" aca="1" ref="R502" ca="1">INDEX('Lorri 401b'!L:L,MATCH('Retirement Calculator'!A502,'Lorri 401b'!N:N,0),0)</f>
        <v>2780765.8479395742</v>
      </c>
      <c r="S502" s="25">
        <f t="shared" ca="1" si="267"/>
        <v>4657518.1040972359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1876642.9182535831</v>
      </c>
      <c r="R503" s="25">
        <f t="array" aca="1" ref="R503" ca="1">INDEX('Lorri 401b'!L:L,MATCH('Retirement Calculator'!A503,'Lorri 401b'!N:N,0),0)</f>
        <v>2771900.3137278077</v>
      </c>
      <c r="S503" s="25">
        <f t="shared" ca="1" si="267"/>
        <v>4648543.2319813911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1876533.1247749035</v>
      </c>
      <c r="R504" s="25">
        <f t="array" aca="1" ref="R504" ca="1">INDEX('Lorri 401b'!L:L,MATCH('Retirement Calculator'!A504,'Lorri 401b'!N:N,0),0)</f>
        <v>2762997.8397901589</v>
      </c>
      <c r="S504" s="25">
        <f t="shared" ca="1" si="267"/>
        <v>4639530.9645650629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1876422.8738233962</v>
      </c>
      <c r="R505" s="25">
        <f t="array" aca="1" ref="R505" ca="1">INDEX('Lorri 401b'!L:L,MATCH('Retirement Calculator'!A505,'Lorri 401b'!N:N,0),0)</f>
        <v>2754058.2722111032</v>
      </c>
      <c r="S505" s="25">
        <f t="shared" ca="1" si="267"/>
        <v>4630481.1460344996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1876312.1634929241</v>
      </c>
      <c r="R506" s="25">
        <f t="array" aca="1" ref="R506" ca="1">INDEX('Lorri 401b'!L:L,MATCH('Retirement Calculator'!A506,'Lorri 401b'!N:N,0),0)</f>
        <v>2745081.4564338014</v>
      </c>
      <c r="S506" s="25">
        <f t="shared" ca="1" si="267"/>
        <v>4621393.6199267255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1876200.9918694084</v>
      </c>
      <c r="R507" s="25">
        <f t="array" aca="1" ref="R507" ca="1">INDEX('Lorri 401b'!L:L,MATCH('Retirement Calculator'!A507,'Lorri 401b'!N:N,0),0)</f>
        <v>2736067.2372574275</v>
      </c>
      <c r="S507" s="25">
        <f t="shared" ca="1" si="267"/>
        <v>4612268.2291268362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1876089.3570307947</v>
      </c>
      <c r="R508" s="25">
        <f t="array" aca="1" ref="R508" ca="1">INDEX('Lorri 401b'!L:L,MATCH('Retirement Calculator'!A508,'Lorri 401b'!N:N,0),0)</f>
        <v>2727015.4588344856</v>
      </c>
      <c r="S508" s="25">
        <f t="shared" ca="1" si="267"/>
        <v>4603104.8158652801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1875977.2570470201</v>
      </c>
      <c r="R509" s="25">
        <f t="array" aca="1" ref="R509" ca="1">INDEX('Lorri 401b'!L:L,MATCH('Retirement Calculator'!A509,'Lorri 401b'!N:N,0),0)</f>
        <v>2717925.9646681147</v>
      </c>
      <c r="S509" s="25">
        <f t="shared" ca="1" si="267"/>
        <v>4593903.2217151346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1875864.68997998</v>
      </c>
      <c r="R510" s="25">
        <f t="array" aca="1" ref="R510" ca="1">INDEX('Lorri 401b'!L:L,MATCH('Retirement Calculator'!A510,'Lorri 401b'!N:N,0),0)</f>
        <v>2708798.597609384</v>
      </c>
      <c r="S510" s="25">
        <f t="shared" ca="1" si="267"/>
        <v>4584663.2875893638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1875751.6538834937</v>
      </c>
      <c r="R511" s="25">
        <f t="array" aca="1" ref="R511" ca="1">INDEX('Lorri 401b'!L:L,MATCH('Retirement Calculator'!A511,'Lorri 401b'!N:N,0),0)</f>
        <v>2699633.1998545751</v>
      </c>
      <c r="S511" s="25">
        <f t="shared" ca="1" si="267"/>
        <v>4575384.8537380686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1875638.1468032722</v>
      </c>
      <c r="R512" s="25">
        <f t="array" aca="1" ref="R512" ca="1">INDEX('Lorri 401b'!L:L,MATCH('Retirement Calculator'!A512,'Lorri 401b'!N:N,0),0)</f>
        <v>2690429.6129424544</v>
      </c>
      <c r="S512" s="25">
        <f t="shared" ca="1" si="267"/>
        <v>4566067.7597457264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1875524.166776883</v>
      </c>
      <c r="R513" s="25">
        <f t="array" aca="1" ref="R513" ca="1">INDEX('Lorri 401b'!L:L,MATCH('Retirement Calculator'!A513,'Lorri 401b'!N:N,0),0)</f>
        <v>2681187.6777515332</v>
      </c>
      <c r="S513" s="25">
        <f t="shared" ca="1" si="267"/>
        <v>4556711.8445284162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1875409.7118337171</v>
      </c>
      <c r="R514" s="25">
        <f t="array" aca="1" ref="R514" ca="1">INDEX('Lorri 401b'!L:L,MATCH('Retirement Calculator'!A514,'Lorri 401b'!N:N,0),0)</f>
        <v>2671907.2344973166</v>
      </c>
      <c r="S514" s="25">
        <f t="shared" ca="1" si="267"/>
        <v>4547316.9463310335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1875294.7799949548</v>
      </c>
      <c r="R515" s="25">
        <f t="array" aca="1" ref="R515" ca="1">INDEX('Lorri 401b'!L:L,MATCH('Retirement Calculator'!A515,'Lorri 401b'!N:N,0),0)</f>
        <v>2662588.1227295408</v>
      </c>
      <c r="S515" s="25">
        <f t="shared" ca="1" si="267"/>
        <v>4537882.9027244952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1875179.369273531</v>
      </c>
      <c r="R516" s="25">
        <f t="array" aca="1" ref="R516" ca="1">INDEX('Lorri 401b'!L:L,MATCH('Retirement Calculator'!A516,'Lorri 401b'!N:N,0),0)</f>
        <v>2653230.1813293993</v>
      </c>
      <c r="S516" s="25">
        <f t="shared" ca="1" si="267"/>
        <v>4528409.5506029306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1875063.4776741012</v>
      </c>
      <c r="R517" s="25">
        <f t="array" aca="1" ref="R517" ca="1">INDEX('Lorri 401b'!L:L,MATCH('Retirement Calculator'!A517,'Lorri 401b'!N:N,0),0)</f>
        <v>2643833.2485067574</v>
      </c>
      <c r="S517" s="25">
        <f t="shared" ca="1" si="267"/>
        <v>4518896.7261808589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1874947.1031930072</v>
      </c>
      <c r="R518" s="25">
        <f t="array" aca="1" ref="R518" ca="1">INDEX('Lorri 401b'!L:L,MATCH('Retirement Calculator'!A518,'Lorri 401b'!N:N,0),0)</f>
        <v>2634397.1617973545</v>
      </c>
      <c r="S518" s="25">
        <f t="shared" ca="1" si="267"/>
        <v>4509344.2649903614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1874830.2438182419</v>
      </c>
      <c r="R519" s="25">
        <f t="array" aca="1" ref="R519" ca="1">INDEX('Lorri 401b'!L:L,MATCH('Retirement Calculator'!A519,'Lorri 401b'!N:N,0),0)</f>
        <v>2624921.7580599957</v>
      </c>
      <c r="S519" s="25">
        <f t="shared" ca="1" si="267"/>
        <v>4499752.0018782374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1874712.8975294151</v>
      </c>
      <c r="R520" s="25">
        <f t="array" aca="1" ref="R520" ca="1">INDEX('Lorri 401b'!L:L,MATCH('Retirement Calculator'!A520,'Lorri 401b'!N:N,0),0)</f>
        <v>2615406.8734737313</v>
      </c>
      <c r="S520" s="25">
        <f t="shared" ca="1" si="267"/>
        <v>4490119.7710031467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1874595.0622977181</v>
      </c>
      <c r="R521" s="25">
        <f t="array" aca="1" ref="R521" ca="1">INDEX('Lorri 401b'!L:L,MATCH('Retirement Calculator'!A521,'Lorri 401b'!N:N,0),0)</f>
        <v>2605852.3435350242</v>
      </c>
      <c r="S521" s="25">
        <f t="shared" ref="S521:S775" ca="1" si="527">SUM(Q521:R521)</f>
        <v>4480447.4058327423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1874476.7360858892</v>
      </c>
      <c r="R522" s="25">
        <f t="array" aca="1" ref="R522" ca="1">INDEX('Lorri 401b'!L:L,MATCH('Retirement Calculator'!A522,'Lorri 401b'!N:N,0),0)</f>
        <v>2596258.0030549057</v>
      </c>
      <c r="S522" s="25">
        <f t="shared" ca="1" si="527"/>
        <v>4470734.7391407946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1874357.9168481776</v>
      </c>
      <c r="R523" s="25">
        <f t="array" aca="1" ref="R523" ca="1">INDEX('Lorri 401b'!L:L,MATCH('Retirement Calculator'!A523,'Lorri 401b'!N:N,0),0)</f>
        <v>2586623.6861561197</v>
      </c>
      <c r="S523" s="25">
        <f t="shared" ca="1" si="527"/>
        <v>4460981.6030042972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1874238.6025303088</v>
      </c>
      <c r="R524" s="25">
        <f t="array" aca="1" ref="R524" ca="1">INDEX('Lorri 401b'!L:L,MATCH('Retirement Calculator'!A524,'Lorri 401b'!N:N,0),0)</f>
        <v>2576949.2262702556</v>
      </c>
      <c r="S524" s="25">
        <f t="shared" ca="1" si="527"/>
        <v>4451187.8288005646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1874118.7910694489</v>
      </c>
      <c r="R525" s="25">
        <f t="array" aca="1" ref="R525" ca="1">INDEX('Lorri 401b'!L:L,MATCH('Retirement Calculator'!A525,'Lorri 401b'!N:N,0),0)</f>
        <v>2567234.4561348669</v>
      </c>
      <c r="S525" s="25">
        <f t="shared" ca="1" si="527"/>
        <v>4441353.2472043158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1873998.4803941688</v>
      </c>
      <c r="R526" s="25">
        <f t="array" aca="1" ref="R526" ca="1">INDEX('Lorri 401b'!L:L,MATCH('Retirement Calculator'!A526,'Lorri 401b'!N:N,0),0)</f>
        <v>2557479.207790581</v>
      </c>
      <c r="S526" s="25">
        <f t="shared" ca="1" si="527"/>
        <v>4431477.6881847493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1873877.6684244084</v>
      </c>
      <c r="R527" s="25">
        <f t="array" aca="1" ref="R527" ca="1">INDEX('Lorri 401b'!L:L,MATCH('Retirement Calculator'!A527,'Lorri 401b'!N:N,0),0)</f>
        <v>2547683.3125781938</v>
      </c>
      <c r="S527" s="25">
        <f t="shared" ca="1" si="527"/>
        <v>4421560.9810026027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1873756.3530714407</v>
      </c>
      <c r="R528" s="25">
        <f t="array" aca="1" ref="R528" ca="1">INDEX('Lorri 401b'!L:L,MATCH('Retirement Calculator'!A528,'Lorri 401b'!N:N,0),0)</f>
        <v>2537846.601135755</v>
      </c>
      <c r="S528" s="25">
        <f t="shared" ca="1" si="527"/>
        <v>4411602.9542071959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1873634.5322378355</v>
      </c>
      <c r="R529" s="25">
        <f t="array" aca="1" ref="R529" ca="1">INDEX('Lorri 401b'!L:L,MATCH('Retirement Calculator'!A529,'Lorri 401b'!N:N,0),0)</f>
        <v>2527968.9033956393</v>
      </c>
      <c r="S529" s="25">
        <f t="shared" ca="1" si="527"/>
        <v>4401603.435633475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1873512.2038174237</v>
      </c>
      <c r="R530" s="25">
        <f t="array" aca="1" ref="R530" ca="1">INDEX('Lorri 401b'!L:L,MATCH('Retirement Calculator'!A530,'Lorri 401b'!N:N,0),0)</f>
        <v>2518050.0485816067</v>
      </c>
      <c r="S530" s="25">
        <f t="shared" ca="1" si="527"/>
        <v>4391562.2523990301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1873389.36569526</v>
      </c>
      <c r="R531" s="25">
        <f t="array" aca="1" ref="R531" ca="1">INDEX('Lorri 401b'!L:L,MATCH('Retirement Calculator'!A531,'Lorri 401b'!N:N,0),0)</f>
        <v>2508089.8652058491</v>
      </c>
      <c r="S531" s="25">
        <f t="shared" ca="1" si="527"/>
        <v>4381479.2309011091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1873266.0157475874</v>
      </c>
      <c r="R532" s="25">
        <f t="array" aca="1" ref="R532" ca="1">INDEX('Lorri 401b'!L:L,MATCH('Retirement Calculator'!A532,'Lorri 401b'!N:N,0),0)</f>
        <v>2498088.1810660255</v>
      </c>
      <c r="S532" s="25">
        <f t="shared" ca="1" si="527"/>
        <v>4371354.1968136132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1873142.1518417995</v>
      </c>
      <c r="R533" s="25">
        <f t="array" aca="1" ref="R533" ca="1">INDEX('Lorri 401b'!L:L,MATCH('Retirement Calculator'!A533,'Lorri 401b'!N:N,0),0)</f>
        <v>2488044.8232422862</v>
      </c>
      <c r="S533" s="25">
        <f t="shared" ca="1" si="527"/>
        <v>4361186.9750840859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1873017.7718364042</v>
      </c>
      <c r="R534" s="25">
        <f t="array" aca="1" ref="R534" ca="1">INDEX('Lorri 401b'!L:L,MATCH('Retirement Calculator'!A534,'Lorri 401b'!N:N,0),0)</f>
        <v>2477959.6180942813</v>
      </c>
      <c r="S534" s="25">
        <f t="shared" ca="1" si="527"/>
        <v>4350977.389930686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1872892.8735809864</v>
      </c>
      <c r="R535" s="25">
        <f t="array" aca="1" ref="R535" ca="1">INDEX('Lorri 401b'!L:L,MATCH('Retirement Calculator'!A535,'Lorri 401b'!N:N,0),0)</f>
        <v>2467832.3912581597</v>
      </c>
      <c r="S535" s="25">
        <f t="shared" ca="1" si="527"/>
        <v>4340725.2648391463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1872767.454916171</v>
      </c>
      <c r="R536" s="25">
        <f t="array" aca="1" ref="R536" ca="1">INDEX('Lorri 401b'!L:L,MATCH('Retirement Calculator'!A536,'Lorri 401b'!N:N,0),0)</f>
        <v>2457662.9676435543</v>
      </c>
      <c r="S536" s="25">
        <f t="shared" ca="1" si="527"/>
        <v>4330430.4225597251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1872641.5136735856</v>
      </c>
      <c r="R537" s="25">
        <f t="array" aca="1" ref="R537" ca="1">INDEX('Lorri 401b'!L:L,MATCH('Retirement Calculator'!A537,'Lorri 401b'!N:N,0),0)</f>
        <v>2447451.1714305547</v>
      </c>
      <c r="S537" s="25">
        <f t="shared" ca="1" si="527"/>
        <v>4320092.6851041401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1872515.0476758226</v>
      </c>
      <c r="R538" s="25">
        <f t="array" aca="1" ref="R538" ca="1">INDEX('Lorri 401b'!L:L,MATCH('Retirement Calculator'!A538,'Lorri 401b'!N:N,0),0)</f>
        <v>2437196.8260666677</v>
      </c>
      <c r="S538" s="25">
        <f t="shared" ca="1" si="527"/>
        <v>4309711.8737424901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1872388.0547364024</v>
      </c>
      <c r="R539" s="25">
        <f t="array" aca="1" ref="R539" ca="1">INDEX('Lorri 401b'!L:L,MATCH('Retirement Calculator'!A539,'Lorri 401b'!N:N,0),0)</f>
        <v>2426899.7542637642</v>
      </c>
      <c r="S539" s="25">
        <f t="shared" ca="1" si="527"/>
        <v>4299287.8090001661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1872260.5326597346</v>
      </c>
      <c r="R540" s="25">
        <f t="array" aca="1" ref="R540" ca="1">INDEX('Lorri 401b'!L:L,MATCH('Retirement Calculator'!A540,'Lorri 401b'!N:N,0),0)</f>
        <v>2416559.7779950155</v>
      </c>
      <c r="S540" s="25">
        <f t="shared" ca="1" si="527"/>
        <v>4288820.3106547501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1872132.4792410806</v>
      </c>
      <c r="R541" s="25">
        <f t="array" aca="1" ref="R541" ca="1">INDEX('Lorri 401b'!L:L,MATCH('Retirement Calculator'!A541,'Lorri 401b'!N:N,0),0)</f>
        <v>2406176.7184918136</v>
      </c>
      <c r="S541" s="25">
        <f t="shared" ca="1" si="527"/>
        <v>4278309.1977328938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1872003.8922665156</v>
      </c>
      <c r="R542" s="25">
        <f t="array" aca="1" ref="R542" ca="1">INDEX('Lorri 401b'!L:L,MATCH('Retirement Calculator'!A542,'Lorri 401b'!N:N,0),0)</f>
        <v>2395750.3962406819</v>
      </c>
      <c r="S542" s="25">
        <f t="shared" ca="1" si="527"/>
        <v>4267754.2885071971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1871874.7695128899</v>
      </c>
      <c r="R543" s="25">
        <f t="array" aca="1" ref="R543" ca="1">INDEX('Lorri 401b'!L:L,MATCH('Retirement Calculator'!A543,'Lorri 401b'!N:N,0),0)</f>
        <v>2385280.6309801703</v>
      </c>
      <c r="S543" s="25">
        <f t="shared" ca="1" si="527"/>
        <v>4257155.4004930602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1871745.1087477908</v>
      </c>
      <c r="R544" s="25">
        <f t="array" aca="1" ref="R544" ca="1">INDEX('Lorri 401b'!L:L,MATCH('Retirement Calculator'!A544,'Lorri 401b'!N:N,0),0)</f>
        <v>2374767.2416977398</v>
      </c>
      <c r="S544" s="25">
        <f t="shared" ca="1" si="527"/>
        <v>4246512.3504455304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1871614.9077295037</v>
      </c>
      <c r="R545" s="25">
        <f t="array" aca="1" ref="R545" ca="1">INDEX('Lorri 401b'!L:L,MATCH('Retirement Calculator'!A545,'Lorri 401b'!N:N,0),0)</f>
        <v>2364210.0466266326</v>
      </c>
      <c r="S545" s="25">
        <f t="shared" ca="1" si="527"/>
        <v>4235824.9543561358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1871484.1642069737</v>
      </c>
      <c r="R546" s="25">
        <f t="array" aca="1" ref="R546" ca="1">INDEX('Lorri 401b'!L:L,MATCH('Retirement Calculator'!A546,'Lorri 401b'!N:N,0),0)</f>
        <v>2353608.8632427291</v>
      </c>
      <c r="S546" s="25">
        <f t="shared" ca="1" si="527"/>
        <v>4225093.0274497028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1871352.8759197667</v>
      </c>
      <c r="R547" s="25">
        <f t="array" aca="1" ref="R547" ca="1">INDEX('Lorri 401b'!L:L,MATCH('Retirement Calculator'!A547,'Lorri 401b'!N:N,0),0)</f>
        <v>2342963.5082613928</v>
      </c>
      <c r="S547" s="25">
        <f t="shared" ca="1" si="527"/>
        <v>4214316.3841811595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1871221.0405980295</v>
      </c>
      <c r="R548" s="25">
        <f t="array" aca="1" ref="R548" ca="1">INDEX('Lorri 401b'!L:L,MATCH('Retirement Calculator'!A548,'Lorri 401b'!N:N,0),0)</f>
        <v>2332273.7976343008</v>
      </c>
      <c r="S548" s="25">
        <f t="shared" ca="1" si="527"/>
        <v>4203494.83823233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1871088.6559624518</v>
      </c>
      <c r="R549" s="25">
        <f t="array" aca="1" ref="R549" ca="1">INDEX('Lorri 401b'!L:L,MATCH('Retirement Calculator'!A549,'Lorri 401b'!N:N,0),0)</f>
        <v>2321539.5465462627</v>
      </c>
      <c r="S549" s="25">
        <f t="shared" ca="1" si="527"/>
        <v>4192628.2025087145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1870955.7197242258</v>
      </c>
      <c r="R550" s="25">
        <f t="array" aca="1" ref="R550" ca="1">INDEX('Lorri 401b'!L:L,MATCH('Retirement Calculator'!A550,'Lorri 401b'!N:N,0),0)</f>
        <v>2310760.5694120242</v>
      </c>
      <c r="S550" s="25">
        <f t="shared" ca="1" si="527"/>
        <v>4181716.28913625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1870822.2295850073</v>
      </c>
      <c r="R551" s="25">
        <f t="array" aca="1" ref="R551" ca="1">INDEX('Lorri 401b'!L:L,MATCH('Retirement Calculator'!A551,'Lorri 401b'!N:N,0),0)</f>
        <v>2299936.67987306</v>
      </c>
      <c r="S551" s="25">
        <f t="shared" ca="1" si="527"/>
        <v>4170758.9094580673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1870688.1832368753</v>
      </c>
      <c r="R552" s="25">
        <f t="array" aca="1" ref="R552" ca="1">INDEX('Lorri 401b'!L:L,MATCH('Retirement Calculator'!A552,'Lorri 401b'!N:N,0),0)</f>
        <v>2289067.6907943496</v>
      </c>
      <c r="S552" s="25">
        <f t="shared" ca="1" si="527"/>
        <v>4159755.8740312252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1870553.5783622928</v>
      </c>
      <c r="R553" s="25">
        <f t="array" aca="1" ref="R553" ca="1">INDEX('Lorri 401b'!L:L,MATCH('Retirement Calculator'!A553,'Lorri 401b'!N:N,0),0)</f>
        <v>2278153.4142611451</v>
      </c>
      <c r="S553" s="25">
        <f t="shared" ca="1" si="527"/>
        <v>4148706.9926234381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1870418.4126340663</v>
      </c>
      <c r="R554" s="25">
        <f t="array" aca="1" ref="R554" ca="1">INDEX('Lorri 401b'!L:L,MATCH('Retirement Calculator'!A554,'Lorri 401b'!N:N,0),0)</f>
        <v>2267193.6615757188</v>
      </c>
      <c r="S554" s="25">
        <f t="shared" ca="1" si="527"/>
        <v>4137612.0742097851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1870282.6837153055</v>
      </c>
      <c r="R555" s="25">
        <f t="array" aca="1" ref="R555" ca="1">INDEX('Lorri 401b'!L:L,MATCH('Retirement Calculator'!A555,'Lorri 401b'!N:N,0),0)</f>
        <v>2256188.2432541032</v>
      </c>
      <c r="S555" s="25">
        <f t="shared" ca="1" si="527"/>
        <v>4126470.926969409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1870146.3892593831</v>
      </c>
      <c r="R556" s="25">
        <f t="array" aca="1" ref="R556" ca="1">INDEX('Lorri 401b'!L:L,MATCH('Retirement Calculator'!A556,'Lorri 401b'!N:N,0),0)</f>
        <v>2245136.9690228142</v>
      </c>
      <c r="S556" s="25">
        <f t="shared" ca="1" si="527"/>
        <v>4115283.3582821973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1870009.5269098943</v>
      </c>
      <c r="R557" s="25">
        <f t="array" aca="1" ref="R557" ca="1">INDEX('Lorri 401b'!L:L,MATCH('Retirement Calculator'!A557,'Lorri 401b'!N:N,0),0)</f>
        <v>2234039.6478155614</v>
      </c>
      <c r="S557" s="25">
        <f t="shared" ca="1" si="527"/>
        <v>4104049.1747254557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1869872.0943006161</v>
      </c>
      <c r="R558" s="25">
        <f t="array" aca="1" ref="R558" ca="1">INDEX('Lorri 401b'!L:L,MATCH('Retirement Calculator'!A558,'Lorri 401b'!N:N,0),0)</f>
        <v>2222896.0877699452</v>
      </c>
      <c r="S558" s="25">
        <f t="shared" ca="1" si="527"/>
        <v>4092768.1820705612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1869734.0890554658</v>
      </c>
      <c r="R559" s="25">
        <f t="array" aca="1" ref="R559" ca="1">INDEX('Lorri 401b'!L:L,MATCH('Retirement Calculator'!A559,'Lorri 401b'!N:N,0),0)</f>
        <v>2211706.0962241385</v>
      </c>
      <c r="S559" s="25">
        <f t="shared" ca="1" si="527"/>
        <v>4081440.185279604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1869595.5087884606</v>
      </c>
      <c r="R560" s="25">
        <f t="array" aca="1" ref="R560" ca="1">INDEX('Lorri 401b'!L:L,MATCH('Retirement Calculator'!A560,'Lorri 401b'!N:N,0),0)</f>
        <v>2200469.4797135578</v>
      </c>
      <c r="S560" s="25">
        <f t="shared" ca="1" si="527"/>
        <v>4070064.9885020182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1869456.3511036765</v>
      </c>
      <c r="R561" s="25">
        <f t="array" aca="1" ref="R561" ca="1">INDEX('Lorri 401b'!L:L,MATCH('Retirement Calculator'!A561,'Lorri 401b'!N:N,0),0)</f>
        <v>2189186.0439675162</v>
      </c>
      <c r="S561" s="25">
        <f t="shared" ca="1" si="527"/>
        <v>4058642.3950711926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1869316.6135952056</v>
      </c>
      <c r="R562" s="25">
        <f t="array" aca="1" ref="R562" ca="1">INDEX('Lorri 401b'!L:L,MATCH('Retirement Calculator'!A562,'Lorri 401b'!N:N,0),0)</f>
        <v>2177855.5939058661</v>
      </c>
      <c r="S562" s="25">
        <f t="shared" ca="1" si="527"/>
        <v>4047172.2075010715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1869176.2938471162</v>
      </c>
      <c r="R563" s="25">
        <f t="array" aca="1" ref="R563" ca="1">INDEX('Lorri 401b'!L:L,MATCH('Retirement Calculator'!A563,'Lorri 401b'!N:N,0),0)</f>
        <v>2166477.933635626</v>
      </c>
      <c r="S563" s="25">
        <f t="shared" ca="1" si="527"/>
        <v>4035654.2274827422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1869035.3894334098</v>
      </c>
      <c r="R564" s="25">
        <f t="array" aca="1" ref="R564" ca="1">INDEX('Lorri 401b'!L:L,MATCH('Retirement Calculator'!A564,'Lorri 401b'!N:N,0),0)</f>
        <v>2155052.8664475931</v>
      </c>
      <c r="S564" s="25">
        <f t="shared" ca="1" si="527"/>
        <v>4024088.2558810031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1868893.8979179794</v>
      </c>
      <c r="R565" s="25">
        <f t="array" aca="1" ref="R565" ca="1">INDEX('Lorri 401b'!L:L,MATCH('Retirement Calculator'!A565,'Lorri 401b'!N:N,0),0)</f>
        <v>2143580.1948129437</v>
      </c>
      <c r="S565" s="25">
        <f t="shared" ca="1" si="527"/>
        <v>4012474.0927309231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1868751.8168545682</v>
      </c>
      <c r="R566" s="25">
        <f t="array" aca="1" ref="R566" ca="1">INDEX('Lorri 401b'!L:L,MATCH('Retirement Calculator'!A566,'Lorri 401b'!N:N,0),0)</f>
        <v>2132059.7203798164</v>
      </c>
      <c r="S566" s="25">
        <f t="shared" ca="1" si="527"/>
        <v>4000811.5372343846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1868609.1437867261</v>
      </c>
      <c r="R567" s="25">
        <f t="array" aca="1" ref="R567" ca="1">INDEX('Lorri 401b'!L:L,MATCH('Retirement Calculator'!A567,'Lorri 401b'!N:N,0),0)</f>
        <v>2120491.2439698842</v>
      </c>
      <c r="S567" s="25">
        <f t="shared" ca="1" si="527"/>
        <v>3989100.3877566103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1868465.8762477678</v>
      </c>
      <c r="R568" s="25">
        <f t="array" aca="1" ref="R568" ca="1">INDEX('Lorri 401b'!L:L,MATCH('Retirement Calculator'!A568,'Lorri 401b'!N:N,0),0)</f>
        <v>2108874.565574911</v>
      </c>
      <c r="S568" s="25">
        <f t="shared" ca="1" si="527"/>
        <v>3977340.4418226788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1868322.0117607308</v>
      </c>
      <c r="R569" s="25">
        <f t="array" aca="1" ref="R569" ca="1">INDEX('Lorri 401b'!L:L,MATCH('Retirement Calculator'!A569,'Lorri 401b'!N:N,0),0)</f>
        <v>2097209.4843532918</v>
      </c>
      <c r="S569" s="25">
        <f t="shared" ca="1" si="527"/>
        <v>3965531.4961140226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1868177.547838331</v>
      </c>
      <c r="R570" s="25">
        <f t="array" aca="1" ref="R570" ca="1">INDEX('Lorri 401b'!L:L,MATCH('Retirement Calculator'!A570,'Lorri 401b'!N:N,0),0)</f>
        <v>2085495.7986265826</v>
      </c>
      <c r="S570" s="25">
        <f t="shared" ca="1" si="527"/>
        <v>3953673.3464649133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1868032.4819829213</v>
      </c>
      <c r="R571" s="25">
        <f t="array" aca="1" ref="R571" ca="1">INDEX('Lorri 401b'!L:L,MATCH('Retirement Calculator'!A571,'Lorri 401b'!N:N,0),0)</f>
        <v>2073733.3058760122</v>
      </c>
      <c r="S571" s="25">
        <f t="shared" ca="1" si="527"/>
        <v>3941765.7878589332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1867886.8116864474</v>
      </c>
      <c r="R572" s="25">
        <f t="array" aca="1" ref="R572" ca="1">INDEX('Lorri 401b'!L:L,MATCH('Retirement Calculator'!A572,'Lorri 401b'!N:N,0),0)</f>
        <v>2061921.8027389811</v>
      </c>
      <c r="S572" s="25">
        <f t="shared" ca="1" si="527"/>
        <v>3929808.6144254282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1867740.5344304047</v>
      </c>
      <c r="R573" s="25">
        <f t="array" aca="1" ref="R573" ca="1">INDEX('Lorri 401b'!L:L,MATCH('Retirement Calculator'!A573,'Lorri 401b'!N:N,0),0)</f>
        <v>2050061.0850055455</v>
      </c>
      <c r="S573" s="25">
        <f t="shared" ca="1" si="527"/>
        <v>3917801.6194359502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1867593.6476857951</v>
      </c>
      <c r="R574" s="25">
        <f t="array" aca="1" ref="R574" ca="1">INDEX('Lorri 401b'!L:L,MATCH('Retirement Calculator'!A574,'Lorri 401b'!N:N,0),0)</f>
        <v>2038150.9476148875</v>
      </c>
      <c r="S574" s="25">
        <f t="shared" ca="1" si="527"/>
        <v>3905744.5953006828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1867446.1489130831</v>
      </c>
      <c r="R575" s="25">
        <f t="array" aca="1" ref="R575" ca="1">INDEX('Lorri 401b'!L:L,MATCH('Retirement Calculator'!A575,'Lorri 401b'!N:N,0),0)</f>
        <v>2026191.1846517683</v>
      </c>
      <c r="S575" s="25">
        <f t="shared" ca="1" si="527"/>
        <v>3893637.3335648514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1867298.0355621516</v>
      </c>
      <c r="R576" s="25">
        <f t="array" aca="1" ref="R576" ca="1">INDEX('Lorri 401b'!L:L,MATCH('Retirement Calculator'!A576,'Lorri 401b'!N:N,0),0)</f>
        <v>2014181.5893429695</v>
      </c>
      <c r="S576" s="25">
        <f t="shared" ca="1" si="527"/>
        <v>3881479.624905121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1867149.3050722578</v>
      </c>
      <c r="R577" s="25">
        <f t="array" aca="1" ref="R577" ca="1">INDEX('Lorri 401b'!L:L,MATCH('Retirement Calculator'!A577,'Lorri 401b'!N:N,0),0)</f>
        <v>2002121.9540537172</v>
      </c>
      <c r="S577" s="25">
        <f t="shared" ca="1" si="527"/>
        <v>3869271.259125975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1866999.9548719893</v>
      </c>
      <c r="R578" s="25">
        <f t="array" aca="1" ref="R578" ca="1">INDEX('Lorri 401b'!L:L,MATCH('Retirement Calculator'!A578,'Lorri 401b'!N:N,0),0)</f>
        <v>1990012.070284093</v>
      </c>
      <c r="S578" s="25">
        <f t="shared" ca="1" si="527"/>
        <v>3857012.0251560826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1866849.9823792197</v>
      </c>
      <c r="R579" s="25">
        <f t="array" aca="1" ref="R579" ca="1">INDEX('Lorri 401b'!L:L,MATCH('Retirement Calculator'!A579,'Lorri 401b'!N:N,0),0)</f>
        <v>1977851.7286654289</v>
      </c>
      <c r="S579" s="25">
        <f t="shared" ca="1" si="527"/>
        <v>3844701.7110446487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1866699.3850010636</v>
      </c>
      <c r="R580" s="25">
        <f t="array" aca="1" ref="R580" ca="1">INDEX('Lorri 401b'!L:L,MATCH('Retirement Calculator'!A580,'Lorri 401b'!N:N,0),0)</f>
        <v>1965640.718956687</v>
      </c>
      <c r="S580" s="25">
        <f t="shared" ca="1" si="527"/>
        <v>3832340.1039577508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1866548.1601338319</v>
      </c>
      <c r="R581" s="25">
        <f t="array" aca="1" ref="R581" ca="1">INDEX('Lorri 401b'!L:L,MATCH('Retirement Calculator'!A581,'Lorri 401b'!N:N,0),0)</f>
        <v>1953378.8300408253</v>
      </c>
      <c r="S581" s="25">
        <f t="shared" ca="1" si="527"/>
        <v>3819926.9901746572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1866396.3051629867</v>
      </c>
      <c r="R582" s="25">
        <f t="array" aca="1" ref="R582" ca="1">INDEX('Lorri 401b'!L:L,MATCH('Retirement Calculator'!A582,'Lorri 401b'!N:N,0),0)</f>
        <v>1941065.8499211476</v>
      </c>
      <c r="S582" s="25">
        <f t="shared" ca="1" si="527"/>
        <v>3807462.1550841341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1866243.8174630965</v>
      </c>
      <c r="R583" s="25">
        <f t="array" aca="1" ref="R583" ca="1">INDEX('Lorri 401b'!L:L,MATCH('Retirement Calculator'!A583,'Lorri 401b'!N:N,0),0)</f>
        <v>1928701.5657176378</v>
      </c>
      <c r="S583" s="25">
        <f t="shared" ca="1" si="527"/>
        <v>3794945.3831807342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1866090.6943977899</v>
      </c>
      <c r="R584" s="25">
        <f t="array" aca="1" ref="R584" ca="1">INDEX('Lorri 401b'!L:L,MATCH('Retirement Calculator'!A584,'Lorri 401b'!N:N,0),0)</f>
        <v>1916285.7636632801</v>
      </c>
      <c r="S584" s="25">
        <f t="shared" ca="1" si="527"/>
        <v>3782376.4580610702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1865936.9333197111</v>
      </c>
      <c r="R585" s="25">
        <f t="array" aca="1" ref="R585" ca="1">INDEX('Lorri 401b'!L:L,MATCH('Retirement Calculator'!A585,'Lorri 401b'!N:N,0),0)</f>
        <v>1903818.2291003624</v>
      </c>
      <c r="S585" s="25">
        <f t="shared" ca="1" si="527"/>
        <v>3769755.1624200735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1865782.5315704737</v>
      </c>
      <c r="R586" s="25">
        <f t="array" aca="1" ref="R586" ca="1">INDEX('Lorri 401b'!L:L,MATCH('Retirement Calculator'!A586,'Lorri 401b'!N:N,0),0)</f>
        <v>1891298.746476766</v>
      </c>
      <c r="S586" s="25">
        <f t="shared" ca="1" si="527"/>
        <v>3757081.2780472394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1865627.4864806144</v>
      </c>
      <c r="R587" s="25">
        <f t="array" aca="1" ref="R587" ca="1">INDEX('Lorri 401b'!L:L,MATCH('Retirement Calculator'!A587,'Lorri 401b'!N:N,0),0)</f>
        <v>1878727.0993422379</v>
      </c>
      <c r="S587" s="25">
        <f t="shared" ca="1" si="527"/>
        <v>3744354.5858228523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1865471.7953695476</v>
      </c>
      <c r="R588" s="25">
        <f t="array" aca="1" ref="R588" ca="1">INDEX('Lorri 401b'!L:L,MATCH('Retirement Calculator'!A588,'Lorri 401b'!N:N,0),0)</f>
        <v>1866103.0703446495</v>
      </c>
      <c r="S588" s="25">
        <f t="shared" ca="1" si="527"/>
        <v>3731574.865714197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1865315.4555455178</v>
      </c>
      <c r="R589" s="25">
        <f t="array" aca="1" ref="R589" ca="1">INDEX('Lorri 401b'!L:L,MATCH('Retirement Calculator'!A589,'Lorri 401b'!N:N,0),0)</f>
        <v>1853426.4412262377</v>
      </c>
      <c r="S589" s="25">
        <f t="shared" ca="1" si="527"/>
        <v>3718741.8967717555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1865158.4643055547</v>
      </c>
      <c r="R590" s="25">
        <f t="array" aca="1" ref="R590" ca="1">INDEX('Lorri 401b'!L:L,MATCH('Retirement Calculator'!A590,'Lorri 401b'!N:N,0),0)</f>
        <v>1840696.9928198324</v>
      </c>
      <c r="S590" s="25">
        <f t="shared" ca="1" si="527"/>
        <v>3705855.4571253872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1865000.818935425</v>
      </c>
      <c r="R591" s="25">
        <f t="array" aca="1" ref="R591" ca="1">INDEX('Lorri 401b'!L:L,MATCH('Retirement Calculator'!A591,'Lorri 401b'!N:N,0),0)</f>
        <v>1827914.5050450671</v>
      </c>
      <c r="S591" s="25">
        <f t="shared" ca="1" si="527"/>
        <v>3692915.3239804921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1864842.5167095864</v>
      </c>
      <c r="R592" s="25">
        <f t="array" aca="1" ref="R592" ca="1">INDEX('Lorri 401b'!L:L,MATCH('Retirement Calculator'!A592,'Lorri 401b'!N:N,0),0)</f>
        <v>1815078.7569045736</v>
      </c>
      <c r="S592" s="25">
        <f t="shared" ca="1" si="527"/>
        <v>3679921.2736141598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1864683.5548911402</v>
      </c>
      <c r="R593" s="25">
        <f t="array" aca="1" ref="R593" ca="1">INDEX('Lorri 401b'!L:L,MATCH('Retirement Calculator'!A593,'Lorri 401b'!N:N,0),0)</f>
        <v>1802189.5264801616</v>
      </c>
      <c r="S593" s="25">
        <f t="shared" ca="1" si="527"/>
        <v>3666873.0813713018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1864523.9307317839</v>
      </c>
      <c r="R594" s="25">
        <f t="array" aca="1" ref="R594" ca="1">INDEX('Lorri 401b'!L:L,MATCH('Retirement Calculator'!A594,'Lorri 401b'!N:N,0),0)</f>
        <v>1789246.5909289811</v>
      </c>
      <c r="S594" s="25">
        <f t="shared" ca="1" si="527"/>
        <v>3653770.5216607647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1864363.6414717634</v>
      </c>
      <c r="R595" s="25">
        <f t="array" aca="1" ref="R595" ca="1">INDEX('Lorri 401b'!L:L,MATCH('Retirement Calculator'!A595,'Lorri 401b'!N:N,0),0)</f>
        <v>1776249.7264796707</v>
      </c>
      <c r="S595" s="25">
        <f t="shared" ca="1" si="527"/>
        <v>3640613.3679514341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1864202.6843398262</v>
      </c>
      <c r="R596" s="25">
        <f t="array" aca="1" ref="R596" ca="1">INDEX('Lorri 401b'!L:L,MATCH('Retirement Calculator'!A596,'Lorri 401b'!N:N,0),0)</f>
        <v>1763198.7084284881</v>
      </c>
      <c r="S596" s="25">
        <f t="shared" ca="1" si="527"/>
        <v>3627401.3927683141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1864041.0565531726</v>
      </c>
      <c r="R597" s="25">
        <f t="array" aca="1" ref="R597" ca="1">INDEX('Lorri 401b'!L:L,MATCH('Retirement Calculator'!A597,'Lorri 401b'!N:N,0),0)</f>
        <v>1750093.3111354257</v>
      </c>
      <c r="S597" s="25">
        <f t="shared" ca="1" si="527"/>
        <v>3614134.3676885981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1863878.7553174081</v>
      </c>
      <c r="R598" s="25">
        <f t="array" aca="1" ref="R598" ca="1">INDEX('Lorri 401b'!L:L,MATCH('Retirement Calculator'!A598,'Lorri 401b'!N:N,0),0)</f>
        <v>1736933.3080203088</v>
      </c>
      <c r="S598" s="25">
        <f t="shared" ca="1" si="527"/>
        <v>3600812.0633377172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1863715.7778264945</v>
      </c>
      <c r="R599" s="25">
        <f t="array" aca="1" ref="R599" ca="1">INDEX('Lorri 401b'!L:L,MATCH('Retirement Calculator'!A599,'Lorri 401b'!N:N,0),0)</f>
        <v>1723718.4715588789</v>
      </c>
      <c r="S599" s="25">
        <f t="shared" ca="1" si="527"/>
        <v>3587434.2493853737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1863552.1212627022</v>
      </c>
      <c r="R600" s="25">
        <f t="array" aca="1" ref="R600" ca="1">INDEX('Lorri 401b'!L:L,MATCH('Retirement Calculator'!A600,'Lorri 401b'!N:N,0),0)</f>
        <v>1710448.5732788597</v>
      </c>
      <c r="S600" s="25">
        <f t="shared" ca="1" si="527"/>
        <v>3574000.6945415619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1863387.7827965606</v>
      </c>
      <c r="R601" s="25">
        <f t="array" aca="1" ref="R601" ca="1">INDEX('Lorri 401b'!L:L,MATCH('Retirement Calculator'!A601,'Lorri 401b'!N:N,0),0)</f>
        <v>1697123.3837560071</v>
      </c>
      <c r="S601" s="25">
        <f t="shared" ca="1" si="527"/>
        <v>3560511.1665525679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1863222.7595868101</v>
      </c>
      <c r="R602" s="25">
        <f t="array" aca="1" ref="R602" ca="1">INDEX('Lorri 401b'!L:L,MATCH('Retirement Calculator'!A602,'Lorri 401b'!N:N,0),0)</f>
        <v>1683742.6726101425</v>
      </c>
      <c r="S602" s="25">
        <f t="shared" ca="1" si="527"/>
        <v>3546965.4321969524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1863057.0487803523</v>
      </c>
      <c r="R603" s="25">
        <f t="array" aca="1" ref="R603" ca="1">INDEX('Lorri 401b'!L:L,MATCH('Retirement Calculator'!A603,'Lorri 401b'!N:N,0),0)</f>
        <v>1670306.2085011702</v>
      </c>
      <c r="S603" s="25">
        <f t="shared" ca="1" si="527"/>
        <v>3533363.2572815223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1862890.647512201</v>
      </c>
      <c r="R604" s="25">
        <f t="array" aca="1" ref="R604" ca="1">INDEX('Lorri 401b'!L:L,MATCH('Retirement Calculator'!A604,'Lorri 401b'!N:N,0),0)</f>
        <v>1656813.7591250772</v>
      </c>
      <c r="S604" s="25">
        <f t="shared" ca="1" si="527"/>
        <v>3519704.4066372784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1862723.5529054324</v>
      </c>
      <c r="R605" s="25">
        <f t="array" aca="1" ref="R605" ca="1">INDEX('Lorri 401b'!L:L,MATCH('Retirement Calculator'!A605,'Lorri 401b'!N:N,0),0)</f>
        <v>1643265.0912099171</v>
      </c>
      <c r="S605" s="25">
        <f t="shared" ca="1" si="527"/>
        <v>3505988.6441153493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1862555.7620711355</v>
      </c>
      <c r="R606" s="25">
        <f t="array" aca="1" ref="R606" ca="1">INDEX('Lorri 401b'!L:L,MATCH('Retirement Calculator'!A606,'Lorri 401b'!N:N,0),0)</f>
        <v>1629659.9705117771</v>
      </c>
      <c r="S606" s="25">
        <f t="shared" ca="1" si="527"/>
        <v>3492215.7325829128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1862387.2721083623</v>
      </c>
      <c r="R607" s="25">
        <f t="array" aca="1" ref="R607" ca="1">INDEX('Lorri 401b'!L:L,MATCH('Retirement Calculator'!A607,'Lorri 401b'!N:N,0),0)</f>
        <v>1615998.1618107283</v>
      </c>
      <c r="S607" s="25">
        <f t="shared" ca="1" si="527"/>
        <v>3478385.4339190908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1862218.0801040777</v>
      </c>
      <c r="R608" s="25">
        <f t="array" aca="1" ref="R608" ca="1">INDEX('Lorri 401b'!L:L,MATCH('Retirement Calculator'!A608,'Lorri 401b'!N:N,0),0)</f>
        <v>1602279.4289067583</v>
      </c>
      <c r="S608" s="25">
        <f t="shared" ca="1" si="527"/>
        <v>3464497.509010836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1862048.1831331085</v>
      </c>
      <c r="R609" s="25">
        <f t="array" aca="1" ref="R609" ca="1">INDEX('Lorri 401b'!L:L,MATCH('Retirement Calculator'!A609,'Lorri 401b'!N:N,0),0)</f>
        <v>1588503.5346156885</v>
      </c>
      <c r="S609" s="25">
        <f t="shared" ca="1" si="527"/>
        <v>3450551.717748797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1861877.5782580937</v>
      </c>
      <c r="R610" s="25">
        <f t="array" aca="1" ref="R610" ca="1">INDEX('Lorri 401b'!L:L,MATCH('Retirement Calculator'!A610,'Lorri 401b'!N:N,0),0)</f>
        <v>1574670.2407650726</v>
      </c>
      <c r="S610" s="25">
        <f t="shared" ca="1" si="527"/>
        <v>3436547.8190231663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1861706.262529433</v>
      </c>
      <c r="R611" s="25">
        <f t="array" aca="1" ref="R611" ca="1">INDEX('Lorri 401b'!L:L,MATCH('Retirement Calculator'!A611,'Lorri 401b'!N:N,0),0)</f>
        <v>1560779.3081900792</v>
      </c>
      <c r="S611" s="25">
        <f t="shared" ca="1" si="527"/>
        <v>3422485.5707195122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1861534.2329852362</v>
      </c>
      <c r="R612" s="25">
        <f t="array" aca="1" ref="R612" ca="1">INDEX('Lorri 401b'!L:L,MATCH('Retirement Calculator'!A612,'Lorri 401b'!N:N,0),0)</f>
        <v>1546830.4967293567</v>
      </c>
      <c r="S612" s="25">
        <f t="shared" ca="1" si="527"/>
        <v>3408364.7297145929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1861361.4866512718</v>
      </c>
      <c r="R613" s="25">
        <f t="array" aca="1" ref="R613" ca="1">INDEX('Lorri 401b'!L:L,MATCH('Retirement Calculator'!A613,'Lorri 401b'!N:N,0),0)</f>
        <v>1532823.5652208813</v>
      </c>
      <c r="S613" s="25">
        <f t="shared" ca="1" si="527"/>
        <v>3394185.0518721528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1861188.0205409159</v>
      </c>
      <c r="R614" s="25">
        <f t="array" aca="1" ref="R614" ca="1">INDEX('Lorri 401b'!L:L,MATCH('Retirement Calculator'!A614,'Lorri 401b'!N:N,0),0)</f>
        <v>1518758.271497787</v>
      </c>
      <c r="S614" s="25">
        <f t="shared" ca="1" si="527"/>
        <v>3379946.2920387029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1861013.8316551002</v>
      </c>
      <c r="R615" s="25">
        <f t="array" aca="1" ref="R615" ca="1">INDEX('Lorri 401b'!L:L,MATCH('Retirement Calculator'!A615,'Lorri 401b'!N:N,0),0)</f>
        <v>1504634.3723841798</v>
      </c>
      <c r="S615" s="25">
        <f t="shared" ca="1" si="527"/>
        <v>3365648.2040392803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1860838.9169822603</v>
      </c>
      <c r="R616" s="25">
        <f t="array" aca="1" ref="R616" ca="1">INDEX('Lorri 401b'!L:L,MATCH('Retirement Calculator'!A616,'Lorri 401b'!N:N,0),0)</f>
        <v>1490451.6236909328</v>
      </c>
      <c r="S616" s="25">
        <f t="shared" ca="1" si="527"/>
        <v>3351290.5406731931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1860663.2734982835</v>
      </c>
      <c r="R617" s="25">
        <f t="array" aca="1" ref="R617" ca="1">INDEX('Lorri 401b'!L:L,MATCH('Retirement Calculator'!A617,'Lorri 401b'!N:N,0),0)</f>
        <v>1476209.7802114638</v>
      </c>
      <c r="S617" s="25">
        <f t="shared" ca="1" si="527"/>
        <v>3336873.0537097473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1860486.8981664567</v>
      </c>
      <c r="R618" s="25">
        <f t="array" aca="1" ref="R618" ca="1">INDEX('Lorri 401b'!L:L,MATCH('Retirement Calculator'!A618,'Lorri 401b'!N:N,0),0)</f>
        <v>1461908.5957174969</v>
      </c>
      <c r="S618" s="25">
        <f t="shared" ca="1" si="527"/>
        <v>3322395.4938839534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1860309.7879374141</v>
      </c>
      <c r="R619" s="25">
        <f t="array" aca="1" ref="R619" ca="1">INDEX('Lorri 401b'!L:L,MATCH('Retirement Calculator'!A619,'Lorri 401b'!N:N,0),0)</f>
        <v>1447547.8229548053</v>
      </c>
      <c r="S619" s="25">
        <f t="shared" ca="1" si="527"/>
        <v>3307857.6108922195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1860131.9397490839</v>
      </c>
      <c r="R620" s="25">
        <f t="array" aca="1" ref="R620" ca="1">INDEX('Lorri 401b'!L:L,MATCH('Retirement Calculator'!A620,'Lorri 401b'!N:N,0),0)</f>
        <v>1433127.2136389357</v>
      </c>
      <c r="S620" s="25">
        <f t="shared" ca="1" si="527"/>
        <v>3293259.1533880197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1859953.3505266355</v>
      </c>
      <c r="R621" s="25">
        <f t="array" aca="1" ref="R621" ca="1">INDEX('Lorri 401b'!L:L,MATCH('Retirement Calculator'!A621,'Lorri 401b'!N:N,0),0)</f>
        <v>1418646.5184509167</v>
      </c>
      <c r="S621" s="25">
        <f t="shared" ca="1" si="527"/>
        <v>3278599.8689775523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1859774.017182427</v>
      </c>
      <c r="R622" s="25">
        <f t="array" aca="1" ref="R622" ca="1">INDEX('Lorri 401b'!L:L,MATCH('Retirement Calculator'!A622,'Lorri 401b'!N:N,0),0)</f>
        <v>1404105.4870329476</v>
      </c>
      <c r="S622" s="25">
        <f t="shared" ca="1" si="527"/>
        <v>3263879.5042153746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1859593.9366159509</v>
      </c>
      <c r="R623" s="25">
        <f t="array" aca="1" ref="R623" ca="1">INDEX('Lorri 401b'!L:L,MATCH('Retirement Calculator'!A623,'Lorri 401b'!N:N,0),0)</f>
        <v>1389503.8679840704</v>
      </c>
      <c r="S623" s="25">
        <f t="shared" ca="1" si="527"/>
        <v>3249097.8046000213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1859413.1057137812</v>
      </c>
      <c r="R624" s="25">
        <f t="array" aca="1" ref="R624" ca="1">INDEX('Lorri 401b'!L:L,MATCH('Retirement Calculator'!A624,'Lorri 401b'!N:N,0),0)</f>
        <v>1374841.4088558229</v>
      </c>
      <c r="S624" s="25">
        <f t="shared" ca="1" si="527"/>
        <v>3234254.5145696038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1859231.521349519</v>
      </c>
      <c r="R625" s="25">
        <f t="array" aca="1" ref="R625" ca="1">INDEX('Lorri 401b'!L:L,MATCH('Retirement Calculator'!A625,'Lorri 401b'!N:N,0),0)</f>
        <v>1360117.8561478741</v>
      </c>
      <c r="S625" s="25">
        <f t="shared" ca="1" si="527"/>
        <v>3219349.3774973932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1859049.1803837393</v>
      </c>
      <c r="R626" s="25">
        <f t="array" aca="1" ref="R626" ca="1">INDEX('Lorri 401b'!L:L,MATCH('Retirement Calculator'!A626,'Lorri 401b'!N:N,0),0)</f>
        <v>1345332.9553036424</v>
      </c>
      <c r="S626" s="25">
        <f t="shared" ca="1" si="527"/>
        <v>3204382.135687382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1858866.0796639354</v>
      </c>
      <c r="R627" s="25">
        <f t="array" aca="1" ref="R627" ca="1">INDEX('Lorri 401b'!L:L,MATCH('Retirement Calculator'!A627,'Lorri 401b'!N:N,0),0)</f>
        <v>1330486.4507058931</v>
      </c>
      <c r="S627" s="25">
        <f t="shared" ca="1" si="527"/>
        <v>3189352.5303698285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1858682.2160244656</v>
      </c>
      <c r="R628" s="25">
        <f t="array" aca="1" ref="R628" ca="1">INDEX('Lorri 401b'!L:L,MATCH('Retirement Calculator'!A628,'Lorri 401b'!N:N,0),0)</f>
        <v>1315578.0856723199</v>
      </c>
      <c r="S628" s="25">
        <f t="shared" ca="1" si="527"/>
        <v>3174260.3016967857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1858497.586286498</v>
      </c>
      <c r="R629" s="25">
        <f t="array" aca="1" ref="R629" ca="1">INDEX('Lorri 401b'!L:L,MATCH('Retirement Calculator'!A629,'Lorri 401b'!N:N,0),0)</f>
        <v>1300607.6024511068</v>
      </c>
      <c r="S629" s="25">
        <f t="shared" ca="1" si="527"/>
        <v>3159105.1887376048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1858312.1872579555</v>
      </c>
      <c r="R630" s="25">
        <f t="array" aca="1" ref="R630" ca="1">INDEX('Lorri 401b'!L:L,MATCH('Retirement Calculator'!A630,'Lorri 401b'!N:N,0),0)</f>
        <v>1285574.7422164718</v>
      </c>
      <c r="S630" s="25">
        <f t="shared" ca="1" si="527"/>
        <v>3143886.9294744274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1858126.0157334609</v>
      </c>
      <c r="R631" s="25">
        <f t="array" aca="1" ref="R631" ca="1">INDEX('Lorri 401b'!L:L,MATCH('Retirement Calculator'!A631,'Lorri 401b'!N:N,0),0)</f>
        <v>1270479.2450641927</v>
      </c>
      <c r="S631" s="25">
        <f t="shared" ca="1" si="527"/>
        <v>3128605.2607976533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1857939.0684942808</v>
      </c>
      <c r="R632" s="25">
        <f t="array" aca="1" ref="R632" ca="1">INDEX('Lorri 401b'!L:L,MATCH('Retirement Calculator'!A632,'Lorri 401b'!N:N,0),0)</f>
        <v>1255320.8500071124</v>
      </c>
      <c r="S632" s="25">
        <f t="shared" ca="1" si="527"/>
        <v>3113259.9185013929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1857751.3423082707</v>
      </c>
      <c r="R633" s="25">
        <f t="array" aca="1" ref="R633" ca="1">INDEX('Lorri 401b'!L:L,MATCH('Retirement Calculator'!A633,'Lorri 401b'!N:N,0),0)</f>
        <v>1240099.2949706274</v>
      </c>
      <c r="S633" s="25">
        <f t="shared" ca="1" si="527"/>
        <v>3097850.6372788982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1857562.8339298191</v>
      </c>
      <c r="R634" s="25">
        <f t="array" aca="1" ref="R634" ca="1">INDEX('Lorri 401b'!L:L,MATCH('Retirement Calculator'!A634,'Lorri 401b'!N:N,0),0)</f>
        <v>1224814.3167881572</v>
      </c>
      <c r="S634" s="25">
        <f t="shared" ca="1" si="527"/>
        <v>3082377.1507179765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1857373.5400997906</v>
      </c>
      <c r="R635" s="25">
        <f t="array" aca="1" ref="R635" ca="1">INDEX('Lorri 401b'!L:L,MATCH('Retirement Calculator'!A635,'Lorri 401b'!N:N,0),0)</f>
        <v>1209465.6511965934</v>
      </c>
      <c r="S635" s="25">
        <f t="shared" ca="1" si="527"/>
        <v>3066839.1912963837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1857183.4575454702</v>
      </c>
      <c r="R636" s="25">
        <f t="array" aca="1" ref="R636" ca="1">INDEX('Lorri 401b'!L:L,MATCH('Retirement Calculator'!A636,'Lorri 401b'!N:N,0),0)</f>
        <v>1194053.0328317313</v>
      </c>
      <c r="S636" s="25">
        <f t="shared" ca="1" si="527"/>
        <v>3051236.4903772017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1856992.5829805068</v>
      </c>
      <c r="R637" s="25">
        <f t="array" aca="1" ref="R637" ca="1">INDEX('Lorri 401b'!L:L,MATCH('Retirement Calculator'!A637,'Lorri 401b'!N:N,0),0)</f>
        <v>1178576.1952236823</v>
      </c>
      <c r="S637" s="25">
        <f t="shared" ca="1" si="527"/>
        <v>3035568.7782041891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1856800.9131048562</v>
      </c>
      <c r="R638" s="25">
        <f t="array" aca="1" ref="R638" ca="1">INDEX('Lorri 401b'!L:L,MATCH('Retirement Calculator'!A638,'Lorri 401b'!N:N,0),0)</f>
        <v>1163034.8707922664</v>
      </c>
      <c r="S638" s="25">
        <f t="shared" ca="1" si="527"/>
        <v>3019835.7838971224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1856608.4446047235</v>
      </c>
      <c r="R639" s="25">
        <f t="array" aca="1" ref="R639" ca="1">INDEX('Lorri 401b'!L:L,MATCH('Retirement Calculator'!A639,'Lorri 401b'!N:N,0),0)</f>
        <v>1147428.7908423864</v>
      </c>
      <c r="S639" s="25">
        <f t="shared" ca="1" si="527"/>
        <v>3004037.2354471097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1856415.174152507</v>
      </c>
      <c r="R640" s="25">
        <f t="array" aca="1" ref="R640" ca="1">INDEX('Lorri 401b'!L:L,MATCH('Retirement Calculator'!A640,'Lorri 401b'!N:N,0),0)</f>
        <v>1131757.6855593817</v>
      </c>
      <c r="S640" s="25">
        <f t="shared" ca="1" si="527"/>
        <v>2988172.8597118887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1856221.0984067395</v>
      </c>
      <c r="R641" s="25">
        <f t="array" aca="1" ref="R641" ca="1">INDEX('Lorri 401b'!L:L,MATCH('Retirement Calculator'!A641,'Lorri 401b'!N:N,0),0)</f>
        <v>1116021.2840043646</v>
      </c>
      <c r="S641" s="25">
        <f t="shared" ca="1" si="527"/>
        <v>2972242.3824111042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1856026.2140120314</v>
      </c>
      <c r="R642" s="25">
        <f t="array" aca="1" ref="R642" ca="1">INDEX('Lorri 401b'!L:L,MATCH('Retirement Calculator'!A642,'Lorri 401b'!N:N,0),0)</f>
        <v>1100219.314109535</v>
      </c>
      <c r="S642" s="25">
        <f t="shared" ca="1" si="527"/>
        <v>2956245.5281215664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1855830.517599012</v>
      </c>
      <c r="R643" s="25">
        <f t="array" aca="1" ref="R643" ca="1">INDEX('Lorri 401b'!L:L,MATCH('Retirement Calculator'!A643,'Lorri 401b'!N:N,0),0)</f>
        <v>1084351.5026734767</v>
      </c>
      <c r="S643" s="25">
        <f t="shared" ca="1" si="527"/>
        <v>2940182.0202724887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1855634.0057842718</v>
      </c>
      <c r="R644" s="25">
        <f t="array" aca="1" ref="R644" ca="1">INDEX('Lorri 401b'!L:L,MATCH('Retirement Calculator'!A644,'Lorri 401b'!N:N,0),0)</f>
        <v>1068417.575356435</v>
      </c>
      <c r="S644" s="25">
        <f t="shared" ca="1" si="527"/>
        <v>2924051.5811407068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1855436.6751703033</v>
      </c>
      <c r="R645" s="25">
        <f t="array" aca="1" ref="R645" ca="1">INDEX('Lorri 401b'!L:L,MATCH('Retirement Calculator'!A645,'Lorri 401b'!N:N,0),0)</f>
        <v>1052417.2566755724</v>
      </c>
      <c r="S645" s="25">
        <f t="shared" ca="1" si="527"/>
        <v>2907853.9318458755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1855238.5223454435</v>
      </c>
      <c r="R646" s="25">
        <f t="array" aca="1" ref="R646" ca="1">INDEX('Lorri 401b'!L:L,MATCH('Retirement Calculator'!A646,'Lorri 401b'!N:N,0),0)</f>
        <v>1036350.2700002061</v>
      </c>
      <c r="S646" s="25">
        <f t="shared" ca="1" si="527"/>
        <v>2891588.7923456496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1855039.5438838133</v>
      </c>
      <c r="R647" s="25">
        <f t="array" aca="1" ref="R647" ca="1">INDEX('Lorri 401b'!L:L,MATCH('Retirement Calculator'!A647,'Lorri 401b'!N:N,0),0)</f>
        <v>1020216.3375470258</v>
      </c>
      <c r="S647" s="25">
        <f t="shared" ca="1" si="527"/>
        <v>2875255.8814308392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1854839.7363452597</v>
      </c>
      <c r="R648" s="25">
        <f t="array" aca="1" ref="R648" ca="1">INDEX('Lorri 401b'!L:L,MATCH('Retirement Calculator'!A648,'Lorri 401b'!N:N,0),0)</f>
        <v>1004015.1803752905</v>
      </c>
      <c r="S648" s="25">
        <f t="shared" ca="1" si="527"/>
        <v>2858854.91672055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1854639.0962752954</v>
      </c>
      <c r="R649" s="25">
        <f t="array" aca="1" ref="R649" ca="1">INDEX('Lorri 401b'!L:L,MATCH('Retirement Calculator'!A649,'Lorri 401b'!N:N,0),0)</f>
        <v>987746.51838200632</v>
      </c>
      <c r="S649" s="25">
        <f t="shared" ca="1" si="527"/>
        <v>2842385.6146573015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1854437.6202050396</v>
      </c>
      <c r="R650" s="25">
        <f t="array" aca="1" ref="R650" ca="1">INDEX('Lorri 401b'!L:L,MATCH('Retirement Calculator'!A650,'Lorri 401b'!N:N,0),0)</f>
        <v>971410.07029708347</v>
      </c>
      <c r="S650" s="25">
        <f t="shared" ca="1" si="527"/>
        <v>2825847.690502123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1854235.3046511577</v>
      </c>
      <c r="R651" s="25">
        <f t="array" aca="1" ref="R651" ca="1">INDEX('Lorri 401b'!L:L,MATCH('Retirement Calculator'!A651,'Lorri 401b'!N:N,0),0)</f>
        <v>955005.55367847346</v>
      </c>
      <c r="S651" s="25">
        <f t="shared" ca="1" si="527"/>
        <v>2809240.8583296314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1854032.1461158013</v>
      </c>
      <c r="R652" s="25">
        <f t="array" aca="1" ref="R652" ca="1">INDEX('Lorri 401b'!L:L,MATCH('Retirement Calculator'!A652,'Lorri 401b'!N:N,0),0)</f>
        <v>938532.68490728585</v>
      </c>
      <c r="S652" s="25">
        <f t="shared" ca="1" si="527"/>
        <v>2792564.8310230873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1853828.1410865476</v>
      </c>
      <c r="R653" s="25">
        <f t="array" aca="1" ref="R653" ca="1">INDEX('Lorri 401b'!L:L,MATCH('Retirement Calculator'!A653,'Lorri 401b'!N:N,0),0)</f>
        <v>921991.17918288498</v>
      </c>
      <c r="S653" s="25">
        <f t="shared" ca="1" si="527"/>
        <v>2775819.3202694329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1853623.2860363387</v>
      </c>
      <c r="R654" s="25">
        <f t="array" aca="1" ref="R654" ca="1">INDEX('Lorri 401b'!L:L,MATCH('Retirement Calculator'!A654,'Lorri 401b'!N:N,0),0)</f>
        <v>905380.75051796576</v>
      </c>
      <c r="S654" s="25">
        <f t="shared" ca="1" si="527"/>
        <v>2759004.0365543044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1853417.5774234205</v>
      </c>
      <c r="R655" s="25">
        <f t="array" aca="1" ref="R655" ca="1">INDEX('Lorri 401b'!L:L,MATCH('Retirement Calculator'!A655,'Lorri 401b'!N:N,0),0)</f>
        <v>888701.11173360946</v>
      </c>
      <c r="S655" s="25">
        <f t="shared" ca="1" si="527"/>
        <v>2742118.6891570301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1853211.011691282</v>
      </c>
      <c r="R656" s="25">
        <f t="array" aca="1" ref="R656" ca="1">INDEX('Lorri 401b'!L:L,MATCH('Retirement Calculator'!A656,'Lorri 401b'!N:N,0),0)</f>
        <v>871951.97445431829</v>
      </c>
      <c r="S656" s="25">
        <f t="shared" ca="1" si="527"/>
        <v>2725162.9861456002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1853003.5852685929</v>
      </c>
      <c r="R657" s="25">
        <f t="array" aca="1" ref="R657" ca="1">INDEX('Lorri 401b'!L:L,MATCH('Retirement Calculator'!A657,'Lorri 401b'!N:N,0),0)</f>
        <v>855133.04910303012</v>
      </c>
      <c r="S657" s="25">
        <f t="shared" ca="1" si="527"/>
        <v>2708136.6343716229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1852795.2945691426</v>
      </c>
      <c r="R658" s="25">
        <f t="array" aca="1" ref="R658" ca="1">INDEX('Lorri 401b'!L:L,MATCH('Retirement Calculator'!A658,'Lorri 401b'!N:N,0),0)</f>
        <v>838244.04489611159</v>
      </c>
      <c r="S658" s="25">
        <f t="shared" ca="1" si="527"/>
        <v>2691039.339465254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1852586.135991778</v>
      </c>
      <c r="R659" s="25">
        <f t="array" aca="1" ref="R659" ca="1">INDEX('Lorri 401b'!L:L,MATCH('Retirement Calculator'!A659,'Lorri 401b'!N:N,0),0)</f>
        <v>821284.66983833082</v>
      </c>
      <c r="S659" s="25">
        <f t="shared" ca="1" si="527"/>
        <v>2673870.8058301089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1852376.1059203409</v>
      </c>
      <c r="R660" s="25">
        <f t="array" aca="1" ref="R660" ca="1">INDEX('Lorri 401b'!L:L,MATCH('Retirement Calculator'!A660,'Lorri 401b'!N:N,0),0)</f>
        <v>804254.63071780931</v>
      </c>
      <c r="S660" s="25">
        <f t="shared" ca="1" si="527"/>
        <v>2656630.7366381502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1852165.2007236062</v>
      </c>
      <c r="R661" s="25">
        <f t="array" aca="1" ref="R661" ca="1">INDEX('Lorri 401b'!L:L,MATCH('Retirement Calculator'!A661,'Lorri 401b'!N:N,0),0)</f>
        <v>787153.63310095225</v>
      </c>
      <c r="S661" s="25">
        <f t="shared" ca="1" si="527"/>
        <v>2639318.8338245582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1851953.4167552183</v>
      </c>
      <c r="R662" s="25">
        <f t="array" aca="1" ref="R662" ca="1">INDEX('Lorri 401b'!L:L,MATCH('Retirement Calculator'!A662,'Lorri 401b'!N:N,0),0)</f>
        <v>769981.38132735831</v>
      </c>
      <c r="S662" s="25">
        <f t="shared" ca="1" si="527"/>
        <v>2621934.7980825766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1851740.7503536288</v>
      </c>
      <c r="R663" s="25">
        <f t="array" aca="1" ref="R663" ca="1">INDEX('Lorri 401b'!L:L,MATCH('Retirement Calculator'!A663,'Lorri 401b'!N:N,0),0)</f>
        <v>752737.57850470778</v>
      </c>
      <c r="S663" s="25">
        <f t="shared" ca="1" si="527"/>
        <v>2604478.3288583364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1851527.1978420326</v>
      </c>
      <c r="R664" s="25">
        <f t="array" aca="1" ref="R664" ca="1">INDEX('Lorri 401b'!L:L,MATCH('Retirement Calculator'!A664,'Lorri 401b'!N:N,0),0)</f>
        <v>735421.92650362954</v>
      </c>
      <c r="S664" s="25">
        <f t="shared" ca="1" si="527"/>
        <v>2586949.1243456621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1851312.755528305</v>
      </c>
      <c r="R665" s="25">
        <f t="array" aca="1" ref="R665" ca="1">INDEX('Lorri 401b'!L:L,MATCH('Retirement Calculator'!A665,'Lorri 401b'!N:N,0),0)</f>
        <v>718034.12595254683</v>
      </c>
      <c r="S665" s="25">
        <f t="shared" ca="1" si="527"/>
        <v>2569346.8814808517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1851097.4197049367</v>
      </c>
      <c r="R666" s="25">
        <f t="array" aca="1" ref="R666" ca="1">INDEX('Lorri 401b'!L:L,MATCH('Retirement Calculator'!A666,'Lorri 401b'!N:N,0),0)</f>
        <v>700573.87623250124</v>
      </c>
      <c r="S666" s="25">
        <f t="shared" ca="1" si="527"/>
        <v>2551671.295937438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1850881.1866489712</v>
      </c>
      <c r="R667" s="25">
        <f t="array" aca="1" ref="R667" ca="1">INDEX('Lorri 401b'!L:L,MATCH('Retirement Calculator'!A667,'Lorri 401b'!N:N,0),0)</f>
        <v>683040.8754719554</v>
      </c>
      <c r="S667" s="25">
        <f t="shared" ca="1" si="527"/>
        <v>2533922.0621209266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1850664.052621939</v>
      </c>
      <c r="R668" s="25">
        <f t="array" aca="1" ref="R668" ca="1">INDEX('Lorri 401b'!L:L,MATCH('Retirement Calculator'!A668,'Lorri 401b'!N:N,0),0)</f>
        <v>665434.82054157404</v>
      </c>
      <c r="S668" s="25">
        <f t="shared" ca="1" si="527"/>
        <v>2516098.8731635129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1850446.0138697943</v>
      </c>
      <c r="R669" s="25">
        <f t="array" aca="1" ref="R669" ca="1">INDEX('Lorri 401b'!L:L,MATCH('Retirement Calculator'!A669,'Lorri 401b'!N:N,0),0)</f>
        <v>647755.40704898268</v>
      </c>
      <c r="S669" s="25">
        <f t="shared" ca="1" si="527"/>
        <v>2498201.4209187771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1850227.0666228491</v>
      </c>
      <c r="R670" s="25">
        <f t="array" aca="1" ref="R670" ca="1">INDEX('Lorri 401b'!L:L,MATCH('Retirement Calculator'!A670,'Lorri 401b'!N:N,0),0)</f>
        <v>630002.32933350559</v>
      </c>
      <c r="S670" s="25">
        <f t="shared" ca="1" si="527"/>
        <v>2480229.3959563547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1850007.2070957082</v>
      </c>
      <c r="R671" s="25">
        <f t="array" aca="1" ref="R671" ca="1">INDEX('Lorri 401b'!L:L,MATCH('Retirement Calculator'!A671,'Lorri 401b'!N:N,0),0)</f>
        <v>612175.2804608806</v>
      </c>
      <c r="S671" s="25">
        <f t="shared" ca="1" si="527"/>
        <v>2462182.4875565888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1849786.4314872043</v>
      </c>
      <c r="R672" s="25">
        <f t="array" aca="1" ref="R672" ca="1">INDEX('Lorri 401b'!L:L,MATCH('Retirement Calculator'!A672,'Lorri 401b'!N:N,0),0)</f>
        <v>594273.95221795305</v>
      </c>
      <c r="S672" s="25">
        <f t="shared" ca="1" si="527"/>
        <v>2444060.3837051573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1849564.7359803314</v>
      </c>
      <c r="R673" s="25">
        <f t="array" aca="1" ref="R673" ca="1">INDEX('Lorri 401b'!L:L,MATCH('Retirement Calculator'!A673,'Lorri 401b'!N:N,0),0)</f>
        <v>576298.0351073466</v>
      </c>
      <c r="S673" s="25">
        <f t="shared" ca="1" si="527"/>
        <v>2425862.7710876781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1849342.11674218</v>
      </c>
      <c r="R674" s="25">
        <f t="array" aca="1" ref="R674" ca="1">INDEX('Lorri 401b'!L:L,MATCH('Retirement Calculator'!A674,'Lorri 401b'!N:N,0),0)</f>
        <v>558247.21834211273</v>
      </c>
      <c r="S674" s="25">
        <f t="shared" ca="1" si="527"/>
        <v>2407589.3350842926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1849118.5699238696</v>
      </c>
      <c r="R675" s="25">
        <f t="array" aca="1" ref="R675" ca="1">INDEX('Lorri 401b'!L:L,MATCH('Retirement Calculator'!A675,'Lorri 401b'!N:N,0),0)</f>
        <v>540121.18984035694</v>
      </c>
      <c r="S675" s="25">
        <f t="shared" ca="1" si="527"/>
        <v>2389239.7597642266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1848894.0916604828</v>
      </c>
      <c r="R676" s="25">
        <f t="array" aca="1" ref="R676" ca="1">INDEX('Lorri 401b'!L:L,MATCH('Retirement Calculator'!A676,'Lorri 401b'!N:N,0),0)</f>
        <v>521919.63621984387</v>
      </c>
      <c r="S676" s="25">
        <f t="shared" ca="1" si="527"/>
        <v>2370813.7278803266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1848668.6780709988</v>
      </c>
      <c r="R677" s="25">
        <f t="array" aca="1" ref="R677" ca="1">INDEX('Lorri 401b'!L:L,MATCH('Retirement Calculator'!A677,'Lorri 401b'!N:N,0),0)</f>
        <v>503642.24279257871</v>
      </c>
      <c r="S677" s="25">
        <f t="shared" ca="1" si="527"/>
        <v>2352310.9208635776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1848442.3252582252</v>
      </c>
      <c r="R678" s="25">
        <f t="array" aca="1" ref="R678" ca="1">INDEX('Lorri 401b'!L:L,MATCH('Retirement Calculator'!A678,'Lorri 401b'!N:N,0),0)</f>
        <v>485288.69355936657</v>
      </c>
      <c r="S678" s="25">
        <f t="shared" ca="1" si="527"/>
        <v>2333731.0188175919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1848215.0293087317</v>
      </c>
      <c r="R679" s="25">
        <f t="array" aca="1" ref="R679" ca="1">INDEX('Lorri 401b'!L:L,MATCH('Retirement Calculator'!A679,'Lorri 401b'!N:N,0),0)</f>
        <v>466858.67120434938</v>
      </c>
      <c r="S679" s="25">
        <f t="shared" ca="1" si="527"/>
        <v>2315073.7005130812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1847986.7862927818</v>
      </c>
      <c r="R680" s="25">
        <f t="array" aca="1" ref="R680" ca="1">INDEX('Lorri 401b'!L:L,MATCH('Retirement Calculator'!A680,'Lorri 401b'!N:N,0),0)</f>
        <v>448351.85708951962</v>
      </c>
      <c r="S680" s="25">
        <f t="shared" ca="1" si="527"/>
        <v>2296338.6433823016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1847757.5922642655</v>
      </c>
      <c r="R681" s="25">
        <f t="array" aca="1" ref="R681" ca="1">INDEX('Lorri 401b'!L:L,MATCH('Retirement Calculator'!A681,'Lorri 401b'!N:N,0),0)</f>
        <v>429767.93124921143</v>
      </c>
      <c r="S681" s="25">
        <f t="shared" ca="1" si="527"/>
        <v>2277525.5235134768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1847527.4432606306</v>
      </c>
      <c r="R682" s="25">
        <f t="array" aca="1" ref="R682" ca="1">INDEX('Lorri 401b'!L:L,MATCH('Retirement Calculator'!A682,'Lorri 401b'!N:N,0),0)</f>
        <v>411106.57238456857</v>
      </c>
      <c r="S682" s="25">
        <f t="shared" ca="1" si="527"/>
        <v>2258634.015645199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1847296.3353028137</v>
      </c>
      <c r="R683" s="25">
        <f t="array" aca="1" ref="R683" ca="1">INDEX('Lorri 401b'!L:L,MATCH('Retirement Calculator'!A683,'Lorri 401b'!N:N,0),0)</f>
        <v>392367.45785798971</v>
      </c>
      <c r="S683" s="25">
        <f t="shared" ca="1" si="527"/>
        <v>2239663.7931608036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1847064.2643951725</v>
      </c>
      <c r="R684" s="25">
        <f t="array" aca="1" ref="R684" ca="1">INDEX('Lorri 401b'!L:L,MATCH('Retirement Calculator'!A684,'Lorri 401b'!N:N,0),0)</f>
        <v>373550.26368755015</v>
      </c>
      <c r="S684" s="25">
        <f t="shared" ca="1" si="527"/>
        <v>2220614.5280827228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1846831.2265254161</v>
      </c>
      <c r="R685" s="25">
        <f t="array" aca="1" ref="R685" ca="1">INDEX('Lorri 401b'!L:L,MATCH('Retirement Calculator'!A685,'Lorri 401b'!N:N,0),0)</f>
        <v>354654.66454140039</v>
      </c>
      <c r="S685" s="25">
        <f t="shared" ca="1" si="527"/>
        <v>2201485.8910668166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1846597.2176645359</v>
      </c>
      <c r="R686" s="25">
        <f t="array" aca="1" ref="R686" ca="1">INDEX('Lorri 401b'!L:L,MATCH('Retirement Calculator'!A686,'Lorri 401b'!N:N,0),0)</f>
        <v>335680.33373214171</v>
      </c>
      <c r="S686" s="25">
        <f t="shared" ca="1" si="527"/>
        <v>2182277.5513966777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1846362.2337667353</v>
      </c>
      <c r="R687" s="25">
        <f t="array" aca="1" ref="R687" ca="1">INDEX('Lorri 401b'!L:L,MATCH('Retirement Calculator'!A687,'Lorri 401b'!N:N,0),0)</f>
        <v>316626.94321117777</v>
      </c>
      <c r="S687" s="25">
        <f t="shared" ca="1" si="527"/>
        <v>2162989.1769779129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1846126.2707693605</v>
      </c>
      <c r="R688" s="25">
        <f t="array" aca="1" ref="R688" ca="1">INDEX('Lorri 401b'!L:L,MATCH('Retirement Calculator'!A688,'Lorri 401b'!N:N,0),0)</f>
        <v>297494.16356304311</v>
      </c>
      <c r="S688" s="25">
        <f t="shared" ca="1" si="527"/>
        <v>2143620.4343324034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1845889.3245928299</v>
      </c>
      <c r="R689" s="25">
        <f t="array" aca="1" ref="R689" ca="1">INDEX('Lorri 401b'!L:L,MATCH('Retirement Calculator'!A689,'Lorri 401b'!N:N,0),0)</f>
        <v>278281.6639997079</v>
      </c>
      <c r="S689" s="25">
        <f t="shared" ca="1" si="527"/>
        <v>2124170.9885925381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1845651.3911405639</v>
      </c>
      <c r="R690" s="25">
        <f t="array" aca="1" ref="R690" ca="1">INDEX('Lorri 401b'!L:L,MATCH('Retirement Calculator'!A690,'Lorri 401b'!N:N,0),0)</f>
        <v>258989.11235485881</v>
      </c>
      <c r="S690" s="25">
        <f t="shared" ca="1" si="527"/>
        <v>2104640.5034954227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1845412.4662989134</v>
      </c>
      <c r="R691" s="25">
        <f t="array" aca="1" ref="R691" ca="1">INDEX('Lorri 401b'!L:L,MATCH('Retirement Calculator'!A691,'Lorri 401b'!N:N,0),0)</f>
        <v>239616.17507815617</v>
      </c>
      <c r="S691" s="25">
        <f t="shared" ca="1" si="527"/>
        <v>2085028.6413770695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1845172.5459370892</v>
      </c>
      <c r="R692" s="25">
        <f t="array" aca="1" ref="R692" ca="1">INDEX('Lorri 401b'!L:L,MATCH('Retirement Calculator'!A692,'Lorri 401b'!N:N,0),0)</f>
        <v>220162.51722946728</v>
      </c>
      <c r="S692" s="25">
        <f t="shared" ca="1" si="527"/>
        <v>2065335.0631665564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1844931.625907091</v>
      </c>
      <c r="R693" s="25">
        <f t="array" aca="1" ref="R693" ca="1">INDEX('Lorri 401b'!L:L,MATCH('Retirement Calculator'!A693,'Lorri 401b'!N:N,0),0)</f>
        <v>200627.80247307551</v>
      </c>
      <c r="S693" s="25">
        <f t="shared" ca="1" si="527"/>
        <v>2045559.4283801664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1844689.7020436344</v>
      </c>
      <c r="R694" s="25">
        <f t="array" aca="1" ref="R694" ca="1">INDEX('Lorri 401b'!L:L,MATCH('Retirement Calculator'!A694,'Lorri 401b'!N:N,0),0)</f>
        <v>181011.69307186545</v>
      </c>
      <c r="S694" s="25">
        <f t="shared" ca="1" si="527"/>
        <v>2025701.3951154999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1844446.77016408</v>
      </c>
      <c r="R695" s="25">
        <f t="array" aca="1" ref="R695" ca="1">INDEX('Lorri 401b'!L:L,MATCH('Retirement Calculator'!A695,'Lorri 401b'!N:N,0),0)</f>
        <v>161313.84988148368</v>
      </c>
      <c r="S695" s="25">
        <f t="shared" ca="1" si="527"/>
        <v>2005760.6200455637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1844202.8260683608</v>
      </c>
      <c r="R696" s="25">
        <f t="array" aca="1" ref="R696" ca="1">INDEX('Lorri 401b'!L:L,MATCH('Retirement Calculator'!A696,'Lorri 401b'!N:N,0),0)</f>
        <v>141533.93234447532</v>
      </c>
      <c r="S696" s="25">
        <f t="shared" ca="1" si="527"/>
        <v>1985736.7584128361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1843957.8655389096</v>
      </c>
      <c r="R697" s="25">
        <f t="array" aca="1" ref="R697" ca="1">INDEX('Lorri 401b'!L:L,MATCH('Retirement Calculator'!A697,'Lorri 401b'!N:N,0),0)</f>
        <v>121671.59848439611</v>
      </c>
      <c r="S697" s="25">
        <f t="shared" ca="1" si="527"/>
        <v>1965629.4640233056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1843711.8843405854</v>
      </c>
      <c r="R698" s="25">
        <f t="array" aca="1" ref="R698" ca="1">INDEX('Lorri 401b'!L:L,MATCH('Retirement Calculator'!A698,'Lorri 401b'!N:N,0),0)</f>
        <v>101726.5048998999</v>
      </c>
      <c r="S698" s="25">
        <f t="shared" ca="1" si="527"/>
        <v>1945438.3892404854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1843464.8782206017</v>
      </c>
      <c r="R699" s="25">
        <f t="array" aca="1" ref="R699" ca="1">INDEX('Lorri 401b'!L:L,MATCH('Retirement Calculator'!A699,'Lorri 401b'!N:N,0),0)</f>
        <v>81698.306758801613</v>
      </c>
      <c r="S699" s="25">
        <f t="shared" ca="1" si="527"/>
        <v>1925163.1849794034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1843216.8429084513</v>
      </c>
      <c r="R700" s="25">
        <f t="array" aca="1" ref="R700" ca="1">INDEX('Lorri 401b'!L:L,MATCH('Retirement Calculator'!A700,'Lorri 401b'!N:N,0),0)</f>
        <v>61586.657792115424</v>
      </c>
      <c r="S700" s="25">
        <f t="shared" ca="1" si="527"/>
        <v>1904803.5007005667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1842967.7741158337</v>
      </c>
      <c r="R701" s="25">
        <f t="array" aca="1" ref="R701" ca="1">INDEX('Lorri 401b'!L:L,MATCH('Retirement Calculator'!A701,'Lorri 401b'!N:N,0),0)</f>
        <v>41391.210288068047</v>
      </c>
      <c r="S701" s="25">
        <f t="shared" ca="1" si="527"/>
        <v>1884358.9844039017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1842717.6675365802</v>
      </c>
      <c r="R702" s="25">
        <f t="array" aca="1" ref="R702" ca="1">INDEX('Lorri 401b'!L:L,MATCH('Retirement Calculator'!A702,'Lorri 401b'!N:N,0),0)</f>
        <v>21111.615086087131</v>
      </c>
      <c r="S702" s="25">
        <f t="shared" ca="1" si="527"/>
        <v>1863829.2826226673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1842466.5188465798</v>
      </c>
      <c r="R703" s="25">
        <f t="array" aca="1" ref="R703" ca="1">INDEX('Lorri 401b'!L:L,MATCH('Retirement Calculator'!A703,'Lorri 401b'!N:N,0),0)</f>
        <v>747.52157076462993</v>
      </c>
      <c r="S703" s="25">
        <f t="shared" ca="1" si="527"/>
        <v>1843214.0404173445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1842214.3237037044</v>
      </c>
      <c r="R704" s="25">
        <f t="array" aca="1" ref="R704" ca="1">INDEX('Lorri 401b'!L:L,MATCH('Retirement Calculator'!A704,'Lorri 401b'!N:N,0),0)</f>
        <v>-19701.422334205046</v>
      </c>
      <c r="S704" s="25">
        <f t="shared" ca="1" si="527"/>
        <v>1822512.9013694993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1841961.0777477338</v>
      </c>
      <c r="R705" s="25">
        <f t="array" aca="1" ref="R705" ca="1">INDEX('Lorri 401b'!L:L,MATCH('Retirement Calculator'!A705,'Lorri 401b'!N:N,0),0)</f>
        <v>-40235.5701721121</v>
      </c>
      <c r="S705" s="25">
        <f t="shared" ca="1" si="527"/>
        <v>1801725.5075756216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1841706.7766002798</v>
      </c>
      <c r="R706" s="25">
        <f t="array" aca="1" ref="R706" ca="1">INDEX('Lorri 401b'!L:L,MATCH('Retirement Calculator'!A706,'Lorri 401b'!N:N,0),0)</f>
        <v>-60855.276959343762</v>
      </c>
      <c r="S706" s="25">
        <f t="shared" ca="1" si="527"/>
        <v>1780851.499640936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1841451.4158647116</v>
      </c>
      <c r="R707" s="25">
        <f t="array" aca="1" ref="R707" ca="1">INDEX('Lorri 401b'!L:L,MATCH('Retirement Calculator'!A707,'Lorri 401b'!N:N,0),0)</f>
        <v>-81560.899191522229</v>
      </c>
      <c r="S707" s="25">
        <f t="shared" ca="1" si="527"/>
        <v>1759890.5166731894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1841194.9911260784</v>
      </c>
      <c r="R708" s="25">
        <f t="array" aca="1" ref="R708" ca="1">INDEX('Lorri 401b'!L:L,MATCH('Retirement Calculator'!A708,'Lorri 401b'!N:N,0),0)</f>
        <v>-102352.79484966811</v>
      </c>
      <c r="S708" s="25">
        <f t="shared" ca="1" si="527"/>
        <v>1738842.1962764102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1840937.4979510342</v>
      </c>
      <c r="R709" s="25">
        <f t="array" aca="1" ref="R709" ca="1">INDEX('Lorri 401b'!L:L,MATCH('Retirement Calculator'!A709,'Lorri 401b'!N:N,0),0)</f>
        <v>-123231.32340638958</v>
      </c>
      <c r="S709" s="25">
        <f t="shared" ca="1" si="527"/>
        <v>1717706.1745446445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1840678.9318877608</v>
      </c>
      <c r="R710" s="25">
        <f t="array" aca="1" ref="R710" ca="1">INDEX('Lorri 401b'!L:L,MATCH('Retirement Calculator'!A710,'Lorri 401b'!N:N,0),0)</f>
        <v>-144196.8458320974</v>
      </c>
      <c r="S710" s="25">
        <f t="shared" ca="1" si="527"/>
        <v>1696482.0860556634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1840419.2884658903</v>
      </c>
      <c r="R711" s="25">
        <f t="array" aca="1" ref="R711" ca="1">INDEX('Lorri 401b'!L:L,MATCH('Retirement Calculator'!A711,'Lorri 401b'!N:N,0),0)</f>
        <v>-165249.72460124569</v>
      </c>
      <c r="S711" s="25">
        <f t="shared" ca="1" si="527"/>
        <v>1675169.5638646446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1840158.5631964288</v>
      </c>
      <c r="R712" s="25">
        <f t="array" aca="1" ref="R712" ca="1">INDEX('Lorri 401b'!L:L,MATCH('Retirement Calculator'!A712,'Lorri 401b'!N:N,0),0)</f>
        <v>-186390.32369859875</v>
      </c>
      <c r="S712" s="25">
        <f t="shared" ca="1" si="527"/>
        <v>1653768.2394978302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1839896.7515716779</v>
      </c>
      <c r="R713" s="25">
        <f t="array" aca="1" ref="R713" ca="1">INDEX('Lorri 401b'!L:L,MATCH('Retirement Calculator'!A713,'Lorri 401b'!N:N,0),0)</f>
        <v>-207619.00862552412</v>
      </c>
      <c r="S713" s="25">
        <f t="shared" ca="1" si="527"/>
        <v>1632277.7429461537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1839633.8490651571</v>
      </c>
      <c r="R714" s="25">
        <f t="array" aca="1" ref="R714" ca="1">INDEX('Lorri 401b'!L:L,MATCH('Retirement Calculator'!A714,'Lorri 401b'!N:N,0),0)</f>
        <v>-228936.14640631169</v>
      </c>
      <c r="S714" s="25">
        <f t="shared" ca="1" si="527"/>
        <v>1610697.7026588453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1839369.8511315258</v>
      </c>
      <c r="R715" s="25">
        <f t="array" aca="1" ref="R715" ca="1">INDEX('Lorri 401b'!L:L,MATCH('Retirement Calculator'!A715,'Lorri 401b'!N:N,0),0)</f>
        <v>-250342.10559451921</v>
      </c>
      <c r="S715" s="25">
        <f t="shared" ca="1" si="527"/>
        <v>1589027.7455370065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1839104.7532065043</v>
      </c>
      <c r="R716" s="25">
        <f t="array" aca="1" ref="R716" ca="1">INDEX('Lorri 401b'!L:L,MATCH('Retirement Calculator'!A716,'Lorri 401b'!N:N,0),0)</f>
        <v>-271837.2562793442</v>
      </c>
      <c r="S716" s="25">
        <f t="shared" ca="1" si="527"/>
        <v>1567267.4969271601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1838838.5507067952</v>
      </c>
      <c r="R717" s="25">
        <f t="array" aca="1" ref="R717" ca="1">INDEX('Lorri 401b'!L:L,MATCH('Retirement Calculator'!A717,'Lorri 401b'!N:N,0),0)</f>
        <v>-293421.97009202268</v>
      </c>
      <c r="S717" s="25">
        <f t="shared" ca="1" si="527"/>
        <v>1545416.5806147726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1838571.239030004</v>
      </c>
      <c r="R718" s="25">
        <f t="array" aca="1" ref="R718" ca="1">INDEX('Lorri 401b'!L:L,MATCH('Retirement Calculator'!A718,'Lorri 401b'!N:N,0),0)</f>
        <v>-315096.620212254</v>
      </c>
      <c r="S718" s="25">
        <f t="shared" ca="1" si="527"/>
        <v>1523474.6188177499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1838302.8135545596</v>
      </c>
      <c r="R719" s="25">
        <f t="array" aca="1" ref="R719" ca="1">INDEX('Lorri 401b'!L:L,MATCH('Retirement Calculator'!A719,'Lorri 401b'!N:N,0),0)</f>
        <v>-336861.58137465292</v>
      </c>
      <c r="S719" s="25">
        <f t="shared" ca="1" si="527"/>
        <v>1501441.2321799067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1838033.2696396341</v>
      </c>
      <c r="R720" s="25">
        <f t="array" aca="1" ref="R720" ca="1">INDEX('Lorri 401b'!L:L,MATCH('Retirement Calculator'!A720,'Lorri 401b'!N:N,0),0)</f>
        <v>-358717.22987522848</v>
      </c>
      <c r="S720" s="25">
        <f t="shared" ca="1" si="527"/>
        <v>1479316.0397644057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1837762.6026250632</v>
      </c>
      <c r="R721" s="25">
        <f t="array" aca="1" ref="R721" ca="1">INDEX('Lorri 401b'!L:L,MATCH('Retirement Calculator'!A721,'Lorri 401b'!N:N,0),0)</f>
        <v>-380663.94357788982</v>
      </c>
      <c r="S721" s="25">
        <f t="shared" ca="1" si="527"/>
        <v>1457098.6590471733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1837490.8078312648</v>
      </c>
      <c r="R722" s="25">
        <f t="array" aca="1" ref="R722" ca="1">INDEX('Lorri 401b'!L:L,MATCH('Retirement Calculator'!A722,'Lorri 401b'!N:N,0),0)</f>
        <v>-402702.10192097892</v>
      </c>
      <c r="S722" s="25">
        <f t="shared" ca="1" si="527"/>
        <v>1434788.7059102859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1837217.880559159</v>
      </c>
      <c r="R723" s="25">
        <f t="array" aca="1" ref="R723" ca="1">INDEX('Lorri 401b'!L:L,MATCH('Retirement Calculator'!A723,'Lorri 401b'!N:N,0),0)</f>
        <v>-424832.08592383086</v>
      </c>
      <c r="S723" s="25">
        <f t="shared" ca="1" si="527"/>
        <v>1412385.794635328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1836943.816090086</v>
      </c>
      <c r="R724" s="25">
        <f t="array" aca="1" ref="R724" ca="1">INDEX('Lorri 401b'!L:L,MATCH('Retirement Calculator'!A724,'Lorri 401b'!N:N,0),0)</f>
        <v>-447054.27819336136</v>
      </c>
      <c r="S724" s="25">
        <f t="shared" ca="1" si="527"/>
        <v>1389889.5378967247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1836668.6096857253</v>
      </c>
      <c r="R725" s="25">
        <f t="array" aca="1" ref="R725" ca="1">INDEX('Lorri 401b'!L:L,MATCH('Retirement Calculator'!A725,'Lorri 401b'!N:N,0),0)</f>
        <v>-469369.06293068157</v>
      </c>
      <c r="S725" s="25">
        <f t="shared" ca="1" si="527"/>
        <v>1367299.5467550438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1836392.2565880129</v>
      </c>
      <c r="R726" s="25">
        <f t="array" aca="1" ref="R726" ca="1">INDEX('Lorri 401b'!L:L,MATCH('Retirement Calculator'!A726,'Lorri 401b'!N:N,0),0)</f>
        <v>-491776.82593774062</v>
      </c>
      <c r="S726" s="25">
        <f t="shared" ca="1" si="527"/>
        <v>1344615.4306502724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1836114.7520190601</v>
      </c>
      <c r="R727" s="25">
        <f t="array" aca="1" ref="R727" ca="1">INDEX('Lorri 401b'!L:L,MATCH('Retirement Calculator'!A727,'Lorri 401b'!N:N,0),0)</f>
        <v>-514277.95462399576</v>
      </c>
      <c r="S727" s="25">
        <f t="shared" ca="1" si="527"/>
        <v>1321836.7973950643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1835836.0911810701</v>
      </c>
      <c r="R728" s="25">
        <f t="array" aca="1" ref="R728" ca="1">INDEX('Lorri 401b'!L:L,MATCH('Retirement Calculator'!A728,'Lorri 401b'!N:N,0),0)</f>
        <v>-536872.83801311022</v>
      </c>
      <c r="S728" s="25">
        <f t="shared" ca="1" si="527"/>
        <v>1298963.2531679599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1835556.2692562551</v>
      </c>
      <c r="R729" s="25">
        <f t="array" aca="1" ref="R729" ca="1">INDEX('Lorri 401b'!L:L,MATCH('Retirement Calculator'!A729,'Lorri 401b'!N:N,0),0)</f>
        <v>-559561.86674967944</v>
      </c>
      <c r="S729" s="25">
        <f t="shared" ca="1" si="527"/>
        <v>1275994.4025065757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1835275.2814067535</v>
      </c>
      <c r="R730" s="25">
        <f t="array" aca="1" ref="R730" ca="1">INDEX('Lorri 401b'!L:L,MATCH('Retirement Calculator'!A730,'Lorri 401b'!N:N,0),0)</f>
        <v>-582345.43310598435</v>
      </c>
      <c r="S730" s="25">
        <f t="shared" ca="1" si="527"/>
        <v>1252929.848300769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1834993.1227745456</v>
      </c>
      <c r="R731" s="25">
        <f t="array" aca="1" ref="R731" ca="1">INDEX('Lorri 401b'!L:L,MATCH('Retirement Calculator'!A731,'Lorri 401b'!N:N,0),0)</f>
        <v>-605223.93098877382</v>
      </c>
      <c r="S731" s="25">
        <f t="shared" ca="1" si="527"/>
        <v>1229769.1917857719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1834709.7884813701</v>
      </c>
      <c r="R732" s="25">
        <f t="array" aca="1" ref="R732" ca="1">INDEX('Lorri 401b'!L:L,MATCH('Retirement Calculator'!A732,'Lorri 401b'!N:N,0),0)</f>
        <v>-628197.75594607496</v>
      </c>
      <c r="S732" s="25">
        <f t="shared" ca="1" si="527"/>
        <v>1206512.032535295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1834425.2736286398</v>
      </c>
      <c r="R733" s="25">
        <f t="array" aca="1" ref="R733" ca="1">INDEX('Lorri 401b'!L:L,MATCH('Retirement Calculator'!A733,'Lorri 401b'!N:N,0),0)</f>
        <v>-651267.30517403153</v>
      </c>
      <c r="S733" s="25">
        <f t="shared" ca="1" si="527"/>
        <v>1183157.9684546082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1834139.5732973563</v>
      </c>
      <c r="R734" s="25">
        <f t="array" aca="1" ref="R734" ca="1">INDEX('Lorri 401b'!L:L,MATCH('Retirement Calculator'!A734,'Lorri 401b'!N:N,0),0)</f>
        <v>-674432.97752377123</v>
      </c>
      <c r="S734" s="25">
        <f t="shared" ca="1" si="527"/>
        <v>1159706.5957735851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1833852.6825480259</v>
      </c>
      <c r="R735" s="25">
        <f t="array" aca="1" ref="R735" ca="1">INDEX('Lorri 401b'!L:L,MATCH('Retirement Calculator'!A735,'Lorri 401b'!N:N,0),0)</f>
        <v>-697695.17350830149</v>
      </c>
      <c r="S735" s="25">
        <f t="shared" ca="1" si="527"/>
        <v>1136157.5090397242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1833564.5964205731</v>
      </c>
      <c r="R736" s="25">
        <f t="array" aca="1" ref="R736" ca="1">INDEX('Lorri 401b'!L:L,MATCH('Retirement Calculator'!A736,'Lorri 401b'!N:N,0),0)</f>
        <v>-721054.29530943395</v>
      </c>
      <c r="S736" s="25">
        <f t="shared" ca="1" si="527"/>
        <v>1112510.3011111391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1833275.3099342559</v>
      </c>
      <c r="R737" s="25">
        <f t="array" aca="1" ref="R737" ca="1">INDEX('Lorri 401b'!L:L,MATCH('Retirement Calculator'!A737,'Lorri 401b'!N:N,0),0)</f>
        <v>-744510.7467847378</v>
      </c>
      <c r="S737" s="25">
        <f t="shared" ca="1" si="527"/>
        <v>1088764.5631495181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1832984.8180875792</v>
      </c>
      <c r="R738" s="25">
        <f t="array" aca="1" ref="R738" ca="1">INDEX('Lorri 401b'!L:L,MATCH('Retirement Calculator'!A738,'Lorri 401b'!N:N,0),0)</f>
        <v>-768064.93347452208</v>
      </c>
      <c r="S738" s="25">
        <f t="shared" ca="1" si="527"/>
        <v>1064919.8846130571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1832693.1158582079</v>
      </c>
      <c r="R739" s="25">
        <f t="array" aca="1" ref="R739" ca="1">INDEX('Lorri 401b'!L:L,MATCH('Retirement Calculator'!A739,'Lorri 401b'!N:N,0),0)</f>
        <v>-791717.26260884712</v>
      </c>
      <c r="S739" s="25">
        <f t="shared" ca="1" si="527"/>
        <v>1040975.8532493608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1832400.198202881</v>
      </c>
      <c r="R740" s="25">
        <f t="array" aca="1" ref="R740" ca="1">INDEX('Lorri 401b'!L:L,MATCH('Retirement Calculator'!A740,'Lorri 401b'!N:N,0),0)</f>
        <v>-815468.14311456517</v>
      </c>
      <c r="S740" s="25">
        <f t="shared" ca="1" si="527"/>
        <v>1016932.0550883159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1832106.0600573237</v>
      </c>
      <c r="R741" s="25">
        <f t="array" aca="1" ref="R741" ca="1">INDEX('Lorri 401b'!L:L,MATCH('Retirement Calculator'!A741,'Lorri 401b'!N:N,0),0)</f>
        <v>-839317.98562239041</v>
      </c>
      <c r="S741" s="25">
        <f t="shared" ca="1" si="527"/>
        <v>992788.07443493325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1831810.6963361597</v>
      </c>
      <c r="R742" s="25">
        <f t="array" aca="1" ref="R742" ca="1">INDEX('Lorri 401b'!L:L,MATCH('Retirement Calculator'!A742,'Lorri 401b'!N:N,0),0)</f>
        <v>-863267.20247399819</v>
      </c>
      <c r="S742" s="25">
        <f t="shared" ca="1" si="527"/>
        <v>968543.49386216153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1831514.1019328241</v>
      </c>
      <c r="R743" s="25">
        <f t="array" aca="1" ref="R743" ca="1">INDEX('Lorri 401b'!L:L,MATCH('Retirement Calculator'!A743,'Lorri 401b'!N:N,0),0)</f>
        <v>-887316.20772915438</v>
      </c>
      <c r="S743" s="25">
        <f t="shared" ca="1" si="527"/>
        <v>944197.89420366974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1831216.2717194748</v>
      </c>
      <c r="R744" s="25">
        <f t="array" aca="1" ref="R744" ca="1">INDEX('Lorri 401b'!L:L,MATCH('Retirement Calculator'!A744,'Lorri 401b'!N:N,0),0)</f>
        <v>-911465.41717287374</v>
      </c>
      <c r="S744" s="25">
        <f t="shared" ca="1" si="527"/>
        <v>919750.85454660107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1830917.2005469031</v>
      </c>
      <c r="R745" s="25">
        <f t="array" aca="1" ref="R745" ca="1">INDEX('Lorri 401b'!L:L,MATCH('Retirement Calculator'!A745,'Lorri 401b'!N:N,0),0)</f>
        <v>-935715.24832260865</v>
      </c>
      <c r="S745" s="25">
        <f t="shared" ca="1" si="527"/>
        <v>895201.95222429442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1830616.8832444458</v>
      </c>
      <c r="R746" s="25">
        <f t="array" aca="1" ref="R746" ca="1">INDEX('Lorri 401b'!L:L,MATCH('Retirement Calculator'!A746,'Lorri 401b'!N:N,0),0)</f>
        <v>-960066.12043546734</v>
      </c>
      <c r="S746" s="25">
        <f t="shared" ca="1" si="527"/>
        <v>870550.76280897844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1830315.3146198948</v>
      </c>
      <c r="R747" s="25">
        <f t="array" aca="1" ref="R747" ca="1">INDEX('Lorri 401b'!L:L,MATCH('Retirement Calculator'!A747,'Lorri 401b'!N:N,0),0)</f>
        <v>-984518.45451546297</v>
      </c>
      <c r="S747" s="25">
        <f t="shared" ca="1" si="527"/>
        <v>845796.86010443186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1830012.4894594082</v>
      </c>
      <c r="R748" s="25">
        <f t="array" aca="1" ref="R748" ca="1">INDEX('Lorri 401b'!L:L,MATCH('Retirement Calculator'!A748,'Lorri 401b'!N:N,0),0)</f>
        <v>-1009072.6733207919</v>
      </c>
      <c r="S748" s="25">
        <f t="shared" ca="1" si="527"/>
        <v>820939.8161386163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1829708.4025274196</v>
      </c>
      <c r="R749" s="25">
        <f t="array" aca="1" ref="R749" ca="1">INDEX('Lorri 401b'!L:L,MATCH('Retirement Calculator'!A749,'Lorri 401b'!N:N,0),0)</f>
        <v>-1033729.2013711431</v>
      </c>
      <c r="S749" s="25">
        <f t="shared" ca="1" si="527"/>
        <v>795979.20115627651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1829403.0485665477</v>
      </c>
      <c r="R750" s="25">
        <f t="array" aca="1" ref="R750" ca="1">INDEX('Lorri 401b'!L:L,MATCH('Retirement Calculator'!A750,'Lorri 401b'!N:N,0),0)</f>
        <v>-1058488.4649550375</v>
      </c>
      <c r="S750" s="25">
        <f t="shared" ca="1" si="527"/>
        <v>770914.58361151023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1829096.4222975054</v>
      </c>
      <c r="R751" s="25">
        <f t="array" aca="1" ref="R751" ca="1">INDEX('Lorri 401b'!L:L,MATCH('Retirement Calculator'!A751,'Lorri 401b'!N:N,0),0)</f>
        <v>-1083350.892137198</v>
      </c>
      <c r="S751" s="25">
        <f t="shared" ca="1" si="527"/>
        <v>745745.53016030742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1828788.5184190089</v>
      </c>
      <c r="R752" s="25">
        <f t="array" aca="1" ref="R752" ca="1">INDEX('Lorri 401b'!L:L,MATCH('Retirement Calculator'!A752,'Lorri 401b'!N:N,0),0)</f>
        <v>-1108316.9127659509</v>
      </c>
      <c r="S752" s="25">
        <f t="shared" ca="1" si="527"/>
        <v>720471.60565305804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1828479.3316076854</v>
      </c>
      <c r="R753" s="25">
        <f t="array" aca="1" ref="R753" ca="1">INDEX('Lorri 401b'!L:L,MATCH('Retirement Calculator'!A753,'Lorri 401b'!N:N,0),0)</f>
        <v>-1133386.9584806568</v>
      </c>
      <c r="S753" s="25">
        <f t="shared" ca="1" si="527"/>
        <v>695092.37312702858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1828168.8565179813</v>
      </c>
      <c r="R754" s="25">
        <f t="array" aca="1" ref="R754" ca="1">INDEX('Lorri 401b'!L:L,MATCH('Retirement Calculator'!A754,'Lorri 401b'!N:N,0),0)</f>
        <v>-1158561.4627191741</v>
      </c>
      <c r="S754" s="25">
        <f t="shared" ca="1" si="527"/>
        <v>669607.39379880717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1827857.08778207</v>
      </c>
      <c r="R755" s="25">
        <f t="array" aca="1" ref="R755" ca="1">INDEX('Lorri 401b'!L:L,MATCH('Retirement Calculator'!A755,'Lorri 401b'!N:N,0),0)</f>
        <v>-1183840.8607253518</v>
      </c>
      <c r="S755" s="25">
        <f t="shared" ca="1" si="527"/>
        <v>644016.2270567182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1827544.0200097591</v>
      </c>
      <c r="R756" s="25">
        <f t="array" aca="1" ref="R756" ca="1">INDEX('Lorri 401b'!L:L,MATCH('Retirement Calculator'!A756,'Lorri 401b'!N:N,0),0)</f>
        <v>-1209225.5895565553</v>
      </c>
      <c r="S756" s="25">
        <f t="shared" ca="1" si="527"/>
        <v>618318.43045320385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1827229.647788397</v>
      </c>
      <c r="R757" s="25">
        <f t="array" aca="1" ref="R757" ca="1">INDEX('Lorri 401b'!L:L,MATCH('Retirement Calculator'!A757,'Lorri 401b'!N:N,0),0)</f>
        <v>-1234716.0880912221</v>
      </c>
      <c r="S757" s="25">
        <f t="shared" ca="1" si="527"/>
        <v>592513.55969717493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1826913.9656827792</v>
      </c>
      <c r="R758" s="25">
        <f t="array" aca="1" ref="R758" ca="1">INDEX('Lorri 401b'!L:L,MATCH('Retirement Calculator'!A758,'Lorri 401b'!N:N,0),0)</f>
        <v>-1260312.7970364501</v>
      </c>
      <c r="S758" s="25">
        <f t="shared" ca="1" si="527"/>
        <v>566601.16864632908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1826596.9682350548</v>
      </c>
      <c r="R759" s="25">
        <f t="array" aca="1" ref="R759" ca="1">INDEX('Lorri 401b'!L:L,MATCH('Retirement Calculator'!A759,'Lorri 401b'!N:N,0),0)</f>
        <v>-1286016.1589356165</v>
      </c>
      <c r="S759" s="25">
        <f t="shared" ca="1" si="527"/>
        <v>540580.80929943826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1826278.6499646313</v>
      </c>
      <c r="R760" s="25">
        <f t="array" aca="1" ref="R760" ca="1">INDEX('Lorri 401b'!L:L,MATCH('Retirement Calculator'!A760,'Lorri 401b'!N:N,0),0)</f>
        <v>-1311826.6181760295</v>
      </c>
      <c r="S760" s="25">
        <f t="shared" ca="1" si="527"/>
        <v>514452.03178860177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1825959.0053680812</v>
      </c>
      <c r="R761" s="25">
        <f t="array" aca="1" ref="R761" ca="1">INDEX('Lorri 401b'!L:L,MATCH('Retirement Calculator'!A761,'Lorri 401b'!N:N,0),0)</f>
        <v>-1337744.620996611</v>
      </c>
      <c r="S761" s="25">
        <f t="shared" ca="1" si="527"/>
        <v>488214.38437147019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1825638.0289190453</v>
      </c>
      <c r="R762" s="25">
        <f t="array" aca="1" ref="R762" ca="1">INDEX('Lorri 401b'!L:L,MATCH('Retirement Calculator'!A762,'Lorri 401b'!N:N,0),0)</f>
        <v>-1363770.6154956114</v>
      </c>
      <c r="S762" s="25">
        <f t="shared" ca="1" si="527"/>
        <v>461867.4134234339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1825315.7150681387</v>
      </c>
      <c r="R763" s="25">
        <f t="array" aca="1" ref="R763" ca="1">INDEX('Lorri 401b'!L:L,MATCH('Retirement Calculator'!A763,'Lorri 401b'!N:N,0),0)</f>
        <v>-1389905.0516383578</v>
      </c>
      <c r="S763" s="25">
        <f t="shared" ca="1" si="527"/>
        <v>435410.66342978086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1824992.058242853</v>
      </c>
      <c r="R764" s="25">
        <f t="array" aca="1" ref="R764" ca="1">INDEX('Lorri 401b'!L:L,MATCH('Retirement Calculator'!A764,'Lorri 401b'!N:N,0),0)</f>
        <v>-1416148.3812650321</v>
      </c>
      <c r="S764" s="25">
        <f t="shared" ca="1" si="527"/>
        <v>408843.67697782093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1824667.052847462</v>
      </c>
      <c r="R765" s="25">
        <f t="array" aca="1" ref="R765" ca="1">INDEX('Lorri 401b'!L:L,MATCH('Retirement Calculator'!A765,'Lorri 401b'!N:N,0),0)</f>
        <v>-1442501.0580984843</v>
      </c>
      <c r="S765" s="25">
        <f t="shared" ca="1" si="527"/>
        <v>382165.99474897771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1824340.6932629235</v>
      </c>
      <c r="R766" s="25">
        <f t="array" aca="1" ref="R766" ca="1">INDEX('Lorri 401b'!L:L,MATCH('Retirement Calculator'!A766,'Lorri 401b'!N:N,0),0)</f>
        <v>-1468963.5377520758</v>
      </c>
      <c r="S766" s="25">
        <f t="shared" ca="1" si="527"/>
        <v>355377.15551084769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1824012.9738467829</v>
      </c>
      <c r="R767" s="25">
        <f t="array" aca="1" ref="R767" ca="1">INDEX('Lorri 401b'!L:L,MATCH('Retirement Calculator'!A767,'Lorri 401b'!N:N,0),0)</f>
        <v>-1495536.2777375574</v>
      </c>
      <c r="S767" s="25">
        <f t="shared" ca="1" si="527"/>
        <v>328476.69610922551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1823683.8889330751</v>
      </c>
      <c r="R768" s="25">
        <f t="array" aca="1" ref="R768" ca="1">INDEX('Lorri 401b'!L:L,MATCH('Retirement Calculator'!A768,'Lorri 401b'!N:N,0),0)</f>
        <v>-1522219.7374729784</v>
      </c>
      <c r="S768" s="25">
        <f t="shared" ca="1" si="527"/>
        <v>301464.15146009671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1823353.4328322269</v>
      </c>
      <c r="R769" s="25">
        <f t="array" aca="1" ref="R769" ca="1">INDEX('Lorri 401b'!L:L,MATCH('Retirement Calculator'!A769,'Lorri 401b'!N:N,0),0)</f>
        <v>-1549014.3782906304</v>
      </c>
      <c r="S769" s="25">
        <f t="shared" ca="1" si="527"/>
        <v>274339.05454159644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1823021.5998309583</v>
      </c>
      <c r="R770" s="25">
        <f t="array" aca="1" ref="R770" ca="1">INDEX('Lorri 401b'!L:L,MATCH('Retirement Calculator'!A770,'Lorri 401b'!N:N,0),0)</f>
        <v>-1575920.6634450227</v>
      </c>
      <c r="S770" s="25">
        <f t="shared" ca="1" si="527"/>
        <v>247100.93638593564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1822688.3841921845</v>
      </c>
      <c r="R771" s="25">
        <f t="array" aca="1" ref="R771" ca="1">INDEX('Lorri 401b'!L:L,MATCH('Retirement Calculator'!A771,'Lorri 401b'!N:N,0),0)</f>
        <v>-1602939.0581208915</v>
      </c>
      <c r="S771" s="25">
        <f t="shared" ca="1" si="527"/>
        <v>219749.32607129309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1822353.7801549158</v>
      </c>
      <c r="R772" s="25">
        <f t="array" aca="1" ref="R772" ca="1">INDEX('Lorri 401b'!L:L,MATCH('Retirement Calculator'!A772,'Lorri 401b'!N:N,0),0)</f>
        <v>-1630070.029441243</v>
      </c>
      <c r="S772" s="25">
        <f t="shared" ca="1" si="527"/>
        <v>192283.75071367272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1822017.7819341584</v>
      </c>
      <c r="R773" s="25">
        <f t="array" aca="1" ref="R773" ca="1">INDEX('Lorri 401b'!L:L,MATCH('Retirement Calculator'!A773,'Lorri 401b'!N:N,0),0)</f>
        <v>-1657314.0464754293</v>
      </c>
      <c r="S773" s="25">
        <f t="shared" ca="1" si="527"/>
        <v>164703.73545872909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1821680.3837208145</v>
      </c>
      <c r="R774" s="25">
        <f t="array" aca="1" ref="R774" ca="1">INDEX('Lorri 401b'!L:L,MATCH('Retirement Calculator'!A774,'Lorri 401b'!N:N,0),0)</f>
        <v>-1684671.5802472581</v>
      </c>
      <c r="S774" s="25">
        <f t="shared" ca="1" si="527"/>
        <v>137008.80347355641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1821341.5796815818</v>
      </c>
      <c r="R775" s="25">
        <f t="array" aca="1" ref="R775" ca="1">INDEX('Lorri 401b'!L:L,MATCH('Retirement Calculator'!A775,'Lorri 401b'!N:N,0),0)</f>
        <v>-1712143.1037431362</v>
      </c>
      <c r="S775" s="25">
        <f t="shared" ca="1" si="527"/>
        <v>109198.47593844566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1821001.3639588524</v>
      </c>
      <c r="R776" s="25">
        <f t="array" aca="1" ref="R776" ca="1">INDEX('Lorri 401b'!L:L,MATCH('Retirement Calculator'!A776,'Lorri 401b'!N:N,0),0)</f>
        <v>-1739729.0919202471</v>
      </c>
      <c r="S776" s="25">
        <f t="shared" ref="S776:S1030" ca="1" si="787">SUM(Q776:R776)</f>
        <v>81272.272038605297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1820659.7306706114</v>
      </c>
      <c r="R777" s="25">
        <f t="array" aca="1" ref="R777" ca="1">INDEX('Lorri 401b'!L:L,MATCH('Retirement Calculator'!A777,'Lorri 401b'!N:N,0),0)</f>
        <v>-1767430.0217147626</v>
      </c>
      <c r="S777" s="25">
        <f t="shared" ca="1" si="787"/>
        <v>53229.708955848822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1820316.6739103361</v>
      </c>
      <c r="R778" s="25">
        <f t="array" aca="1" ref="R778" ca="1">INDEX('Lorri 401b'!L:L,MATCH('Retirement Calculator'!A778,'Lorri 401b'!N:N,0),0)</f>
        <v>-1795246.3720500886</v>
      </c>
      <c r="S778" s="25">
        <f t="shared" ca="1" si="787"/>
        <v>25070.301860247506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1819972.1877468929</v>
      </c>
      <c r="R779" s="25">
        <f t="array" aca="1" ref="R779" ca="1">INDEX('Lorri 401b'!L:L,MATCH('Retirement Calculator'!A779,'Lorri 401b'!N:N,0),0)</f>
        <v>-1823178.6238451451</v>
      </c>
      <c r="S779" s="25">
        <f t="shared" ca="1" si="787"/>
        <v>-3206.4360982521903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1819626.2662244355</v>
      </c>
      <c r="R780" s="25">
        <f t="array" aca="1" ref="R780" ca="1">INDEX('Lorri 401b'!L:L,MATCH('Retirement Calculator'!A780,'Lorri 401b'!N:N,0),0)</f>
        <v>-1851227.260022681</v>
      </c>
      <c r="S780" s="25">
        <f t="shared" ca="1" si="787"/>
        <v>-31600.993798245443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1819278.9033623012</v>
      </c>
      <c r="R781" s="25">
        <f t="array" aca="1" ref="R781" ca="1">INDEX('Lorri 401b'!L:L,MATCH('Retirement Calculator'!A781,'Lorri 401b'!N:N,0),0)</f>
        <v>-1879392.7655176234</v>
      </c>
      <c r="S781" s="25">
        <f t="shared" ca="1" si="787"/>
        <v>-60113.862155322218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1818930.0931549079</v>
      </c>
      <c r="R782" s="25">
        <f t="array" aca="1" ref="R782" ca="1">INDEX('Lorri 401b'!L:L,MATCH('Retirement Calculator'!A782,'Lorri 401b'!N:N,0),0)</f>
        <v>-1907675.6272854614</v>
      </c>
      <c r="S782" s="25">
        <f t="shared" ca="1" si="787"/>
        <v>-88745.534130553482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1818579.8295716506</v>
      </c>
      <c r="R783" s="25">
        <f t="array" aca="1" ref="R783" ca="1">INDEX('Lorri 401b'!L:L,MATCH('Retirement Calculator'!A783,'Lorri 401b'!N:N,0),0)</f>
        <v>-1936076.3343106653</v>
      </c>
      <c r="S783" s="25">
        <f t="shared" ca="1" si="787"/>
        <v>-117496.50473901466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1818228.1065567962</v>
      </c>
      <c r="R784" s="25">
        <f t="array" aca="1" ref="R784" ca="1">INDEX('Lorri 401b'!L:L,MATCH('Retirement Calculator'!A784,'Lorri 401b'!N:N,0),0)</f>
        <v>-1964595.377615141</v>
      </c>
      <c r="S784" s="25">
        <f t="shared" ca="1" si="787"/>
        <v>-146367.27105834475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1817874.91802938</v>
      </c>
      <c r="R785" s="25">
        <f t="array" aca="1" ref="R785" ca="1">INDEX('Lorri 401b'!L:L,MATCH('Retirement Calculator'!A785,'Lorri 401b'!N:N,0),0)</f>
        <v>-1993233.2502667187</v>
      </c>
      <c r="S785" s="25">
        <f t="shared" ca="1" si="787"/>
        <v>-175358.33223733865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1817520.2578830996</v>
      </c>
      <c r="R786" s="25">
        <f t="array" aca="1" ref="R786" ca="1">INDEX('Lorri 401b'!L:L,MATCH('Retirement Calculator'!A786,'Lorri 401b'!N:N,0),0)</f>
        <v>-2021990.4473876779</v>
      </c>
      <c r="S786" s="25">
        <f t="shared" ca="1" si="787"/>
        <v>-204470.18950457824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1817164.1199862098</v>
      </c>
      <c r="R787" s="25">
        <f t="array" aca="1" ref="R787" ca="1">INDEX('Lorri 401b'!L:L,MATCH('Retirement Calculator'!A787,'Lorri 401b'!N:N,0),0)</f>
        <v>-2050867.4661633077</v>
      </c>
      <c r="S787" s="25">
        <f t="shared" ca="1" si="787"/>
        <v>-233703.34617709788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1816806.4981814162</v>
      </c>
      <c r="R788" s="25">
        <f t="array" aca="1" ref="R788" ca="1">INDEX('Lorri 401b'!L:L,MATCH('Retirement Calculator'!A788,'Lorri 401b'!N:N,0),0)</f>
        <v>-2079864.8058505026</v>
      </c>
      <c r="S788" s="25">
        <f t="shared" ca="1" si="787"/>
        <v>-263058.30766908638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1816447.3862857693</v>
      </c>
      <c r="R789" s="25">
        <f t="array" aca="1" ref="R789" ca="1">INDEX('Lorri 401b'!L:L,MATCH('Retirement Calculator'!A789,'Lorri 401b'!N:N,0),0)</f>
        <v>-2108982.9677863941</v>
      </c>
      <c r="S789" s="25">
        <f t="shared" ca="1" si="787"/>
        <v>-292535.58150062477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1816086.7780905571</v>
      </c>
      <c r="R790" s="25">
        <f t="array" aca="1" ref="R790" ca="1">INDEX('Lorri 401b'!L:L,MATCH('Retirement Calculator'!A790,'Lorri 401b'!N:N,0),0)</f>
        <v>-2138222.4553970187</v>
      </c>
      <c r="S790" s="25">
        <f t="shared" ca="1" si="787"/>
        <v>-322135.67730646161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1815724.6673611982</v>
      </c>
      <c r="R791" s="25">
        <f t="array" aca="1" ref="R791" ca="1">INDEX('Lorri 401b'!L:L,MATCH('Retirement Calculator'!A791,'Lorri 401b'!N:N,0),0)</f>
        <v>-2167583.7742060209</v>
      </c>
      <c r="S791" s="25">
        <f t="shared" ca="1" si="787"/>
        <v>-351859.10684482264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1815361.0478371338</v>
      </c>
      <c r="R792" s="25">
        <f t="array" aca="1" ref="R792" ca="1">INDEX('Lorri 401b'!L:L,MATCH('Retirement Calculator'!A792,'Lorri 401b'!N:N,0),0)</f>
        <v>-2197067.4318433939</v>
      </c>
      <c r="S792" s="25">
        <f t="shared" ca="1" si="787"/>
        <v>-381706.3840062602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1814995.9132317191</v>
      </c>
      <c r="R793" s="25">
        <f t="array" aca="1" ref="R793" ca="1">INDEX('Lorri 401b'!L:L,MATCH('Retirement Calculator'!A793,'Lorri 401b'!N:N,0),0)</f>
        <v>-2226673.9380542561</v>
      </c>
      <c r="S793" s="25">
        <f t="shared" ca="1" si="787"/>
        <v>-411678.02482253709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1814629.2572321151</v>
      </c>
      <c r="R794" s="25">
        <f t="array" aca="1" ref="R794" ca="1">INDEX('Lorri 401b'!L:L,MATCH('Retirement Calculator'!A794,'Lorri 401b'!N:N,0),0)</f>
        <v>-2256403.8047076636</v>
      </c>
      <c r="S794" s="25">
        <f t="shared" ca="1" si="787"/>
        <v>-441774.54747554846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1814261.0734991794</v>
      </c>
      <c r="R795" s="25">
        <f t="array" aca="1" ref="R795" ca="1">INDEX('Lorri 401b'!L:L,MATCH('Retirement Calculator'!A795,'Lorri 401b'!N:N,0),0)</f>
        <v>-2286257.5458054598</v>
      </c>
      <c r="S795" s="25">
        <f t="shared" ca="1" si="787"/>
        <v>-471996.4723062804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1813891.3556673566</v>
      </c>
      <c r="R796" s="25">
        <f t="array" aca="1" ref="R796" ca="1">INDEX('Lorri 401b'!L:L,MATCH('Retirement Calculator'!A796,'Lorri 401b'!N:N,0),0)</f>
        <v>-2316235.6774911638</v>
      </c>
      <c r="S796" s="25">
        <f t="shared" ca="1" si="787"/>
        <v>-502344.3218238072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1813520.0973445678</v>
      </c>
      <c r="R797" s="25">
        <f t="array" aca="1" ref="R797" ca="1">INDEX('Lorri 401b'!L:L,MATCH('Retirement Calculator'!A797,'Lorri 401b'!N:N,0),0)</f>
        <v>-2346338.7180588916</v>
      </c>
      <c r="S797" s="25">
        <f t="shared" ca="1" si="787"/>
        <v>-532818.62071432383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1813147.2921121006</v>
      </c>
      <c r="R798" s="25">
        <f t="array" aca="1" ref="R798" ca="1">INDEX('Lorri 401b'!L:L,MATCH('Retirement Calculator'!A798,'Lorri 401b'!N:N,0),0)</f>
        <v>-2376567.1879623183</v>
      </c>
      <c r="S798" s="25">
        <f t="shared" ca="1" si="787"/>
        <v>-563419.89585021767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1812772.9335244983</v>
      </c>
      <c r="R799" s="25">
        <f t="array" aca="1" ref="R799" ca="1">INDEX('Lorri 401b'!L:L,MATCH('Retirement Calculator'!A799,'Lorri 401b'!N:N,0),0)</f>
        <v>-2406921.6098236758</v>
      </c>
      <c r="S799" s="25">
        <f t="shared" ca="1" si="787"/>
        <v>-594148.67629917758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1812397.0151094475</v>
      </c>
      <c r="R800" s="25">
        <f t="array" aca="1" ref="R800" ca="1">INDEX('Lorri 401b'!L:L,MATCH('Retirement Calculator'!A800,'Lorri 401b'!N:N,0),0)</f>
        <v>-2437402.5084427889</v>
      </c>
      <c r="S800" s="25">
        <f t="shared" ca="1" si="787"/>
        <v>-625005.49333334132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1812019.5303676673</v>
      </c>
      <c r="R801" s="25">
        <f t="array" aca="1" ref="R801" ca="1">INDEX('Lorri 401b'!L:L,MATCH('Retirement Calculator'!A801,'Lorri 401b'!N:N,0),0)</f>
        <v>-2468010.4108061483</v>
      </c>
      <c r="S801" s="25">
        <f t="shared" ca="1" si="787"/>
        <v>-655990.88043848099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1811640.4727727964</v>
      </c>
      <c r="R802" s="25">
        <f t="array" aca="1" ref="R802" ca="1">INDEX('Lorri 401b'!L:L,MATCH('Retirement Calculator'!A802,'Lorri 401b'!N:N,0),0)</f>
        <v>-2498745.8460960216</v>
      </c>
      <c r="S802" s="25">
        <f t="shared" ca="1" si="787"/>
        <v>-687105.37332322518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1811259.8357712803</v>
      </c>
      <c r="R803" s="25">
        <f t="array" aca="1" ref="R803" ca="1">INDEX('Lorri 401b'!L:L,MATCH('Retirement Calculator'!A803,'Lorri 401b'!N:N,0),0)</f>
        <v>-2529609.3456996027</v>
      </c>
      <c r="S803" s="25">
        <f t="shared" ca="1" si="787"/>
        <v>-718349.5099283224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1810877.6127822578</v>
      </c>
      <c r="R804" s="25">
        <f t="array" aca="1" ref="R804" ca="1">INDEX('Lorri 401b'!L:L,MATCH('Retirement Calculator'!A804,'Lorri 401b'!N:N,0),0)</f>
        <v>-2560601.4432181991</v>
      </c>
      <c r="S804" s="25">
        <f t="shared" ca="1" si="787"/>
        <v>-749723.83043594123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1810493.7971974479</v>
      </c>
      <c r="R805" s="25">
        <f t="array" aca="1" ref="R805" ca="1">INDEX('Lorri 401b'!L:L,MATCH('Retirement Calculator'!A805,'Lorri 401b'!N:N,0),0)</f>
        <v>-2591722.6744764559</v>
      </c>
      <c r="S805" s="25">
        <f t="shared" ca="1" si="787"/>
        <v>-781228.87727900804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1810108.3823810343</v>
      </c>
      <c r="R806" s="25">
        <f t="array" aca="1" ref="R806" ca="1">INDEX('Lorri 401b'!L:L,MATCH('Retirement Calculator'!A806,'Lorri 401b'!N:N,0),0)</f>
        <v>-2622973.5775316223</v>
      </c>
      <c r="S806" s="25">
        <f t="shared" ca="1" si="787"/>
        <v>-812865.19515058794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1809721.3616695525</v>
      </c>
      <c r="R807" s="25">
        <f t="array" aca="1" ref="R807" ca="1">INDEX('Lorri 401b'!L:L,MATCH('Retirement Calculator'!A807,'Lorri 401b'!N:N,0),0)</f>
        <v>-2654354.692682852</v>
      </c>
      <c r="S807" s="25">
        <f t="shared" ca="1" si="787"/>
        <v>-844633.33101329952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1809332.7283717729</v>
      </c>
      <c r="R808" s="25">
        <f t="array" aca="1" ref="R808" ca="1">INDEX('Lorri 401b'!L:L,MATCH('Retirement Calculator'!A808,'Lorri 401b'!N:N,0),0)</f>
        <v>-2685866.5624805451</v>
      </c>
      <c r="S808" s="25">
        <f t="shared" ca="1" si="787"/>
        <v>-876533.83410877222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1808942.4757685859</v>
      </c>
      <c r="R809" s="25">
        <f t="array" aca="1" ref="R809" ca="1">INDEX('Lorri 401b'!L:L,MATCH('Retirement Calculator'!A809,'Lorri 401b'!N:N,0),0)</f>
        <v>-2717509.7317357287</v>
      </c>
      <c r="S809" s="25">
        <f t="shared" ca="1" si="787"/>
        <v>-908567.25596714276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1808550.5971128854</v>
      </c>
      <c r="R810" s="25">
        <f t="array" aca="1" ref="R810" ca="1">INDEX('Lorri 401b'!L:L,MATCH('Retirement Calculator'!A810,'Lorri 401b'!N:N,0),0)</f>
        <v>-2749284.7475294755</v>
      </c>
      <c r="S810" s="25">
        <f t="shared" ca="1" si="787"/>
        <v>-940734.15041659004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1808157.085629453</v>
      </c>
      <c r="R811" s="25">
        <f t="array" aca="1" ref="R811" ca="1">INDEX('Lorri 401b'!L:L,MATCH('Retirement Calculator'!A811,'Lorri 401b'!N:N,0),0)</f>
        <v>-2781192.159222363</v>
      </c>
      <c r="S811" s="25">
        <f t="shared" ca="1" si="787"/>
        <v>-973035.07359291008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1807761.9345148394</v>
      </c>
      <c r="R812" s="25">
        <f t="array" aca="1" ref="R812" ca="1">INDEX('Lorri 401b'!L:L,MATCH('Retirement Calculator'!A812,'Lorri 401b'!N:N,0),0)</f>
        <v>-2813232.5184639706</v>
      </c>
      <c r="S812" s="25">
        <f t="shared" ca="1" si="787"/>
        <v>-1005470.5839491312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1807365.1369372485</v>
      </c>
      <c r="R813" s="25">
        <f t="array" aca="1" ref="R813" ca="1">INDEX('Lorri 401b'!L:L,MATCH('Retirement Calculator'!A813,'Lorri 401b'!N:N,0),0)</f>
        <v>-2845406.3792024185</v>
      </c>
      <c r="S813" s="25">
        <f t="shared" ca="1" si="787"/>
        <v>-1038041.24226517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1806966.6860364175</v>
      </c>
      <c r="R814" s="25">
        <f t="array" aca="1" ref="R814" ca="1">INDEX('Lorri 401b'!L:L,MATCH('Retirement Calculator'!A814,'Lorri 401b'!N:N,0),0)</f>
        <v>-2877714.2976939431</v>
      </c>
      <c r="S814" s="25">
        <f t="shared" ca="1" si="787"/>
        <v>-1070747.6116575256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1806566.5749234997</v>
      </c>
      <c r="R815" s="25">
        <f t="array" aca="1" ref="R815" ca="1">INDEX('Lorri 401b'!L:L,MATCH('Retirement Calculator'!A815,'Lorri 401b'!N:N,0),0)</f>
        <v>-2910156.8325125156</v>
      </c>
      <c r="S815" s="25">
        <f t="shared" ca="1" si="787"/>
        <v>-1103590.2575890159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1806164.7966809447</v>
      </c>
      <c r="R816" s="25">
        <f t="array" aca="1" ref="R816" ca="1">INDEX('Lorri 401b'!L:L,MATCH('Retirement Calculator'!A816,'Lorri 401b'!N:N,0),0)</f>
        <v>-2942734.5445594988</v>
      </c>
      <c r="S816" s="25">
        <f t="shared" ca="1" si="787"/>
        <v>-1136569.747878554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1805761.3443623793</v>
      </c>
      <c r="R817" s="25">
        <f t="array" aca="1" ref="R817" ca="1">INDEX('Lorri 401b'!L:L,MATCH('Retirement Calculator'!A817,'Lorri 401b'!N:N,0),0)</f>
        <v>-2975447.9970733444</v>
      </c>
      <c r="S817" s="25">
        <f t="shared" ca="1" si="787"/>
        <v>-1169686.6527109651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1805356.2109924864</v>
      </c>
      <c r="R818" s="25">
        <f t="array" aca="1" ref="R818" ca="1">INDEX('Lorri 401b'!L:L,MATCH('Retirement Calculator'!A818,'Lorri 401b'!N:N,0),0)</f>
        <v>-3008297.7556393314</v>
      </c>
      <c r="S818" s="25">
        <f t="shared" ca="1" si="787"/>
        <v>-1202941.544646845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1804949.3895668858</v>
      </c>
      <c r="R819" s="25">
        <f t="array" aca="1" ref="R819" ca="1">INDEX('Lorri 401b'!L:L,MATCH('Retirement Calculator'!A819,'Lorri 401b'!N:N,0),0)</f>
        <v>-3041284.3881993433</v>
      </c>
      <c r="S819" s="25">
        <f t="shared" ca="1" si="787"/>
        <v>-1236334.9986324576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1804540.8730520117</v>
      </c>
      <c r="R820" s="25">
        <f t="array" aca="1" ref="R820" ca="1">INDEX('Lorri 401b'!L:L,MATCH('Retirement Calculator'!A820,'Lorri 401b'!N:N,0),0)</f>
        <v>-3074408.4650616883</v>
      </c>
      <c r="S820" s="25">
        <f t="shared" ca="1" si="787"/>
        <v>-1269867.5920096766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1804130.6543849923</v>
      </c>
      <c r="R821" s="25">
        <f t="array" aca="1" ref="R821" ca="1">INDEX('Lorri 401b'!L:L,MATCH('Retirement Calculator'!A821,'Lorri 401b'!N:N,0),0)</f>
        <v>-3107670.5589109599</v>
      </c>
      <c r="S821" s="25">
        <f t="shared" ca="1" si="787"/>
        <v>-1303539.9045259675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1803718.726473527</v>
      </c>
      <c r="R822" s="25">
        <f t="array" aca="1" ref="R822" ca="1">INDEX('Lorri 401b'!L:L,MATCH('Retirement Calculator'!A822,'Lorri 401b'!N:N,0),0)</f>
        <v>-3141071.2448179368</v>
      </c>
      <c r="S822" s="25">
        <f t="shared" ca="1" si="787"/>
        <v>-1337352.5183444098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1803305.0821957639</v>
      </c>
      <c r="R823" s="25">
        <f t="array" aca="1" ref="R823" ca="1">INDEX('Lorri 401b'!L:L,MATCH('Retirement Calculator'!A823,'Lorri 401b'!N:N,0),0)</f>
        <v>-3174611.1002495261</v>
      </c>
      <c r="S823" s="25">
        <f t="shared" ca="1" si="787"/>
        <v>-1371306.0180537621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1802889.7144001769</v>
      </c>
      <c r="R824" s="25">
        <f t="array" aca="1" ref="R824" ca="1">INDEX('Lorri 401b'!L:L,MATCH('Retirement Calculator'!A824,'Lorri 401b'!N:N,0),0)</f>
        <v>-3208290.7050787471</v>
      </c>
      <c r="S824" s="25">
        <f t="shared" ca="1" si="787"/>
        <v>-1405400.9906785702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1802472.6159054416</v>
      </c>
      <c r="R825" s="25">
        <f t="array" aca="1" ref="R825" ca="1">INDEX('Lorri 401b'!L:L,MATCH('Retirement Calculator'!A825,'Lorri 401b'!N:N,0),0)</f>
        <v>-3242110.6415947564</v>
      </c>
      <c r="S825" s="25">
        <f t="shared" ca="1" si="787"/>
        <v>-1439638.0256893148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1802053.7795003115</v>
      </c>
      <c r="R826" s="25">
        <f t="array" aca="1" ref="R826" ca="1">INDEX('Lorri 401b'!L:L,MATCH('Retirement Calculator'!A826,'Lorri 401b'!N:N,0),0)</f>
        <v>-3276071.4945129156</v>
      </c>
      <c r="S826" s="25">
        <f t="shared" ca="1" si="787"/>
        <v>-1474017.7150126041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1801633.1979434933</v>
      </c>
      <c r="R827" s="25">
        <f t="array" aca="1" ref="R827" ca="1">INDEX('Lorri 401b'!L:L,MATCH('Retirement Calculator'!A827,'Lorri 401b'!N:N,0),0)</f>
        <v>-3310173.8509849007</v>
      </c>
      <c r="S827" s="25">
        <f t="shared" ca="1" si="787"/>
        <v>-1508540.6530414075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1801210.8639635216</v>
      </c>
      <c r="R828" s="25">
        <f t="array" aca="1" ref="R828" ca="1">INDEX('Lorri 401b'!L:L,MATCH('Retirement Calculator'!A828,'Lorri 401b'!N:N,0),0)</f>
        <v>-3344418.3006088524</v>
      </c>
      <c r="S828" s="25">
        <f t="shared" ca="1" si="787"/>
        <v>-1543207.4366453309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1800786.7702586334</v>
      </c>
      <c r="R829" s="25">
        <f t="array" aca="1" ref="R829" ca="1">INDEX('Lorri 401b'!L:L,MATCH('Retirement Calculator'!A829,'Lorri 401b'!N:N,0),0)</f>
        <v>-3378805.4354395703</v>
      </c>
      <c r="S829" s="25">
        <f t="shared" ca="1" si="787"/>
        <v>-1578018.6651809369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1800360.9094966415</v>
      </c>
      <c r="R830" s="25">
        <f t="array" aca="1" ref="R830" ca="1">INDEX('Lorri 401b'!L:L,MATCH('Retirement Calculator'!A830,'Lorri 401b'!N:N,0),0)</f>
        <v>-3413335.8499987498</v>
      </c>
      <c r="S830" s="25">
        <f t="shared" ca="1" si="787"/>
        <v>-1612974.9405021083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1799933.274314808</v>
      </c>
      <c r="R831" s="25">
        <f t="array" aca="1" ref="R831" ca="1">INDEX('Lorri 401b'!L:L,MATCH('Retirement Calculator'!A831,'Lorri 401b'!N:N,0),0)</f>
        <v>-3448010.1412852593</v>
      </c>
      <c r="S831" s="25">
        <f t="shared" ca="1" si="787"/>
        <v>-1648076.8669704513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1799503.8573197168</v>
      </c>
      <c r="R832" s="25">
        <f t="array" aca="1" ref="R832" ca="1">INDEX('Lorri 401b'!L:L,MATCH('Retirement Calculator'!A832,'Lorri 401b'!N:N,0),0)</f>
        <v>-3482828.9087854624</v>
      </c>
      <c r="S832" s="25">
        <f t="shared" ca="1" si="787"/>
        <v>-1683325.0514657455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1799072.6510871463</v>
      </c>
      <c r="R833" s="25">
        <f t="array" aca="1" ref="R833" ca="1">INDEX('Lorri 401b'!L:L,MATCH('Retirement Calculator'!A833,'Lorri 401b'!N:N,0),0)</f>
        <v>-3517792.7544835829</v>
      </c>
      <c r="S833" s="25">
        <f t="shared" ca="1" si="787"/>
        <v>-1718720.1033964367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1798639.6481619398</v>
      </c>
      <c r="R834" s="25">
        <f t="array" aca="1" ref="R834" ca="1">INDEX('Lorri 401b'!L:L,MATCH('Retirement Calculator'!A834,'Lorri 401b'!N:N,0),0)</f>
        <v>-3552902.2828721125</v>
      </c>
      <c r="S834" s="25">
        <f t="shared" ca="1" si="787"/>
        <v>-1754262.6347101727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1798204.8410578785</v>
      </c>
      <c r="R835" s="25">
        <f t="array" aca="1" ref="R835" ca="1">INDEX('Lorri 401b'!L:L,MATCH('Retirement Calculator'!A835,'Lorri 401b'!N:N,0),0)</f>
        <v>-3588158.1009622607</v>
      </c>
      <c r="S835" s="25">
        <f t="shared" ca="1" si="787"/>
        <v>-1789953.2599043823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1797768.2222575501</v>
      </c>
      <c r="R836" s="25">
        <f t="array" aca="1" ref="R836" ca="1">INDEX('Lorri 401b'!L:L,MATCH('Retirement Calculator'!A836,'Lorri 401b'!N:N,0),0)</f>
        <v>-3623560.8182944516</v>
      </c>
      <c r="S836" s="25">
        <f t="shared" ca="1" si="787"/>
        <v>-1825792.5960369015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1797329.7842122205</v>
      </c>
      <c r="R837" s="25">
        <f t="array" aca="1" ref="R837" ca="1">INDEX('Lorri 401b'!L:L,MATCH('Retirement Calculator'!A837,'Lorri 401b'!N:N,0),0)</f>
        <v>-3659111.0469488595</v>
      </c>
      <c r="S837" s="25">
        <f t="shared" ca="1" si="787"/>
        <v>-1861781.262736639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1796889.5193417019</v>
      </c>
      <c r="R838" s="25">
        <f t="array" aca="1" ref="R838" ca="1">INDEX('Lorri 401b'!L:L,MATCH('Retirement Calculator'!A838,'Lorri 401b'!N:N,0),0)</f>
        <v>-3694809.4015559941</v>
      </c>
      <c r="S838" s="25">
        <f t="shared" ca="1" si="787"/>
        <v>-1897919.8822142922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1796447.4200342228</v>
      </c>
      <c r="R839" s="25">
        <f t="array" aca="1" ref="R839" ca="1">INDEX('Lorri 401b'!L:L,MATCH('Retirement Calculator'!A839,'Lorri 401b'!N:N,0),0)</f>
        <v>-3730656.4993073251</v>
      </c>
      <c r="S839" s="25">
        <f t="shared" ca="1" si="787"/>
        <v>-1934209.0792731023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1796003.4786462958</v>
      </c>
      <c r="R840" s="25">
        <f t="array" aca="1" ref="R840" ca="1">INDEX('Lorri 401b'!L:L,MATCH('Retirement Calculator'!A840,'Lorri 401b'!N:N,0),0)</f>
        <v>-3766652.9599659536</v>
      </c>
      <c r="S840" s="25">
        <f t="shared" ca="1" si="787"/>
        <v>-1970649.4813196578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1795557.6875025858</v>
      </c>
      <c r="R841" s="25">
        <f t="array" aca="1" ref="R841" ca="1">INDEX('Lorri 401b'!L:L,MATCH('Retirement Calculator'!A841,'Lorri 401b'!N:N,0),0)</f>
        <v>-3802799.4058773261</v>
      </c>
      <c r="S841" s="25">
        <f t="shared" ca="1" si="787"/>
        <v>-2007241.7183747403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1795110.0388957772</v>
      </c>
      <c r="R842" s="25">
        <f t="array" aca="1" ref="R842" ca="1">INDEX('Lorri 401b'!L:L,MATCH('Retirement Calculator'!A842,'Lorri 401b'!N:N,0),0)</f>
        <v>-3839096.4619799964</v>
      </c>
      <c r="S842" s="25">
        <f t="shared" ca="1" si="787"/>
        <v>-2043986.4230842192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1794660.5250864401</v>
      </c>
      <c r="R843" s="25">
        <f t="array" aca="1" ref="R843" ca="1">INDEX('Lorri 401b'!L:L,MATCH('Retirement Calculator'!A843,'Lorri 401b'!N:N,0),0)</f>
        <v>-3875544.7558164275</v>
      </c>
      <c r="S843" s="25">
        <f t="shared" ca="1" si="787"/>
        <v>-2080884.2307299874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1794209.1383028976</v>
      </c>
      <c r="R844" s="25">
        <f t="array" aca="1" ref="R844" ca="1">INDEX('Lorri 401b'!L:L,MATCH('Retirement Calculator'!A844,'Lorri 401b'!N:N,0),0)</f>
        <v>-3912144.9175438439</v>
      </c>
      <c r="S844" s="25">
        <f t="shared" ca="1" si="787"/>
        <v>-2117935.7792409463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1793755.8707410903</v>
      </c>
      <c r="R845" s="25">
        <f t="array" aca="1" ref="R845" ca="1">INDEX('Lorri 401b'!L:L,MATCH('Retirement Calculator'!A845,'Lorri 401b'!N:N,0),0)</f>
        <v>-3948897.5799451242</v>
      </c>
      <c r="S845" s="25">
        <f t="shared" ca="1" si="787"/>
        <v>-2155141.7092040339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1793300.7145644419</v>
      </c>
      <c r="R846" s="25">
        <f t="array" aca="1" ref="R846" ca="1">INDEX('Lorri 401b'!L:L,MATCH('Retirement Calculator'!A846,'Lorri 401b'!N:N,0),0)</f>
        <v>-3985803.3784397435</v>
      </c>
      <c r="S846" s="25">
        <f t="shared" ca="1" si="787"/>
        <v>-2192502.6638753014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1792843.6619037243</v>
      </c>
      <c r="R847" s="25">
        <f t="array" aca="1" ref="R847" ca="1">INDEX('Lorri 401b'!L:L,MATCH('Retirement Calculator'!A847,'Lorri 401b'!N:N,0),0)</f>
        <v>-4022862.9510947568</v>
      </c>
      <c r="S847" s="25">
        <f t="shared" ca="1" si="787"/>
        <v>-2230019.2891910328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1792384.7048569203</v>
      </c>
      <c r="R848" s="25">
        <f t="array" aca="1" ref="R848" ca="1">INDEX('Lorri 401b'!L:L,MATCH('Retirement Calculator'!A848,'Lorri 401b'!N:N,0),0)</f>
        <v>-4060076.9386358326</v>
      </c>
      <c r="S848" s="25">
        <f t="shared" ca="1" si="787"/>
        <v>-2267692.2337789126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1791923.835489088</v>
      </c>
      <c r="R849" s="25">
        <f t="array" aca="1" ref="R849" ca="1">INDEX('Lorri 401b'!L:L,MATCH('Retirement Calculator'!A849,'Lorri 401b'!N:N,0),0)</f>
        <v>-4097445.9844583296</v>
      </c>
      <c r="S849" s="25">
        <f t="shared" ca="1" si="787"/>
        <v>-2305522.1489692414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1791461.045832223</v>
      </c>
      <c r="R850" s="25">
        <f t="array" aca="1" ref="R850" ca="1">INDEX('Lorri 401b'!L:L,MATCH('Retirement Calculator'!A850,'Lorri 401b'!N:N,0),0)</f>
        <v>-4134970.7346384204</v>
      </c>
      <c r="S850" s="25">
        <f t="shared" ca="1" si="787"/>
        <v>-2343509.6888061976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1790996.3278851211</v>
      </c>
      <c r="R851" s="25">
        <f t="array" aca="1" ref="R851" ca="1">INDEX('Lorri 401b'!L:L,MATCH('Retirement Calculator'!A851,'Lorri 401b'!N:N,0),0)</f>
        <v>-4172651.8379442617</v>
      </c>
      <c r="S851" s="25">
        <f t="shared" ca="1" si="787"/>
        <v>-2381655.5100591406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1790529.6736132395</v>
      </c>
      <c r="R852" s="25">
        <f t="array" aca="1" ref="R852" ca="1">INDEX('Lorri 401b'!L:L,MATCH('Retirement Calculator'!A852,'Lorri 401b'!N:N,0),0)</f>
        <v>-4210489.9458472105</v>
      </c>
      <c r="S852" s="25">
        <f t="shared" ca="1" si="787"/>
        <v>-2419960.2722339709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1790061.0749485586</v>
      </c>
      <c r="R853" s="25">
        <f t="array" aca="1" ref="R853" ca="1">INDEX('Lorri 401b'!L:L,MATCH('Retirement Calculator'!A853,'Lorri 401b'!N:N,0),0)</f>
        <v>-4248485.7125330884</v>
      </c>
      <c r="S853" s="25">
        <f t="shared" ca="1" si="787"/>
        <v>-2458424.6375845298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1789590.5237894414</v>
      </c>
      <c r="R854" s="25">
        <f t="array" aca="1" ref="R854" ca="1">INDEX('Lorri 401b'!L:L,MATCH('Retirement Calculator'!A854,'Lorri 401b'!N:N,0),0)</f>
        <v>-4286639.7949134912</v>
      </c>
      <c r="S854" s="25">
        <f t="shared" ca="1" si="787"/>
        <v>-2497049.27112405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1789118.0120004946</v>
      </c>
      <c r="R855" s="25">
        <f t="array" aca="1" ref="R855" ca="1">INDEX('Lorri 401b'!L:L,MATCH('Retirement Calculator'!A855,'Lorri 401b'!N:N,0),0)</f>
        <v>-4324952.8526371457</v>
      </c>
      <c r="S855" s="25">
        <f t="shared" ca="1" si="787"/>
        <v>-2535834.840636651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1788643.5314124273</v>
      </c>
      <c r="R856" s="25">
        <f t="array" aca="1" ref="R856" ca="1">INDEX('Lorri 401b'!L:L,MATCH('Retirement Calculator'!A856,'Lorri 401b'!N:N,0),0)</f>
        <v>-4363425.5481013153</v>
      </c>
      <c r="S856" s="25">
        <f t="shared" ca="1" si="787"/>
        <v>-2574782.016688888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1788167.0738219097</v>
      </c>
      <c r="R857" s="25">
        <f t="array" aca="1" ref="R857" ca="1">INDEX('Lorri 401b'!L:L,MATCH('Retirement Calculator'!A857,'Lorri 401b'!N:N,0),0)</f>
        <v>-4402058.546463252</v>
      </c>
      <c r="S857" s="25">
        <f t="shared" ca="1" si="787"/>
        <v>-2613891.4726413423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1787688.6309914314</v>
      </c>
      <c r="R858" s="25">
        <f t="array" aca="1" ref="R858" ca="1">INDEX('Lorri 401b'!L:L,MATCH('Retirement Calculator'!A858,'Lorri 401b'!N:N,0),0)</f>
        <v>-4440852.5156516964</v>
      </c>
      <c r="S858" s="25">
        <f t="shared" ca="1" si="787"/>
        <v>-2653163.8846602649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1787208.1946491597</v>
      </c>
      <c r="R859" s="25">
        <f t="array" aca="1" ref="R859" ca="1">INDEX('Lorri 401b'!L:L,MATCH('Retirement Calculator'!A859,'Lorri 401b'!N:N,0),0)</f>
        <v>-4479808.1263784263</v>
      </c>
      <c r="S859" s="25">
        <f t="shared" ca="1" si="787"/>
        <v>-2692599.9317292664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1786725.7564887949</v>
      </c>
      <c r="R860" s="25">
        <f t="array" aca="1" ref="R860" ca="1">INDEX('Lorri 401b'!L:L,MATCH('Retirement Calculator'!A860,'Lorri 401b'!N:N,0),0)</f>
        <v>-4518926.0521498509</v>
      </c>
      <c r="S860" s="25">
        <f t="shared" ca="1" si="787"/>
        <v>-2732200.2956610559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1786241.3081694287</v>
      </c>
      <c r="R861" s="25">
        <f t="array" aca="1" ref="R861" ca="1">INDEX('Lorri 401b'!L:L,MATCH('Retirement Calculator'!A861,'Lorri 401b'!N:N,0),0)</f>
        <v>-4558206.9692786569</v>
      </c>
      <c r="S861" s="25">
        <f t="shared" ca="1" si="787"/>
        <v>-2771965.6611092282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1785754.8413153985</v>
      </c>
      <c r="R862" s="25">
        <f t="array" aca="1" ref="R862" ca="1">INDEX('Lorri 401b'!L:L,MATCH('Retirement Calculator'!A862,'Lorri 401b'!N:N,0),0)</f>
        <v>-4597651.5568954991</v>
      </c>
      <c r="S862" s="25">
        <f t="shared" ca="1" si="787"/>
        <v>-2811896.7155801007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1785266.3475161432</v>
      </c>
      <c r="R863" s="25">
        <f t="array" aca="1" ref="R863" ca="1">INDEX('Lorri 401b'!L:L,MATCH('Retirement Calculator'!A863,'Lorri 401b'!N:N,0),0)</f>
        <v>-4637260.4969607452</v>
      </c>
      <c r="S863" s="25">
        <f t="shared" ca="1" si="787"/>
        <v>-2851994.149444602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1784775.8183260576</v>
      </c>
      <c r="R864" s="25">
        <f t="array" aca="1" ref="R864" ca="1">INDEX('Lorri 401b'!L:L,MATCH('Retirement Calculator'!A864,'Lorri 401b'!N:N,0),0)</f>
        <v>-4677034.4742762633</v>
      </c>
      <c r="S864" s="25">
        <f t="shared" ca="1" si="787"/>
        <v>-2892258.6559502054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1784283.2452643467</v>
      </c>
      <c r="R865" s="25">
        <f t="array" aca="1" ref="R865" ca="1">INDEX('Lorri 401b'!L:L,MATCH('Retirement Calculator'!A865,'Lorri 401b'!N:N,0),0)</f>
        <v>-4716974.176497262</v>
      </c>
      <c r="S865" s="25">
        <f t="shared" ca="1" si="787"/>
        <v>-2932690.9312329153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1783788.6198148786</v>
      </c>
      <c r="R866" s="25">
        <f t="array" aca="1" ref="R866" ca="1">INDEX('Lorri 401b'!L:L,MATCH('Retirement Calculator'!A866,'Lorri 401b'!N:N,0),0)</f>
        <v>-4757080.2941441815</v>
      </c>
      <c r="S866" s="25">
        <f t="shared" ca="1" si="787"/>
        <v>-2973291.6743293032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1783291.9334260377</v>
      </c>
      <c r="R867" s="25">
        <f t="array" aca="1" ref="R867" ca="1">INDEX('Lorri 401b'!L:L,MATCH('Retirement Calculator'!A867,'Lorri 401b'!N:N,0),0)</f>
        <v>-4797353.5206146305</v>
      </c>
      <c r="S867" s="25">
        <f t="shared" ca="1" si="787"/>
        <v>-3014061.5871885931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1782793.1775105768</v>
      </c>
      <c r="R868" s="25">
        <f t="array" aca="1" ref="R868" ca="1">INDEX('Lorri 401b'!L:L,MATCH('Retirement Calculator'!A868,'Lorri 401b'!N:N,0),0)</f>
        <v>-4837794.552195373</v>
      </c>
      <c r="S868" s="25">
        <f t="shared" ca="1" si="787"/>
        <v>-3055001.3746847962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1782292.343445468</v>
      </c>
      <c r="R869" s="25">
        <f t="array" aca="1" ref="R869" ca="1">INDEX('Lorri 401b'!L:L,MATCH('Retirement Calculator'!A869,'Lorri 401b'!N:N,0),0)</f>
        <v>-4878404.0880743684</v>
      </c>
      <c r="S869" s="25">
        <f t="shared" ca="1" si="787"/>
        <v>-3096111.7446289007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1781789.4225717545</v>
      </c>
      <c r="R870" s="25">
        <f t="array" aca="1" ref="R870" ca="1">INDEX('Lorri 401b'!L:L,MATCH('Retirement Calculator'!A870,'Lorri 401b'!N:N,0),0)</f>
        <v>-4919182.8303528596</v>
      </c>
      <c r="S870" s="25">
        <f t="shared" ca="1" si="787"/>
        <v>-3137393.407781105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1781284.4061944007</v>
      </c>
      <c r="R871" s="25">
        <f t="array" aca="1" ref="R871" ca="1">INDEX('Lorri 401b'!L:L,MATCH('Retirement Calculator'!A871,'Lorri 401b'!N:N,0),0)</f>
        <v>-4960131.4840575112</v>
      </c>
      <c r="S871" s="25">
        <f t="shared" ca="1" si="787"/>
        <v>-3178847.0778631102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1780777.2855821413</v>
      </c>
      <c r="R872" s="25">
        <f t="array" aca="1" ref="R872" ca="1">INDEX('Lorri 401b'!L:L,MATCH('Retirement Calculator'!A872,'Lorri 401b'!N:N,0),0)</f>
        <v>-5001250.7571525984</v>
      </c>
      <c r="S872" s="25">
        <f t="shared" ca="1" si="787"/>
        <v>-3220473.4715704573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1780268.0519673307</v>
      </c>
      <c r="R873" s="25">
        <f t="array" aca="1" ref="R873" ca="1">INDEX('Lorri 401b'!L:L,MATCH('Retirement Calculator'!A873,'Lorri 401b'!N:N,0),0)</f>
        <v>-5042541.3605522485</v>
      </c>
      <c r="S873" s="25">
        <f t="shared" ca="1" si="787"/>
        <v>-3262273.3085849178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1779756.6965457918</v>
      </c>
      <c r="R874" s="25">
        <f t="array" aca="1" ref="R874" ca="1">INDEX('Lorri 401b'!L:L,MATCH('Retirement Calculator'!A874,'Lorri 401b'!N:N,0),0)</f>
        <v>-5084004.0081327306</v>
      </c>
      <c r="S874" s="25">
        <f t="shared" ca="1" si="787"/>
        <v>-3304247.3115869388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1779243.2104766632</v>
      </c>
      <c r="R875" s="25">
        <f t="array" aca="1" ref="R875" ca="1">INDEX('Lorri 401b'!L:L,MATCH('Retirement Calculator'!A875,'Lorri 401b'!N:N,0),0)</f>
        <v>-5125639.4167447984</v>
      </c>
      <c r="S875" s="25">
        <f t="shared" ca="1" si="787"/>
        <v>-3346396.2062681355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1778727.5848822466</v>
      </c>
      <c r="R876" s="25">
        <f t="array" aca="1" ref="R876" ca="1">INDEX('Lorri 401b'!L:L,MATCH('Retirement Calculator'!A876,'Lorri 401b'!N:N,0),0)</f>
        <v>-5167448.3062260831</v>
      </c>
      <c r="S876" s="25">
        <f t="shared" ca="1" si="787"/>
        <v>-3388720.7213438367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1778209.8108478531</v>
      </c>
      <c r="R877" s="25">
        <f t="array" aca="1" ref="R877" ca="1">INDEX('Lorri 401b'!L:L,MATCH('Retirement Calculator'!A877,'Lorri 401b'!N:N,0),0)</f>
        <v>-5209431.39941354</v>
      </c>
      <c r="S877" s="25">
        <f t="shared" ca="1" si="787"/>
        <v>-3431221.5885656867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1777689.8794216497</v>
      </c>
      <c r="R878" s="25">
        <f t="array" aca="1" ref="R878" ca="1">INDEX('Lorri 401b'!L:L,MATCH('Retirement Calculator'!A878,'Lorri 401b'!N:N,0),0)</f>
        <v>-5251589.4221559446</v>
      </c>
      <c r="S878" s="25">
        <f t="shared" ca="1" si="787"/>
        <v>-3473899.5427342951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1777167.7816145038</v>
      </c>
      <c r="R879" s="25">
        <f t="array" aca="1" ref="R879" ca="1">INDEX('Lorri 401b'!L:L,MATCH('Retirement Calculator'!A879,'Lorri 401b'!N:N,0),0)</f>
        <v>-5293923.1033264427</v>
      </c>
      <c r="S879" s="25">
        <f t="shared" ca="1" si="787"/>
        <v>-3516755.3217119388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1776643.5083998281</v>
      </c>
      <c r="R880" s="25">
        <f t="array" aca="1" ref="R880" ca="1">INDEX('Lorri 401b'!L:L,MATCH('Retirement Calculator'!A880,'Lorri 401b'!N:N,0),0)</f>
        <v>-5336433.1748351511</v>
      </c>
      <c r="S880" s="25">
        <f t="shared" ca="1" si="787"/>
        <v>-3559789.6664353227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1776117.0507134246</v>
      </c>
      <c r="R881" s="25">
        <f t="array" aca="1" ref="R881" ca="1">INDEX('Lorri 401b'!L:L,MATCH('Retirement Calculator'!A881,'Lorri 401b'!N:N,0),0)</f>
        <v>-5379120.3716418119</v>
      </c>
      <c r="S881" s="25">
        <f t="shared" ca="1" si="787"/>
        <v>-3603003.3209283873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1775588.3994533278</v>
      </c>
      <c r="R882" s="25">
        <f t="array" aca="1" ref="R882" ca="1">INDEX('Lorri 401b'!L:L,MATCH('Retirement Calculator'!A882,'Lorri 401b'!N:N,0),0)</f>
        <v>-5421985.4317685002</v>
      </c>
      <c r="S882" s="25">
        <f t="shared" ca="1" si="787"/>
        <v>-3646397.0323151723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1775057.5454796471</v>
      </c>
      <c r="R883" s="25">
        <f t="array" aca="1" ref="R883" ca="1">INDEX('Lorri 401b'!L:L,MATCH('Retirement Calculator'!A883,'Lorri 401b'!N:N,0),0)</f>
        <v>-5465029.0963123832</v>
      </c>
      <c r="S883" s="25">
        <f t="shared" ca="1" si="787"/>
        <v>-3689971.5508327363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1774524.4796144094</v>
      </c>
      <c r="R884" s="25">
        <f t="array" aca="1" ref="R884" ca="1">INDEX('Lorri 401b'!L:L,MATCH('Retirement Calculator'!A884,'Lorri 401b'!N:N,0),0)</f>
        <v>-5508252.1094585331</v>
      </c>
      <c r="S884" s="25">
        <f t="shared" ca="1" si="787"/>
        <v>-3733727.6298441235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1773989.1926414</v>
      </c>
      <c r="R885" s="25">
        <f t="array" aca="1" ref="R885" ca="1">INDEX('Lorri 401b'!L:L,MATCH('Retirement Calculator'!A885,'Lorri 401b'!N:N,0),0)</f>
        <v>-5551655.218492792</v>
      </c>
      <c r="S885" s="25">
        <f t="shared" ca="1" si="787"/>
        <v>-3777666.0258513922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1773451.6753060031</v>
      </c>
      <c r="R886" s="25">
        <f t="array" aca="1" ref="R886" ca="1">INDEX('Lorri 401b'!L:L,MATCH('Retirement Calculator'!A886,'Lorri 401b'!N:N,0),0)</f>
        <v>-5595239.1738146935</v>
      </c>
      <c r="S886" s="25">
        <f t="shared" ca="1" si="787"/>
        <v>-3821787.4985086904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1772911.918315042</v>
      </c>
      <c r="R887" s="25">
        <f t="array" aca="1" ref="R887" ca="1">INDEX('Lorri 401b'!L:L,MATCH('Retirement Calculator'!A887,'Lorri 401b'!N:N,0),0)</f>
        <v>-5639004.7289504362</v>
      </c>
      <c r="S887" s="25">
        <f t="shared" ca="1" si="787"/>
        <v>-3866092.8106353944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1772369.9123366186</v>
      </c>
      <c r="R888" s="25">
        <f t="array" aca="1" ref="R888" ca="1">INDEX('Lorri 401b'!L:L,MATCH('Retirement Calculator'!A888,'Lorri 401b'!N:N,0),0)</f>
        <v>-5682952.6405659113</v>
      </c>
      <c r="S888" s="25">
        <f t="shared" ca="1" si="787"/>
        <v>-3910582.7282292927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1771825.6479999518</v>
      </c>
      <c r="R889" s="25">
        <f t="array" aca="1" ref="R889" ca="1">INDEX('Lorri 401b'!L:L,MATCH('Retirement Calculator'!A889,'Lorri 401b'!N:N,0),0)</f>
        <v>-5727083.6684797835</v>
      </c>
      <c r="S889" s="25">
        <f t="shared" ca="1" si="787"/>
        <v>-3955258.0204798318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1771279.1158952154</v>
      </c>
      <c r="R890" s="25">
        <f t="array" aca="1" ref="R890" ca="1">INDEX('Lorri 401b'!L:L,MATCH('Retirement Calculator'!A890,'Lorri 401b'!N:N,0),0)</f>
        <v>-5771398.5756766303</v>
      </c>
      <c r="S890" s="25">
        <f t="shared" ca="1" si="787"/>
        <v>-4000119.4597814148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1770730.3065733761</v>
      </c>
      <c r="R891" s="25">
        <f t="array" aca="1" ref="R891" ca="1">INDEX('Lorri 401b'!L:L,MATCH('Retirement Calculator'!A891,'Lorri 401b'!N:N,0),0)</f>
        <v>-5815898.1283201305</v>
      </c>
      <c r="S891" s="25">
        <f t="shared" ca="1" si="787"/>
        <v>-4045167.8217467545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1770179.210546029</v>
      </c>
      <c r="R892" s="25">
        <f t="array" aca="1" ref="R892" ca="1">INDEX('Lorri 401b'!L:L,MATCH('Retirement Calculator'!A892,'Lorri 401b'!N:N,0),0)</f>
        <v>-5860583.0957663124</v>
      </c>
      <c r="S892" s="25">
        <f t="shared" ca="1" si="787"/>
        <v>-4090403.8852202836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1769625.8182852347</v>
      </c>
      <c r="R893" s="25">
        <f t="array" aca="1" ref="R893" ca="1">INDEX('Lorri 401b'!L:L,MATCH('Retirement Calculator'!A893,'Lorri 401b'!N:N,0),0)</f>
        <v>-5905454.2505768538</v>
      </c>
      <c r="S893" s="25">
        <f t="shared" ca="1" si="787"/>
        <v>-4135828.432291619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1769070.1202233538</v>
      </c>
      <c r="R894" s="25">
        <f t="array" aca="1" ref="R894" ca="1">INDEX('Lorri 401b'!L:L,MATCH('Retirement Calculator'!A894,'Lorri 401b'!N:N,0),0)</f>
        <v>-5950512.3685324388</v>
      </c>
      <c r="S894" s="25">
        <f t="shared" ca="1" si="787"/>
        <v>-4181442.2483090851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1768512.1067528818</v>
      </c>
      <c r="R895" s="25">
        <f t="array" aca="1" ref="R895" ca="1">INDEX('Lorri 401b'!L:L,MATCH('Retirement Calculator'!A895,'Lorri 401b'!N:N,0),0)</f>
        <v>-5995758.2286461722</v>
      </c>
      <c r="S895" s="25">
        <f t="shared" ca="1" si="787"/>
        <v>-4227246.1218932904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1767951.7682262827</v>
      </c>
      <c r="R896" s="25">
        <f t="array" aca="1" ref="R896" ca="1">INDEX('Lorri 401b'!L:L,MATCH('Retirement Calculator'!A896,'Lorri 401b'!N:N,0),0)</f>
        <v>-6041192.6131770462</v>
      </c>
      <c r="S896" s="25">
        <f t="shared" ca="1" si="787"/>
        <v>-4273240.8449507635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1767389.0949558227</v>
      </c>
      <c r="R897" s="25">
        <f t="array" aca="1" ref="R897" ca="1">INDEX('Lorri 401b'!L:L,MATCH('Retirement Calculator'!A897,'Lorri 401b'!N:N,0),0)</f>
        <v>-6086816.3076434648</v>
      </c>
      <c r="S897" s="25">
        <f t="shared" ca="1" si="787"/>
        <v>-4319427.2126876423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1766824.0772134024</v>
      </c>
      <c r="R898" s="25">
        <f t="array" aca="1" ref="R898" ca="1">INDEX('Lorri 401b'!L:L,MATCH('Retirement Calculator'!A898,'Lorri 401b'!N:N,0),0)</f>
        <v>-6132630.1008368274</v>
      </c>
      <c r="S898" s="25">
        <f t="shared" ca="1" si="787"/>
        <v>-4365806.0236234255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1766256.7052303888</v>
      </c>
      <c r="R899" s="25">
        <f t="array" aca="1" ref="R899" ca="1">INDEX('Lorri 401b'!L:L,MATCH('Retirement Calculator'!A899,'Lorri 401b'!N:N,0),0)</f>
        <v>-6178634.7848351616</v>
      </c>
      <c r="S899" s="25">
        <f t="shared" ca="1" si="787"/>
        <v>-4412378.0796047729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1765686.969197446</v>
      </c>
      <c r="R900" s="25">
        <f t="array" aca="1" ref="R900" ca="1">INDEX('Lorri 401b'!L:L,MATCH('Retirement Calculator'!A900,'Lorri 401b'!N:N,0),0)</f>
        <v>-6224831.1550168227</v>
      </c>
      <c r="S900" s="25">
        <f t="shared" ca="1" si="787"/>
        <v>-4459144.1858193763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1765114.8592643659</v>
      </c>
      <c r="R901" s="25">
        <f t="array" aca="1" ref="R901" ca="1">INDEX('Lorri 401b'!L:L,MATCH('Retirement Calculator'!A901,'Lorri 401b'!N:N,0),0)</f>
        <v>-6271220.0100742411</v>
      </c>
      <c r="S901" s="25">
        <f t="shared" ca="1" si="787"/>
        <v>-4506105.1508098748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1764540.3655398979</v>
      </c>
      <c r="R902" s="25">
        <f t="array" aca="1" ref="R902" ca="1">INDEX('Lorri 401b'!L:L,MATCH('Retirement Calculator'!A902,'Lorri 401b'!N:N,0),0)</f>
        <v>-6317802.1520277318</v>
      </c>
      <c r="S902" s="25">
        <f t="shared" ca="1" si="787"/>
        <v>-4553261.7864878336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1763963.478091578</v>
      </c>
      <c r="R903" s="25">
        <f t="array" aca="1" ref="R903" ca="1">INDEX('Lorri 401b'!L:L,MATCH('Retirement Calculator'!A903,'Lorri 401b'!N:N,0),0)</f>
        <v>-6364578.3862393619</v>
      </c>
      <c r="S903" s="25">
        <f t="shared" ca="1" si="787"/>
        <v>-4600614.9081477839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1763384.1869455567</v>
      </c>
      <c r="R904" s="25">
        <f t="array" aca="1" ref="R904" ca="1">INDEX('Lorri 401b'!L:L,MATCH('Retirement Calculator'!A904,'Lorri 401b'!N:N,0),0)</f>
        <v>-6411549.5214268742</v>
      </c>
      <c r="S904" s="25">
        <f t="shared" ca="1" si="787"/>
        <v>-4648165.3344813175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1762802.482086427</v>
      </c>
      <c r="R905" s="25">
        <f t="array" aca="1" ref="R905" ca="1">INDEX('Lorri 401b'!L:L,MATCH('Retirement Calculator'!A905,'Lorri 401b'!N:N,0),0)</f>
        <v>-6458716.3696776675</v>
      </c>
      <c r="S905" s="25">
        <f t="shared" ca="1" si="787"/>
        <v>-4695913.8875912409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1762218.3534570511</v>
      </c>
      <c r="R906" s="25">
        <f t="array" aca="1" ref="R906" ca="1">INDEX('Lorri 401b'!L:L,MATCH('Retirement Calculator'!A906,'Lorri 401b'!N:N,0),0)</f>
        <v>-6506079.7464628387</v>
      </c>
      <c r="S906" s="25">
        <f t="shared" ca="1" si="787"/>
        <v>-4743861.3930057874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1761631.7909583859</v>
      </c>
      <c r="R907" s="25">
        <f t="array" aca="1" ref="R907" ca="1">INDEX('Lorri 401b'!L:L,MATCH('Retirement Calculator'!A907,'Lorri 401b'!N:N,0),0)</f>
        <v>-6553640.470651282</v>
      </c>
      <c r="S907" s="25">
        <f t="shared" ca="1" si="787"/>
        <v>-4792008.6796928961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1761042.7844493098</v>
      </c>
      <c r="R908" s="25">
        <f t="array" aca="1" ref="R908" ca="1">INDEX('Lorri 401b'!L:L,MATCH('Retirement Calculator'!A908,'Lorri 401b'!N:N,0),0)</f>
        <v>-6601399.3645238439</v>
      </c>
      <c r="S908" s="25">
        <f t="shared" ca="1" si="787"/>
        <v>-4840356.5800745338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1760451.3237464458</v>
      </c>
      <c r="R909" s="25">
        <f t="array" aca="1" ref="R909" ca="1">INDEX('Lorri 401b'!L:L,MATCH('Retirement Calculator'!A909,'Lorri 401b'!N:N,0),0)</f>
        <v>-6649357.2537875408</v>
      </c>
      <c r="S909" s="25">
        <f t="shared" ca="1" si="787"/>
        <v>-4888905.9300410952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1759857.3986239866</v>
      </c>
      <c r="R910" s="25">
        <f t="array" aca="1" ref="R910" ca="1">INDEX('Lorri 401b'!L:L,MATCH('Retirement Calculator'!A910,'Lorri 401b'!N:N,0),0)</f>
        <v>-6697514.9675898366</v>
      </c>
      <c r="S910" s="25">
        <f t="shared" ca="1" si="787"/>
        <v>-4937657.5689658504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1759260.9988135172</v>
      </c>
      <c r="R911" s="25">
        <f t="array" aca="1" ref="R911" ca="1">INDEX('Lorri 401b'!L:L,MATCH('Retirement Calculator'!A911,'Lorri 401b'!N:N,0),0)</f>
        <v>-6745873.3385329759</v>
      </c>
      <c r="S911" s="25">
        <f t="shared" ca="1" si="787"/>
        <v>-4986612.3397194585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1758662.1140038373</v>
      </c>
      <c r="R912" s="25">
        <f t="array" aca="1" ref="R912" ca="1">INDEX('Lorri 401b'!L:L,MATCH('Retirement Calculator'!A912,'Lorri 401b'!N:N,0),0)</f>
        <v>-6794433.2026883774</v>
      </c>
      <c r="S912" s="25">
        <f t="shared" ca="1" si="787"/>
        <v>-5035771.0886845402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1758060.7338407838</v>
      </c>
      <c r="R913" s="25">
        <f t="array" aca="1" ref="R913" ca="1">INDEX('Lorri 401b'!L:L,MATCH('Retirement Calculator'!A913,'Lorri 401b'!N:N,0),0)</f>
        <v>-6843195.3996110931</v>
      </c>
      <c r="S913" s="25">
        <f t="shared" ca="1" si="787"/>
        <v>-5085134.665770309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1757456.8479270509</v>
      </c>
      <c r="R914" s="25">
        <f t="array" aca="1" ref="R914" ca="1">INDEX('Lorri 401b'!L:L,MATCH('Retirement Calculator'!A914,'Lorri 401b'!N:N,0),0)</f>
        <v>-6892160.7723543206</v>
      </c>
      <c r="S914" s="25">
        <f t="shared" ca="1" si="787"/>
        <v>-5134703.92442727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1756850.4458220107</v>
      </c>
      <c r="R915" s="25">
        <f t="array" aca="1" ref="R915" ca="1">INDEX('Lorri 401b'!L:L,MATCH('Retirement Calculator'!A915,'Lorri 401b'!N:N,0),0)</f>
        <v>-6941330.167483978</v>
      </c>
      <c r="S915" s="25">
        <f t="shared" ca="1" si="787"/>
        <v>-5184479.7216619672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1756241.517041533</v>
      </c>
      <c r="R916" s="25">
        <f t="array" aca="1" ref="R916" ca="1">INDEX('Lorri 401b'!L:L,MATCH('Retirement Calculator'!A916,'Lorri 401b'!N:N,0),0)</f>
        <v>-6990704.4350933423</v>
      </c>
      <c r="S916" s="25">
        <f t="shared" ca="1" si="787"/>
        <v>-5234462.9180518091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1755630.0510578032</v>
      </c>
      <c r="R917" s="25">
        <f t="array" aca="1" ref="R917" ca="1">INDEX('Lorri 401b'!L:L,MATCH('Retirement Calculator'!A917,'Lorri 401b'!N:N,0),0)</f>
        <v>-7040284.4288177462</v>
      </c>
      <c r="S917" s="25">
        <f t="shared" ca="1" si="787"/>
        <v>-5284654.3777599428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1755016.0372991413</v>
      </c>
      <c r="R918" s="25">
        <f t="array" aca="1" ref="R918" ca="1">INDEX('Lorri 401b'!L:L,MATCH('Retirement Calculator'!A918,'Lorri 401b'!N:N,0),0)</f>
        <v>-7090071.0058493344</v>
      </c>
      <c r="S918" s="25">
        <f t="shared" ca="1" si="787"/>
        <v>-5335054.9685501931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1754399.4651498182</v>
      </c>
      <c r="R919" s="25">
        <f t="array" aca="1" ref="R919" ca="1">INDEX('Lorri 401b'!L:L,MATCH('Retirement Calculator'!A919,'Lorri 401b'!N:N,0),0)</f>
        <v>-7140065.0269518876</v>
      </c>
      <c r="S919" s="25">
        <f t="shared" ca="1" si="787"/>
        <v>-5385665.5618020697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1753780.323949873</v>
      </c>
      <c r="R920" s="25">
        <f t="array" aca="1" ref="R920" ca="1">INDEX('Lorri 401b'!L:L,MATCH('Retirement Calculator'!A920,'Lorri 401b'!N:N,0),0)</f>
        <v>-7190267.3564757016</v>
      </c>
      <c r="S920" s="25">
        <f t="shared" ca="1" si="787"/>
        <v>-5436487.0325258281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1753158.6029949279</v>
      </c>
      <c r="R921" s="25">
        <f t="array" aca="1" ref="R921" ca="1">INDEX('Lorri 401b'!L:L,MATCH('Retirement Calculator'!A921,'Lorri 401b'!N:N,0),0)</f>
        <v>-7240678.8623725316</v>
      </c>
      <c r="S921" s="25">
        <f t="shared" ca="1" si="787"/>
        <v>-5487520.2593776034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1752534.291536004</v>
      </c>
      <c r="R922" s="25">
        <f t="array" aca="1" ref="R922" ca="1">INDEX('Lorri 401b'!L:L,MATCH('Retirement Calculator'!A922,'Lorri 401b'!N:N,0),0)</f>
        <v>-7291300.4162105983</v>
      </c>
      <c r="S922" s="25">
        <f t="shared" ca="1" si="787"/>
        <v>-5538766.124674594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1751907.3787793345</v>
      </c>
      <c r="R923" s="25">
        <f t="array" aca="1" ref="R923" ca="1">INDEX('Lorri 401b'!L:L,MATCH('Retirement Calculator'!A923,'Lorri 401b'!N:N,0),0)</f>
        <v>-7342132.8931896565</v>
      </c>
      <c r="S923" s="25">
        <f t="shared" ca="1" si="787"/>
        <v>-5590225.5144103225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1751277.8538861789</v>
      </c>
      <c r="R924" s="25">
        <f t="array" aca="1" ref="R924" ca="1">INDEX('Lorri 401b'!L:L,MATCH('Retirement Calculator'!A924,'Lorri 401b'!N:N,0),0)</f>
        <v>-7393177.1721561281</v>
      </c>
      <c r="S924" s="25">
        <f t="shared" ca="1" si="787"/>
        <v>-5641899.3182699494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1750645.7059726352</v>
      </c>
      <c r="R925" s="25">
        <f t="array" aca="1" ref="R925" ca="1">INDEX('Lorri 401b'!L:L,MATCH('Retirement Calculator'!A925,'Lorri 401b'!N:N,0),0)</f>
        <v>-7444434.1356182927</v>
      </c>
      <c r="S925" s="25">
        <f t="shared" ca="1" si="787"/>
        <v>-5693788.4296456575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1750010.9241094517</v>
      </c>
      <c r="R926" s="25">
        <f t="array" aca="1" ref="R926" ca="1">INDEX('Lorri 401b'!L:L,MATCH('Retirement Calculator'!A926,'Lorri 401b'!N:N,0),0)</f>
        <v>-7495904.6697615506</v>
      </c>
      <c r="S926" s="25">
        <f t="shared" ca="1" si="787"/>
        <v>-5745893.7456520991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1749373.4973218383</v>
      </c>
      <c r="R927" s="25">
        <f t="array" aca="1" ref="R927" ca="1">INDEX('Lorri 401b'!L:L,MATCH('Retirement Calculator'!A927,'Lorri 401b'!N:N,0),0)</f>
        <v>-7547589.664463738</v>
      </c>
      <c r="S927" s="25">
        <f t="shared" ca="1" si="787"/>
        <v>-5798216.1671418995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1748733.4145892765</v>
      </c>
      <c r="R928" s="25">
        <f t="array" aca="1" ref="R928" ca="1">INDEX('Lorri 401b'!L:L,MATCH('Retirement Calculator'!A928,'Lorri 401b'!N:N,0),0)</f>
        <v>-7599490.0133105181</v>
      </c>
      <c r="S928" s="25">
        <f t="shared" ca="1" si="787"/>
        <v>-5850756.5987212416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1748090.664845329</v>
      </c>
      <c r="R929" s="25">
        <f t="array" aca="1" ref="R929" ca="1">INDEX('Lorri 401b'!L:L,MATCH('Retirement Calculator'!A929,'Lorri 401b'!N:N,0),0)</f>
        <v>-7651606.6136108264</v>
      </c>
      <c r="S929" s="25">
        <f t="shared" ca="1" si="787"/>
        <v>-5903515.9487654977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1747445.2369774485</v>
      </c>
      <c r="R930" s="25">
        <f t="array" aca="1" ref="R930" ca="1">INDEX('Lorri 401b'!L:L,MATCH('Retirement Calculator'!A930,'Lorri 401b'!N:N,0),0)</f>
        <v>-7703940.3664123863</v>
      </c>
      <c r="S930" s="25">
        <f t="shared" ca="1" si="787"/>
        <v>-5956495.1294349376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1746797.1198267851</v>
      </c>
      <c r="R931" s="25">
        <f t="array" aca="1" ref="R931" ca="1">INDEX('Lorri 401b'!L:L,MATCH('Retirement Calculator'!A931,'Lorri 401b'!N:N,0),0)</f>
        <v>-7756492.1765172854</v>
      </c>
      <c r="S931" s="25">
        <f t="shared" ca="1" si="787"/>
        <v>-6009695.0566905001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1746146.3021879939</v>
      </c>
      <c r="R932" s="25">
        <f t="array" aca="1" ref="R932" ca="1">INDEX('Lorri 401b'!L:L,MATCH('Retirement Calculator'!A932,'Lorri 401b'!N:N,0),0)</f>
        <v>-7809262.952497622</v>
      </c>
      <c r="S932" s="25">
        <f t="shared" ca="1" si="787"/>
        <v>-6063116.6503096279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1745492.772809041</v>
      </c>
      <c r="R933" s="25">
        <f t="array" aca="1" ref="R933" ca="1">INDEX('Lorri 401b'!L:L,MATCH('Retirement Calculator'!A933,'Lorri 401b'!N:N,0),0)</f>
        <v>-7862253.6067112098</v>
      </c>
      <c r="S933" s="25">
        <f t="shared" ca="1" si="787"/>
        <v>-6116760.833902169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1744836.520391009</v>
      </c>
      <c r="R934" s="25">
        <f t="array" aca="1" ref="R934" ca="1">INDEX('Lorri 401b'!L:L,MATCH('Retirement Calculator'!A934,'Lorri 401b'!N:N,0),0)</f>
        <v>-7915465.0553173544</v>
      </c>
      <c r="S934" s="25">
        <f t="shared" ca="1" si="787"/>
        <v>-6170628.5349263456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1744177.5335879021</v>
      </c>
      <c r="R935" s="25">
        <f t="array" aca="1" ref="R935" ca="1">INDEX('Lorri 401b'!L:L,MATCH('Retirement Calculator'!A935,'Lorri 401b'!N:N,0),0)</f>
        <v>-7968898.2182926908</v>
      </c>
      <c r="S935" s="25">
        <f t="shared" ca="1" si="787"/>
        <v>-6224720.684704789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1743515.8010064489</v>
      </c>
      <c r="R936" s="25">
        <f t="array" aca="1" ref="R936" ca="1">INDEX('Lorri 401b'!L:L,MATCH('Retirement Calculator'!A936,'Lorri 401b'!N:N,0),0)</f>
        <v>-8022554.019447092</v>
      </c>
      <c r="S936" s="25">
        <f t="shared" ca="1" si="787"/>
        <v>-6279038.2184406426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1742851.3112059063</v>
      </c>
      <c r="R937" s="25">
        <f t="array" aca="1" ref="R937" ca="1">INDEX('Lorri 401b'!L:L,MATCH('Retirement Calculator'!A937,'Lorri 401b'!N:N,0),0)</f>
        <v>-8076433.3864396363</v>
      </c>
      <c r="S937" s="25">
        <f t="shared" ca="1" si="787"/>
        <v>-6333582.0752337296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1742184.0526978616</v>
      </c>
      <c r="R938" s="25">
        <f t="array" aca="1" ref="R938" ca="1">INDEX('Lorri 401b'!L:L,MATCH('Retirement Calculator'!A938,'Lorri 401b'!N:N,0),0)</f>
        <v>-8130537.2507946491</v>
      </c>
      <c r="S938" s="25">
        <f t="shared" ca="1" si="787"/>
        <v>-6388353.1980967876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1741514.0139460331</v>
      </c>
      <c r="R939" s="25">
        <f t="array" aca="1" ref="R939" ca="1">INDEX('Lorri 401b'!L:L,MATCH('Retirement Calculator'!A939,'Lorri 401b'!N:N,0),0)</f>
        <v>-8184866.5479178084</v>
      </c>
      <c r="S939" s="25">
        <f t="shared" ca="1" si="787"/>
        <v>-6443352.5339717753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1740841.1833660721</v>
      </c>
      <c r="R940" s="25">
        <f t="array" aca="1" ref="R940" ca="1">INDEX('Lorri 401b'!L:L,MATCH('Retirement Calculator'!A940,'Lorri 401b'!N:N,0),0)</f>
        <v>-8239422.217112314</v>
      </c>
      <c r="S940" s="25">
        <f t="shared" ca="1" si="787"/>
        <v>-6498581.0337462416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1740165.5493253614</v>
      </c>
      <c r="R941" s="25">
        <f t="array" aca="1" ref="R941" ca="1">INDEX('Lorri 401b'!L:L,MATCH('Retirement Calculator'!A941,'Lorri 401b'!N:N,0),0)</f>
        <v>-8294205.2015951294</v>
      </c>
      <c r="S941" s="25">
        <f t="shared" ca="1" si="787"/>
        <v>-6554039.6522697676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1739487.1001428142</v>
      </c>
      <c r="R942" s="25">
        <f t="array" aca="1" ref="R942" ca="1">INDEX('Lorri 401b'!L:L,MATCH('Retirement Calculator'!A942,'Lorri 401b'!N:N,0),0)</f>
        <v>-8349216.4485132899</v>
      </c>
      <c r="S942" s="25">
        <f t="shared" ca="1" si="787"/>
        <v>-6609729.3483704757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1738805.8240886731</v>
      </c>
      <c r="R943" s="25">
        <f t="array" aca="1" ref="R943" ca="1">INDEX('Lorri 401b'!L:L,MATCH('Retirement Calculator'!A943,'Lorri 401b'!N:N,0),0)</f>
        <v>-8404456.9089602772</v>
      </c>
      <c r="S943" s="25">
        <f t="shared" ca="1" si="787"/>
        <v>-6665651.0848716041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1738121.7093843063</v>
      </c>
      <c r="R944" s="25">
        <f t="array" aca="1" ref="R944" ca="1">INDEX('Lorri 401b'!L:L,MATCH('Retirement Calculator'!A944,'Lorri 401b'!N:N,0),0)</f>
        <v>-8459927.5379924588</v>
      </c>
      <c r="S944" s="25">
        <f t="shared" ca="1" si="787"/>
        <v>-6721805.8286081525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1737434.7442020047</v>
      </c>
      <c r="R945" s="25">
        <f t="array" aca="1" ref="R945" ca="1">INDEX('Lorri 401b'!L:L,MATCH('Retirement Calculator'!A945,'Lorri 401b'!N:N,0),0)</f>
        <v>-8515629.2946456075</v>
      </c>
      <c r="S945" s="25">
        <f t="shared" ca="1" si="787"/>
        <v>-6778194.5504436027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1736744.9166647769</v>
      </c>
      <c r="R946" s="25">
        <f t="array" aca="1" ref="R946" ca="1">INDEX('Lorri 401b'!L:L,MATCH('Retirement Calculator'!A946,'Lorri 401b'!N:N,0),0)</f>
        <v>-8571563.1419514772</v>
      </c>
      <c r="S946" s="25">
        <f t="shared" ca="1" si="787"/>
        <v>-6834818.2252866998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1736052.214846144</v>
      </c>
      <c r="R947" s="25">
        <f t="array" aca="1" ref="R947" ca="1">INDEX('Lorri 401b'!L:L,MATCH('Retirement Calculator'!A947,'Lorri 401b'!N:N,0),0)</f>
        <v>-8627730.0469544549</v>
      </c>
      <c r="S947" s="25">
        <f t="shared" ca="1" si="787"/>
        <v>-6891677.8321083114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1735356.6267699334</v>
      </c>
      <c r="R948" s="25">
        <f t="array" aca="1" ref="R948" ca="1">INDEX('Lorri 401b'!L:L,MATCH('Retirement Calculator'!A948,'Lorri 401b'!N:N,0),0)</f>
        <v>-8684130.9807282779</v>
      </c>
      <c r="S948" s="25">
        <f t="shared" ca="1" si="787"/>
        <v>-6948774.3539583441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1734658.1404100719</v>
      </c>
      <c r="R949" s="25">
        <f t="array" aca="1" ref="R949" ca="1">INDEX('Lorri 401b'!L:L,MATCH('Retirement Calculator'!A949,'Lorri 401b'!N:N,0),0)</f>
        <v>-8740766.9183928259</v>
      </c>
      <c r="S949" s="25">
        <f t="shared" ca="1" si="787"/>
        <v>-7006108.7779827537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1733956.7436903778</v>
      </c>
      <c r="R950" s="25">
        <f t="array" aca="1" ref="R950" ca="1">INDEX('Lorri 401b'!L:L,MATCH('Retirement Calculator'!A950,'Lorri 401b'!N:N,0),0)</f>
        <v>-8797638.8391309772</v>
      </c>
      <c r="S950" s="25">
        <f t="shared" ca="1" si="787"/>
        <v>-7063682.0954405991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1733252.4244843516</v>
      </c>
      <c r="R951" s="25">
        <f t="array" aca="1" ref="R951" ca="1">INDEX('Lorri 401b'!L:L,MATCH('Retirement Calculator'!A951,'Lorri 401b'!N:N,0),0)</f>
        <v>-8854747.7262055371</v>
      </c>
      <c r="S951" s="25">
        <f t="shared" ca="1" si="787"/>
        <v>-7121495.3017211854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1732545.1706149669</v>
      </c>
      <c r="R952" s="25">
        <f t="array" aca="1" ref="R952" ca="1">INDEX('Lorri 401b'!L:L,MATCH('Retirement Calculator'!A952,'Lorri 401b'!N:N,0),0)</f>
        <v>-8912094.5669762399</v>
      </c>
      <c r="S952" s="25">
        <f t="shared" ca="1" si="787"/>
        <v>-7179549.3963612728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1731834.9698544599</v>
      </c>
      <c r="R953" s="25">
        <f t="array" aca="1" ref="R953" ca="1">INDEX('Lorri 401b'!L:L,MATCH('Retirement Calculator'!A953,'Lorri 401b'!N:N,0),0)</f>
        <v>-8969680.3529168218</v>
      </c>
      <c r="S953" s="25">
        <f t="shared" ca="1" si="787"/>
        <v>-7237845.3830623617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1731121.8099241173</v>
      </c>
      <c r="R954" s="25">
        <f t="array" aca="1" ref="R954" ca="1">INDEX('Lorri 401b'!L:L,MATCH('Retirement Calculator'!A954,'Lorri 401b'!N:N,0),0)</f>
        <v>-9027506.0796321556</v>
      </c>
      <c r="S954" s="25">
        <f t="shared" ca="1" si="787"/>
        <v>-7296384.2697080383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1730405.6784940651</v>
      </c>
      <c r="R955" s="25">
        <f t="array" aca="1" ref="R955" ca="1">INDEX('Lorri 401b'!L:L,MATCH('Retirement Calculator'!A955,'Lorri 401b'!N:N,0),0)</f>
        <v>-9085572.7468754705</v>
      </c>
      <c r="S955" s="25">
        <f t="shared" ca="1" si="787"/>
        <v>-7355167.0683814054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1729686.5631830541</v>
      </c>
      <c r="R956" s="25">
        <f t="array" aca="1" ref="R956" ca="1">INDEX('Lorri 401b'!L:L,MATCH('Retirement Calculator'!A956,'Lorri 401b'!N:N,0),0)</f>
        <v>-9143881.3585656323</v>
      </c>
      <c r="S956" s="25">
        <f t="shared" ca="1" si="787"/>
        <v>-7414194.7953825779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1728964.4515582474</v>
      </c>
      <c r="R957" s="25">
        <f t="array" aca="1" ref="R957" ca="1">INDEX('Lorri 401b'!L:L,MATCH('Retirement Calculator'!A957,'Lorri 401b'!N:N,0),0)</f>
        <v>-9202432.9228045028</v>
      </c>
      <c r="S957" s="25">
        <f t="shared" ca="1" si="787"/>
        <v>-7473468.4712462556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1728239.3311350041</v>
      </c>
      <c r="R958" s="25">
        <f t="array" aca="1" ref="R958" ca="1">INDEX('Lorri 401b'!L:L,MATCH('Retirement Calculator'!A958,'Lorri 401b'!N:N,0),0)</f>
        <v>-9261228.451894369</v>
      </c>
      <c r="S958" s="25">
        <f t="shared" ca="1" si="787"/>
        <v>-7532989.1207593651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1727511.1893766636</v>
      </c>
      <c r="R959" s="25">
        <f t="array" aca="1" ref="R959" ca="1">INDEX('Lorri 401b'!L:L,MATCH('Retirement Calculator'!A959,'Lorri 401b'!N:N,0),0)</f>
        <v>-9320268.9623554423</v>
      </c>
      <c r="S959" s="25">
        <f t="shared" ca="1" si="787"/>
        <v>-7592757.7729787789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1726780.0136943304</v>
      </c>
      <c r="R960" s="25">
        <f t="array" aca="1" ref="R960" ca="1">INDEX('Lorri 401b'!L:L,MATCH('Retirement Calculator'!A960,'Lorri 401b'!N:N,0),0)</f>
        <v>-9379555.4749434367</v>
      </c>
      <c r="S960" s="25">
        <f t="shared" ca="1" si="787"/>
        <v>-7652775.4612491066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1726045.7914466539</v>
      </c>
      <c r="R961" s="25">
        <f t="array" aca="1" ref="R961" ca="1">INDEX('Lorri 401b'!L:L,MATCH('Retirement Calculator'!A961,'Lorri 401b'!N:N,0),0)</f>
        <v>-9439089.0146672148</v>
      </c>
      <c r="S961" s="25">
        <f t="shared" ca="1" si="787"/>
        <v>-7713043.2232205607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1725308.5099396121</v>
      </c>
      <c r="R962" s="25">
        <f t="array" aca="1" ref="R962" ca="1">INDEX('Lorri 401b'!L:L,MATCH('Retirement Calculator'!A962,'Lorri 401b'!N:N,0),0)</f>
        <v>-9498870.610806508</v>
      </c>
      <c r="S962" s="25">
        <f t="shared" ca="1" si="787"/>
        <v>-7773562.1008668961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1724568.156426291</v>
      </c>
      <c r="R963" s="25">
        <f t="array" aca="1" ref="R963" ca="1">INDEX('Lorri 401b'!L:L,MATCH('Retirement Calculator'!A963,'Lorri 401b'!N:N,0),0)</f>
        <v>-9558901.2969297152</v>
      </c>
      <c r="S963" s="25">
        <f t="shared" ca="1" si="787"/>
        <v>-7834333.1405034242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1723824.7181066645</v>
      </c>
      <c r="R964" s="25">
        <f t="array" aca="1" ref="R964" ca="1">INDEX('Lorri 401b'!L:L,MATCH('Retirement Calculator'!A964,'Lorri 401b'!N:N,0),0)</f>
        <v>-9619182.1109117698</v>
      </c>
      <c r="S964" s="25">
        <f t="shared" ca="1" si="787"/>
        <v>-7895357.3928051051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1723078.1821273728</v>
      </c>
      <c r="R965" s="25">
        <f t="array" aca="1" ref="R965" ca="1">INDEX('Lorri 401b'!L:L,MATCH('Retirement Calculator'!A965,'Lorri 401b'!N:N,0),0)</f>
        <v>-9679714.0949520823</v>
      </c>
      <c r="S965" s="25">
        <f t="shared" ca="1" si="787"/>
        <v>-7956635.912824709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1722328.5355815007</v>
      </c>
      <c r="R966" s="25">
        <f t="array" aca="1" ref="R966" ca="1">INDEX('Lorri 401b'!L:L,MATCH('Retirement Calculator'!A966,'Lorri 401b'!N:N,0),0)</f>
        <v>-9740498.2955925632</v>
      </c>
      <c r="S966" s="25">
        <f t="shared" ca="1" si="787"/>
        <v>-8018169.760011062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1721575.7655083542</v>
      </c>
      <c r="R967" s="25">
        <f t="array" aca="1" ref="R967" ca="1">INDEX('Lorri 401b'!L:L,MATCH('Retirement Calculator'!A967,'Lorri 401b'!N:N,0),0)</f>
        <v>-9801535.7637357134</v>
      </c>
      <c r="S967" s="25">
        <f t="shared" ca="1" si="787"/>
        <v>-8079959.9982273597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1720819.8588932361</v>
      </c>
      <c r="R968" s="25">
        <f t="array" aca="1" ref="R968" ca="1">INDEX('Lorri 401b'!L:L,MATCH('Retirement Calculator'!A968,'Lorri 401b'!N:N,0),0)</f>
        <v>-9862827.554662792</v>
      </c>
      <c r="S968" s="25">
        <f t="shared" ca="1" si="787"/>
        <v>-8142007.6957695559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1720060.8026672218</v>
      </c>
      <c r="R969" s="25">
        <f t="array" aca="1" ref="R969" ca="1">INDEX('Lorri 401b'!L:L,MATCH('Retirement Calculator'!A969,'Lorri 401b'!N:N,0),0)</f>
        <v>-9924374.7280520666</v>
      </c>
      <c r="S969" s="25">
        <f t="shared" ca="1" si="787"/>
        <v>-8204313.9253848447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1719298.5837069324</v>
      </c>
      <c r="R970" s="25">
        <f t="array" aca="1" ref="R970" ca="1">INDEX('Lorri 401b'!L:L,MATCH('Retirement Calculator'!A970,'Lorri 401b'!N:N,0),0)</f>
        <v>-9986178.3479971308</v>
      </c>
      <c r="S970" s="25">
        <f t="shared" ca="1" si="787"/>
        <v>-8266879.7642901987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1718533.1888343084</v>
      </c>
      <c r="R971" s="25">
        <f t="array" aca="1" ref="R971" ca="1">INDEX('Lorri 401b'!L:L,MATCH('Retirement Calculator'!A971,'Lorri 401b'!N:N,0),0)</f>
        <v>-10048239.483025299</v>
      </c>
      <c r="S971" s="25">
        <f t="shared" ca="1" si="787"/>
        <v>-8329706.2941909907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1717764.6048163818</v>
      </c>
      <c r="R972" s="25">
        <f t="array" aca="1" ref="R972" ca="1">INDEX('Lorri 401b'!L:L,MATCH('Retirement Calculator'!A972,'Lorri 401b'!N:N,0),0)</f>
        <v>-10110559.206116086</v>
      </c>
      <c r="S972" s="25">
        <f t="shared" ca="1" si="787"/>
        <v>-8392794.6012997031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1716992.8183650472</v>
      </c>
      <c r="R973" s="25">
        <f t="array" aca="1" ref="R973" ca="1">INDEX('Lorri 401b'!L:L,MATCH('Retirement Calculator'!A973,'Lorri 401b'!N:N,0),0)</f>
        <v>-10173138.594719749</v>
      </c>
      <c r="S973" s="25">
        <f t="shared" ca="1" si="787"/>
        <v>-8456145.7763547022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1716217.8161368321</v>
      </c>
      <c r="R974" s="25">
        <f t="array" aca="1" ref="R974" ca="1">INDEX('Lorri 401b'!L:L,MATCH('Retirement Calculator'!A974,'Lorri 401b'!N:N,0),0)</f>
        <v>-10235978.730775928</v>
      </c>
      <c r="S974" s="25">
        <f t="shared" ca="1" si="787"/>
        <v>-8519760.9146390967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1715439.5847326661</v>
      </c>
      <c r="R975" s="25">
        <f t="array" aca="1" ref="R975" ca="1">INDEX('Lorri 401b'!L:L,MATCH('Retirement Calculator'!A975,'Lorri 401b'!N:N,0),0)</f>
        <v>-10299080.700732341</v>
      </c>
      <c r="S975" s="25">
        <f t="shared" ca="1" si="787"/>
        <v>-8583641.1159996744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1714658.1106976494</v>
      </c>
      <c r="R976" s="25">
        <f t="array" aca="1" ref="R976" ca="1">INDEX('Lorri 401b'!L:L,MATCH('Retirement Calculator'!A976,'Lorri 401b'!N:N,0),0)</f>
        <v>-10362445.595563572</v>
      </c>
      <c r="S976" s="25">
        <f t="shared" ca="1" si="787"/>
        <v>-8647787.4848659225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1713873.3805208202</v>
      </c>
      <c r="R977" s="25">
        <f t="array" aca="1" ref="R977" ca="1">INDEX('Lorri 401b'!L:L,MATCH('Retirement Calculator'!A977,'Lorri 401b'!N:N,0),0)</f>
        <v>-10426074.510789935</v>
      </c>
      <c r="S977" s="25">
        <f t="shared" ca="1" si="787"/>
        <v>-8712201.1302691139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1713085.3806349207</v>
      </c>
      <c r="R978" s="25">
        <f t="array" aca="1" ref="R978" ca="1">INDEX('Lorri 401b'!L:L,MATCH('Retirement Calculator'!A978,'Lorri 401b'!N:N,0),0)</f>
        <v>-10489968.546496406</v>
      </c>
      <c r="S978" s="25">
        <f t="shared" ca="1" si="787"/>
        <v>-8776883.1658614855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1712294.0974161634</v>
      </c>
      <c r="R979" s="25">
        <f t="array" aca="1" ref="R979" ca="1">INDEX('Lorri 401b'!L:L,MATCH('Retirement Calculator'!A979,'Lorri 401b'!N:N,0),0)</f>
        <v>-10554128.807351654</v>
      </c>
      <c r="S979" s="25">
        <f t="shared" ca="1" si="787"/>
        <v>-8841834.70993549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1711499.5171839946</v>
      </c>
      <c r="R980" s="25">
        <f t="array" aca="1" ref="R980" ca="1">INDEX('Lorri 401b'!L:L,MATCH('Retirement Calculator'!A980,'Lorri 401b'!N:N,0),0)</f>
        <v>-10618556.402627133</v>
      </c>
      <c r="S980" s="25">
        <f t="shared" ca="1" si="787"/>
        <v>-8907056.885443138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1710701.6262008585</v>
      </c>
      <c r="R981" s="25">
        <f t="array" aca="1" ref="R981" ca="1">INDEX('Lorri 401b'!L:L,MATCH('Retirement Calculator'!A981,'Lorri 401b'!N:N,0),0)</f>
        <v>-10683252.446216259</v>
      </c>
      <c r="S981" s="25">
        <f t="shared" ca="1" si="787"/>
        <v>-8972550.8200154006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1709900.4106719592</v>
      </c>
      <c r="R982" s="25">
        <f t="array" aca="1" ref="R982" ca="1">INDEX('Lorri 401b'!L:L,MATCH('Retirement Calculator'!A982,'Lorri 401b'!N:N,0),0)</f>
        <v>-10748218.056653675</v>
      </c>
      <c r="S982" s="25">
        <f t="shared" ca="1" si="787"/>
        <v>-9038317.645981716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1709095.8567450228</v>
      </c>
      <c r="R983" s="25">
        <f t="array" aca="1" ref="R983" ca="1">INDEX('Lorri 401b'!L:L,MATCH('Retirement Calculator'!A983,'Lorri 401b'!N:N,0),0)</f>
        <v>-10813454.357134579</v>
      </c>
      <c r="S983" s="25">
        <f t="shared" ca="1" si="787"/>
        <v>-9104358.5003895555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1708287.9505100576</v>
      </c>
      <c r="R984" s="25">
        <f t="array" aca="1" ref="R984" ca="1">INDEX('Lorri 401b'!L:L,MATCH('Retirement Calculator'!A984,'Lorri 401b'!N:N,0),0)</f>
        <v>-10878962.475534152</v>
      </c>
      <c r="S984" s="25">
        <f t="shared" ca="1" si="787"/>
        <v>-9170674.5250240937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1707476.6779991135</v>
      </c>
      <c r="R985" s="25">
        <f t="array" aca="1" ref="R985" ca="1">INDEX('Lorri 401b'!L:L,MATCH('Retirement Calculator'!A985,'Lorri 401b'!N:N,0),0)</f>
        <v>-10944743.544427058</v>
      </c>
      <c r="S985" s="25">
        <f t="shared" ca="1" si="787"/>
        <v>-9237266.866427945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1706662.0251860402</v>
      </c>
      <c r="R986" s="25">
        <f t="array" aca="1" ref="R986" ca="1">INDEX('Lorri 401b'!L:L,MATCH('Retirement Calculator'!A986,'Lorri 401b'!N:N,0),0)</f>
        <v>-11010798.701107018</v>
      </c>
      <c r="S986" s="25">
        <f t="shared" ca="1" si="787"/>
        <v>-9304136.6759209782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1705843.9779862459</v>
      </c>
      <c r="R987" s="25">
        <f t="array" aca="1" ref="R987" ca="1">INDEX('Lorri 401b'!L:L,MATCH('Retirement Calculator'!A987,'Lorri 401b'!N:N,0),0)</f>
        <v>-11077129.087606477</v>
      </c>
      <c r="S987" s="25">
        <f t="shared" ca="1" si="787"/>
        <v>-9371285.1096202303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1705022.5222564524</v>
      </c>
      <c r="R988" s="25">
        <f t="array" aca="1" ref="R988" ca="1">INDEX('Lorri 401b'!L:L,MATCH('Retirement Calculator'!A988,'Lorri 401b'!N:N,0),0)</f>
        <v>-11143735.850716351</v>
      </c>
      <c r="S988" s="25">
        <f t="shared" ca="1" si="787"/>
        <v>-9438713.328459898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1704197.6437944514</v>
      </c>
      <c r="R989" s="25">
        <f t="array" aca="1" ref="R989" ca="1">INDEX('Lorri 401b'!L:L,MATCH('Retirement Calculator'!A989,'Lorri 401b'!N:N,0),0)</f>
        <v>-11210620.14200585</v>
      </c>
      <c r="S989" s="25">
        <f t="shared" ca="1" si="787"/>
        <v>-9506422.4982113987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1703369.3283388587</v>
      </c>
      <c r="R990" s="25">
        <f t="array" aca="1" ref="R990" ca="1">INDEX('Lorri 401b'!L:L,MATCH('Retirement Calculator'!A990,'Lorri 401b'!N:N,0),0)</f>
        <v>-11277783.117842387</v>
      </c>
      <c r="S990" s="25">
        <f t="shared" ca="1" si="787"/>
        <v>-9574413.7895035297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1702537.5615688679</v>
      </c>
      <c r="R991" s="25">
        <f t="array" aca="1" ref="R991" ca="1">INDEX('Lorri 401b'!L:L,MATCH('Retirement Calculator'!A991,'Lorri 401b'!N:N,0),0)</f>
        <v>-11345225.939411577</v>
      </c>
      <c r="S991" s="25">
        <f t="shared" ca="1" si="787"/>
        <v>-9642688.3778427094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1701702.3291040021</v>
      </c>
      <c r="R992" s="25">
        <f t="array" aca="1" ref="R992" ca="1">INDEX('Lorri 401b'!L:L,MATCH('Retirement Calculator'!A992,'Lorri 401b'!N:N,0),0)</f>
        <v>-11412949.772737306</v>
      </c>
      <c r="S992" s="25">
        <f t="shared" ca="1" si="787"/>
        <v>-9711247.443633303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1700863.6165038659</v>
      </c>
      <c r="R993" s="25">
        <f t="array" aca="1" ref="R993" ca="1">INDEX('Lorri 401b'!L:L,MATCH('Retirement Calculator'!A993,'Lorri 401b'!N:N,0),0)</f>
        <v>-11480955.788701892</v>
      </c>
      <c r="S993" s="25">
        <f t="shared" ca="1" si="787"/>
        <v>-9780092.1721980255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1700021.4092678959</v>
      </c>
      <c r="R994" s="25">
        <f t="array" aca="1" ref="R994" ca="1">INDEX('Lorri 401b'!L:L,MATCH('Retirement Calculator'!A994,'Lorri 401b'!N:N,0),0)</f>
        <v>-11549245.163066329</v>
      </c>
      <c r="S994" s="25">
        <f t="shared" ca="1" si="787"/>
        <v>-9849223.7537984326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1699175.6928351093</v>
      </c>
      <c r="R995" s="25">
        <f t="array" aca="1" ref="R995" ca="1">INDEX('Lorri 401b'!L:L,MATCH('Retirement Calculator'!A995,'Lorri 401b'!N:N,0),0)</f>
        <v>-11617819.07649062</v>
      </c>
      <c r="S995" s="25">
        <f t="shared" ca="1" si="787"/>
        <v>-9918643.3836555108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1698326.4525838527</v>
      </c>
      <c r="R996" s="25">
        <f t="array" aca="1" ref="R996" ca="1">INDEX('Lorri 401b'!L:L,MATCH('Retirement Calculator'!A996,'Lorri 401b'!N:N,0),0)</f>
        <v>-11686678.714554178</v>
      </c>
      <c r="S996" s="25">
        <f t="shared" ca="1" si="787"/>
        <v>-9988352.2619703244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1697473.6738315492</v>
      </c>
      <c r="R997" s="25">
        <f t="array" aca="1" ref="R997" ca="1">INDEX('Lorri 401b'!L:L,MATCH('Retirement Calculator'!A997,'Lorri 401b'!N:N,0),0)</f>
        <v>-11755825.267776333</v>
      </c>
      <c r="S997" s="25">
        <f t="shared" ca="1" si="787"/>
        <v>-10058351.593944784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1696617.3418344446</v>
      </c>
      <c r="R998" s="25">
        <f t="array" aca="1" ref="R998" ca="1">INDEX('Lorri 401b'!L:L,MATCH('Retirement Calculator'!A998,'Lorri 401b'!N:N,0),0)</f>
        <v>-11825259.931636915</v>
      </c>
      <c r="S998" s="25">
        <f t="shared" ca="1" si="787"/>
        <v>-10128642.58980247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1695757.4417873519</v>
      </c>
      <c r="R999" s="25">
        <f t="array" aca="1" ref="R999" ca="1">INDEX('Lorri 401b'!L:L,MATCH('Retirement Calculator'!A999,'Lorri 401b'!N:N,0),0)</f>
        <v>-11894983.906596916</v>
      </c>
      <c r="S999" s="25">
        <f t="shared" ca="1" si="787"/>
        <v>-10199226.464809563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1694893.9588233964</v>
      </c>
      <c r="R1000" s="25">
        <f t="array" aca="1" ref="R1000" ca="1">INDEX('Lorri 401b'!L:L,MATCH('Retirement Calculator'!A1000,'Lorri 401b'!N:N,0),0)</f>
        <v>-11964998.39811925</v>
      </c>
      <c r="S1000" s="25">
        <f t="shared" ca="1" si="787"/>
        <v>-10270104.439295854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1694026.8780137578</v>
      </c>
      <c r="R1001" s="25">
        <f t="array" aca="1" ref="R1001" ca="1">INDEX('Lorri 401b'!L:L,MATCH('Retirement Calculator'!A1001,'Lorri 401b'!N:N,0),0)</f>
        <v>-12035304.616689594</v>
      </c>
      <c r="S1001" s="25">
        <f t="shared" ca="1" si="787"/>
        <v>-10341277.738675836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1693156.1843674122</v>
      </c>
      <c r="R1002" s="25">
        <f t="array" aca="1" ref="R1002" ca="1">INDEX('Lorri 401b'!L:L,MATCH('Retirement Calculator'!A1002,'Lorri 401b'!N:N,0),0)</f>
        <v>-12105903.777837316</v>
      </c>
      <c r="S1002" s="25">
        <f t="shared" ca="1" si="787"/>
        <v>-10412747.593469903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1692281.8628308736</v>
      </c>
      <c r="R1003" s="25">
        <f t="array" aca="1" ref="R1003" ca="1">INDEX('Lorri 401b'!L:L,MATCH('Retirement Calculator'!A1003,'Lorri 401b'!N:N,0),0)</f>
        <v>-12176797.102156484</v>
      </c>
      <c r="S1003" s="25">
        <f t="shared" ca="1" si="787"/>
        <v>-10484515.239325611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1691403.8982879326</v>
      </c>
      <c r="R1004" s="25">
        <f t="array" aca="1" ref="R1004" ca="1">INDEX('Lorri 401b'!L:L,MATCH('Retirement Calculator'!A1004,'Lorri 401b'!N:N,0),0)</f>
        <v>-12247985.815326983</v>
      </c>
      <c r="S1004" s="25">
        <f t="shared" ca="1" si="787"/>
        <v>-10556581.91703905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1690522.2755593963</v>
      </c>
      <c r="R1005" s="25">
        <f t="array" aca="1" ref="R1005" ca="1">INDEX('Lorri 401b'!L:L,MATCH('Retirement Calculator'!A1005,'Lorri 401b'!N:N,0),0)</f>
        <v>-12319471.148135692</v>
      </c>
      <c r="S1005" s="25">
        <f t="shared" ca="1" si="787"/>
        <v>-10628948.872576296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1689636.9794028243</v>
      </c>
      <c r="R1006" s="25">
        <f t="array" aca="1" ref="R1006" ca="1">INDEX('Lorri 401b'!L:L,MATCH('Retirement Calculator'!A1006,'Lorri 401b'!N:N,0),0)</f>
        <v>-12391254.336497771</v>
      </c>
      <c r="S1006" s="25">
        <f t="shared" ca="1" si="787"/>
        <v>-10701617.357094947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1688747.9945122665</v>
      </c>
      <c r="R1007" s="25">
        <f t="array" aca="1" ref="R1007" ca="1">INDEX('Lorri 401b'!L:L,MATCH('Retirement Calculator'!A1007,'Lorri 401b'!N:N,0),0)</f>
        <v>-12463336.621478025</v>
      </c>
      <c r="S1007" s="25">
        <f t="shared" ca="1" si="787"/>
        <v>-10774588.626965757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1687855.3055179981</v>
      </c>
      <c r="R1008" s="25">
        <f t="array" aca="1" ref="R1008" ca="1">INDEX('Lorri 401b'!L:L,MATCH('Retirement Calculator'!A1008,'Lorri 401b'!N:N,0),0)</f>
        <v>-12535719.249312364</v>
      </c>
      <c r="S1008" s="25">
        <f t="shared" ca="1" si="787"/>
        <v>-10847863.943794366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1686958.8969862536</v>
      </c>
      <c r="R1009" s="25">
        <f t="array" aca="1" ref="R1009" ca="1">INDEX('Lorri 401b'!L:L,MATCH('Retirement Calculator'!A1009,'Lorri 401b'!N:N,0),0)</f>
        <v>-12608403.471429346</v>
      </c>
      <c r="S1009" s="25">
        <f t="shared" ca="1" si="787"/>
        <v>-10921444.574443093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1686058.7534189601</v>
      </c>
      <c r="R1010" s="25">
        <f t="array" aca="1" ref="R1010" ca="1">INDEX('Lorri 401b'!L:L,MATCH('Retirement Calculator'!A1010,'Lorri 401b'!N:N,0),0)</f>
        <v>-12681390.544471815</v>
      </c>
      <c r="S1010" s="25">
        <f t="shared" ca="1" si="787"/>
        <v>-10995331.791052856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1685154.8592534696</v>
      </c>
      <c r="R1011" s="25">
        <f t="array" aca="1" ref="R1011" ca="1">INDEX('Lorri 401b'!L:L,MATCH('Retirement Calculator'!A1011,'Lorri 401b'!N:N,0),0)</f>
        <v>-12754681.730318628</v>
      </c>
      <c r="S1011" s="25">
        <f t="shared" ca="1" si="787"/>
        <v>-11069526.871065158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1684247.1988622895</v>
      </c>
      <c r="R1012" s="25">
        <f t="array" aca="1" ref="R1012" ca="1">INDEX('Lorri 401b'!L:L,MATCH('Retirement Calculator'!A1012,'Lorri 401b'!N:N,0),0)</f>
        <v>-12828278.296106469</v>
      </c>
      <c r="S1012" s="25">
        <f t="shared" ca="1" si="787"/>
        <v>-11144031.097244179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1683335.7565528129</v>
      </c>
      <c r="R1013" s="25">
        <f t="array" aca="1" ref="R1013" ca="1">INDEX('Lorri 401b'!L:L,MATCH('Retirement Calculator'!A1013,'Lorri 401b'!N:N,0),0)</f>
        <v>-12902181.514251759</v>
      </c>
      <c r="S1013" s="25">
        <f t="shared" ca="1" si="787"/>
        <v>-11218845.757698946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1682420.5165670468</v>
      </c>
      <c r="R1014" s="25">
        <f t="array" aca="1" ref="R1014" ca="1">INDEX('Lorri 401b'!L:L,MATCH('Retirement Calculator'!A1014,'Lorri 401b'!N:N,0),0)</f>
        <v>-12976392.662472656</v>
      </c>
      <c r="S1014" s="25">
        <f t="shared" ca="1" si="787"/>
        <v>-11293972.14590561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1681501.4630813401</v>
      </c>
      <c r="R1015" s="25">
        <f t="array" aca="1" ref="R1015" ca="1">INDEX('Lorri 401b'!L:L,MATCH('Retirement Calculator'!A1015,'Lorri 401b'!N:N,0),0)</f>
        <v>-13050913.023811139</v>
      </c>
      <c r="S1015" s="25">
        <f t="shared" ca="1" si="787"/>
        <v>-11369411.5607298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1680578.5802061094</v>
      </c>
      <c r="R1016" s="25">
        <f t="array" aca="1" ref="R1016" ca="1">INDEX('Lorri 401b'!L:L,MATCH('Retirement Calculator'!A1016,'Lorri 401b'!N:N,0),0)</f>
        <v>-13125743.886655198</v>
      </c>
      <c r="S1016" s="25">
        <f t="shared" ca="1" si="787"/>
        <v>-11445165.306449089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1679651.8519855654</v>
      </c>
      <c r="R1017" s="25">
        <f t="array" aca="1" ref="R1017" ca="1">INDEX('Lorri 401b'!L:L,MATCH('Retirement Calculator'!A1017,'Lorri 401b'!N:N,0),0)</f>
        <v>-13200886.544761108</v>
      </c>
      <c r="S1017" s="25">
        <f t="shared" ca="1" si="787"/>
        <v>-11521234.692775544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1678721.2623974357</v>
      </c>
      <c r="R1018" s="25">
        <f t="array" aca="1" ref="R1018" ca="1">INDEX('Lorri 401b'!L:L,MATCH('Retirement Calculator'!A1018,'Lorri 401b'!N:N,0),0)</f>
        <v>-13276342.297275793</v>
      </c>
      <c r="S1018" s="25">
        <f t="shared" ca="1" si="787"/>
        <v>-11597621.034878356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1677786.795352689</v>
      </c>
      <c r="R1019" s="25">
        <f t="array" aca="1" ref="R1019" ca="1">INDEX('Lorri 401b'!L:L,MATCH('Retirement Calculator'!A1019,'Lorri 401b'!N:N,0),0)</f>
        <v>-13352112.448759289</v>
      </c>
      <c r="S1019" s="25">
        <f t="shared" ca="1" si="787"/>
        <v>-11674325.653406601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1676848.4346952557</v>
      </c>
      <c r="R1020" s="25">
        <f t="array" aca="1" ref="R1020" ca="1">INDEX('Lorri 401b'!L:L,MATCH('Retirement Calculator'!A1020,'Lorri 401b'!N:N,0),0)</f>
        <v>-13428198.3092073</v>
      </c>
      <c r="S1020" s="25">
        <f t="shared" ca="1" si="787"/>
        <v>-11751349.874512045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1675906.1642017497</v>
      </c>
      <c r="R1021" s="25">
        <f t="array" aca="1" ref="R1021" ca="1">INDEX('Lorri 401b'!L:L,MATCH('Retirement Calculator'!A1021,'Lorri 401b'!N:N,0),0)</f>
        <v>-13504601.194073843</v>
      </c>
      <c r="S1021" s="25">
        <f t="shared" ca="1" si="787"/>
        <v>-11828695.029872093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1674959.9675811876</v>
      </c>
      <c r="R1022" s="25">
        <f t="array" aca="1" ref="R1022" ca="1">INDEX('Lorri 401b'!L:L,MATCH('Retirement Calculator'!A1022,'Lorri 401b'!N:N,0),0)</f>
        <v>-13581322.424293997</v>
      </c>
      <c r="S1022" s="25">
        <f t="shared" ca="1" si="787"/>
        <v>-11906362.456712808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1674009.8284747065</v>
      </c>
      <c r="R1023" s="25">
        <f t="array" aca="1" ref="R1023" ca="1">INDEX('Lorri 401b'!L:L,MATCH('Retirement Calculator'!A1023,'Lorri 401b'!N:N,0),0)</f>
        <v>-13658363.326306736</v>
      </c>
      <c r="S1023" s="25">
        <f t="shared" ca="1" si="787"/>
        <v>-11984353.49783203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1673055.7304552817</v>
      </c>
      <c r="R1024" s="25">
        <f t="array" aca="1" ref="R1024" ca="1">INDEX('Lorri 401b'!L:L,MATCH('Retirement Calculator'!A1024,'Lorri 401b'!N:N,0),0)</f>
        <v>-13735725.232077861</v>
      </c>
      <c r="S1024" s="25">
        <f t="shared" ca="1" si="787"/>
        <v>-12062669.50162258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1672097.6570274425</v>
      </c>
      <c r="R1025" s="25">
        <f t="array" aca="1" ref="R1025" ca="1">INDEX('Lorri 401b'!L:L,MATCH('Retirement Calculator'!A1025,'Lorri 401b'!N:N,0),0)</f>
        <v>-13813409.479123032</v>
      </c>
      <c r="S1025" s="25">
        <f t="shared" ca="1" si="787"/>
        <v>-12141311.82209559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1671135.5916269873</v>
      </c>
      <c r="R1026" s="25">
        <f t="array" aca="1" ref="R1026" ca="1">INDEX('Lorri 401b'!L:L,MATCH('Retirement Calculator'!A1026,'Lorri 401b'!N:N,0),0)</f>
        <v>-13891417.410530891</v>
      </c>
      <c r="S1026" s="25">
        <f t="shared" ca="1" si="787"/>
        <v>-12220281.818903904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1670169.5176206969</v>
      </c>
      <c r="R1027" s="25">
        <f t="array" aca="1" ref="R1027" ca="1">INDEX('Lorri 401b'!L:L,MATCH('Retirement Calculator'!A1027,'Lorri 401b'!N:N,0),0)</f>
        <v>-13969750.374986283</v>
      </c>
      <c r="S1027" s="25">
        <f t="shared" ca="1" si="787"/>
        <v>-12299580.857365586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1669199.4183060471</v>
      </c>
      <c r="R1028" s="25">
        <f t="array" aca="1" ref="R1028" ca="1">INDEX('Lorri 401b'!L:L,MATCH('Retirement Calculator'!A1028,'Lorri 401b'!N:N,0),0)</f>
        <v>-14048409.726793574</v>
      </c>
      <c r="S1028" s="25">
        <f t="shared" ca="1" si="787"/>
        <v>-12379210.308487527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1668225.2769109195</v>
      </c>
      <c r="R1029" s="25">
        <f t="array" aca="1" ref="R1029" ca="1">INDEX('Lorri 401b'!L:L,MATCH('Retirement Calculator'!A1029,'Lorri 401b'!N:N,0),0)</f>
        <v>-14127396.825900061</v>
      </c>
      <c r="S1029" s="25">
        <f t="shared" ca="1" si="787"/>
        <v>-12459171.548989141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1667247.0765933122</v>
      </c>
      <c r="R1030" s="25">
        <f t="array" aca="1" ref="R1030" ca="1">INDEX('Lorri 401b'!L:L,MATCH('Retirement Calculator'!A1030,'Lorri 401b'!N:N,0),0)</f>
        <v>-14206713.037919492</v>
      </c>
      <c r="S1030" s="25">
        <f t="shared" ca="1" si="787"/>
        <v>-12539465.96132618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1666264.8004410481</v>
      </c>
      <c r="R1031" s="25">
        <f t="array" aca="1" ref="R1031" ca="1">INDEX('Lorri 401b'!L:L,MATCH('Retirement Calculator'!A1031,'Lorri 401b'!N:N,0),0)</f>
        <v>-14286359.73415567</v>
      </c>
      <c r="S1031" s="25">
        <f t="shared" ref="S1031:S1171" ca="1" si="1047">SUM(Q1031:R1031)</f>
        <v>-12620094.933714621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1665278.4314714831</v>
      </c>
      <c r="R1032" s="25">
        <f t="array" aca="1" ref="R1032" ca="1">INDEX('Lorri 401b'!L:L,MATCH('Retirement Calculator'!A1032,'Lorri 401b'!N:N,0),0)</f>
        <v>-14366338.291626165</v>
      </c>
      <c r="S1032" s="25">
        <f t="shared" ca="1" si="1047"/>
        <v>-12701059.860154681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1664287.9526312114</v>
      </c>
      <c r="R1033" s="25">
        <f t="array" aca="1" ref="R1033" ca="1">INDEX('Lorri 401b'!L:L,MATCH('Retirement Calculator'!A1033,'Lorri 401b'!N:N,0),0)</f>
        <v>-14446650.09308612</v>
      </c>
      <c r="S1033" s="25">
        <f t="shared" ca="1" si="1047"/>
        <v>-12782362.140454909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1663293.346795772</v>
      </c>
      <c r="R1034" s="25">
        <f t="array" aca="1" ref="R1034" ca="1">INDEX('Lorri 401b'!L:L,MATCH('Retirement Calculator'!A1034,'Lorri 401b'!N:N,0),0)</f>
        <v>-14527296.527052158</v>
      </c>
      <c r="S1034" s="25">
        <f t="shared" ca="1" si="1047"/>
        <v>-12864003.180256387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1662294.5967693515</v>
      </c>
      <c r="R1035" s="25">
        <f t="array" aca="1" ref="R1035" ca="1">INDEX('Lorri 401b'!L:L,MATCH('Retirement Calculator'!A1035,'Lorri 401b'!N:N,0),0)</f>
        <v>-14608278.98782639</v>
      </c>
      <c r="S1035" s="25">
        <f t="shared" ca="1" si="1047"/>
        <v>-12945984.391057039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1661291.6852844877</v>
      </c>
      <c r="R1036" s="25">
        <f t="array" aca="1" ref="R1036" ca="1">INDEX('Lorri 401b'!L:L,MATCH('Retirement Calculator'!A1036,'Lorri 401b'!N:N,0),0)</f>
        <v>-14689598.875520514</v>
      </c>
      <c r="S1036" s="25">
        <f t="shared" ca="1" si="1047"/>
        <v>-13028307.190236026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1660284.5950017702</v>
      </c>
      <c r="R1037" s="25">
        <f t="array" aca="1" ref="R1037" ca="1">INDEX('Lorri 401b'!L:L,MATCH('Retirement Calculator'!A1037,'Lorri 401b'!N:N,0),0)</f>
        <v>-14771257.596080029</v>
      </c>
      <c r="S1037" s="25">
        <f t="shared" ca="1" si="1047"/>
        <v>-13110973.001078259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1659273.3085095414</v>
      </c>
      <c r="R1038" s="25">
        <f t="array" aca="1" ref="R1038" ca="1">INDEX('Lorri 401b'!L:L,MATCH('Retirement Calculator'!A1038,'Lorri 401b'!N:N,0),0)</f>
        <v>-14853256.561308542</v>
      </c>
      <c r="S1038" s="25">
        <f t="shared" ca="1" si="1047"/>
        <v>-13193983.252799001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1658257.808323595</v>
      </c>
      <c r="R1039" s="25">
        <f t="array" aca="1" ref="R1039" ca="1">INDEX('Lorri 401b'!L:L,MATCH('Retirement Calculator'!A1039,'Lorri 401b'!N:N,0),0)</f>
        <v>-14935597.188892175</v>
      </c>
      <c r="S1039" s="25">
        <f t="shared" ca="1" si="1047"/>
        <v>-13277339.380568579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1657238.0768868737</v>
      </c>
      <c r="R1040" s="25">
        <f t="array" aca="1" ref="R1040" ca="1">INDEX('Lorri 401b'!L:L,MATCH('Retirement Calculator'!A1040,'Lorri 401b'!N:N,0),0)</f>
        <v>-15018280.902424073</v>
      </c>
      <c r="S1040" s="25">
        <f t="shared" ca="1" si="1047"/>
        <v>-13361042.825537199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1656214.0965691663</v>
      </c>
      <c r="R1041" s="25">
        <f t="array" aca="1" ref="R1041" ca="1">INDEX('Lorri 401b'!L:L,MATCH('Retirement Calculator'!A1041,'Lorri 401b'!N:N,0),0)</f>
        <v>-15101309.13142902</v>
      </c>
      <c r="S1041" s="25">
        <f t="shared" ca="1" si="1047"/>
        <v>-13445095.034859855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1655185.8496668017</v>
      </c>
      <c r="R1042" s="25">
        <f t="array" aca="1" ref="R1042" ca="1">INDEX('Lorri 401b'!L:L,MATCH('Retirement Calculator'!A1042,'Lorri 401b'!N:N,0),0)</f>
        <v>-15184683.311388155</v>
      </c>
      <c r="S1042" s="25">
        <f t="shared" ca="1" si="1047"/>
        <v>-13529497.461721353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1654153.3184023439</v>
      </c>
      <c r="R1043" s="25">
        <f t="array" aca="1" ref="R1043" ca="1">INDEX('Lorri 401b'!L:L,MATCH('Retirement Calculator'!A1043,'Lorri 401b'!N:N,0),0)</f>
        <v>-15268404.883763786</v>
      </c>
      <c r="S1043" s="25">
        <f t="shared" ca="1" si="1047"/>
        <v>-13614251.565361442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1653116.4849242843</v>
      </c>
      <c r="R1044" s="25">
        <f t="array" aca="1" ref="R1044" ca="1">INDEX('Lorri 401b'!L:L,MATCH('Retirement Calculator'!A1044,'Lorri 401b'!N:N,0),0)</f>
        <v>-15352475.296024315</v>
      </c>
      <c r="S1044" s="25">
        <f t="shared" ca="1" si="1047"/>
        <v>-13699358.81110003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1652075.3313067327</v>
      </c>
      <c r="R1045" s="25">
        <f t="array" aca="1" ref="R1045" ca="1">INDEX('Lorri 401b'!L:L,MATCH('Retirement Calculator'!A1045,'Lorri 401b'!N:N,0),0)</f>
        <v>-15436896.001669263</v>
      </c>
      <c r="S1045" s="25">
        <f t="shared" ca="1" si="1047"/>
        <v>-13784820.67036253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1651029.8395491079</v>
      </c>
      <c r="R1046" s="25">
        <f t="array" aca="1" ref="R1046" ca="1">INDEX('Lorri 401b'!L:L,MATCH('Retirement Calculator'!A1046,'Lorri 401b'!N:N,0),0)</f>
        <v>-15521668.460254399</v>
      </c>
      <c r="S1046" s="25">
        <f t="shared" ca="1" si="1047"/>
        <v>-13870638.620705292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1649979.9915758264</v>
      </c>
      <c r="R1047" s="25">
        <f t="array" aca="1" ref="R1047" ca="1">INDEX('Lorri 401b'!L:L,MATCH('Retirement Calculator'!A1047,'Lorri 401b'!N:N,0),0)</f>
        <v>-15606794.137416972</v>
      </c>
      <c r="S1047" s="25">
        <f t="shared" ca="1" si="1047"/>
        <v>-13956814.145841146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1648925.7692359895</v>
      </c>
      <c r="R1048" s="25">
        <f t="array" aca="1" ref="R1048" ca="1">INDEX('Lorri 401b'!L:L,MATCH('Retirement Calculator'!A1048,'Lorri 401b'!N:N,0),0)</f>
        <v>-15692274.504901055</v>
      </c>
      <c r="S1048" s="25">
        <f t="shared" ca="1" si="1047"/>
        <v>-14043348.735665066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1647867.1543030699</v>
      </c>
      <c r="R1049" s="25">
        <f t="array" aca="1" ref="R1049" ca="1">INDEX('Lorri 401b'!L:L,MATCH('Retirement Calculator'!A1049,'Lorri 401b'!N:N,0),0)</f>
        <v>-15778111.04058299</v>
      </c>
      <c r="S1049" s="25">
        <f t="shared" ca="1" si="1047"/>
        <v>-14130243.88627992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1646804.1284745967</v>
      </c>
      <c r="R1050" s="25">
        <f t="array" aca="1" ref="R1050" ca="1">INDEX('Lorri 401b'!L:L,MATCH('Retirement Calculator'!A1050,'Lorri 401b'!N:N,0),0)</f>
        <v>-15864305.228496933</v>
      </c>
      <c r="S1050" s="25">
        <f t="shared" ca="1" si="1047"/>
        <v>-14217501.100022336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1645736.6733718379</v>
      </c>
      <c r="R1051" s="25">
        <f t="array" aca="1" ref="R1051" ca="1">INDEX('Lorri 401b'!L:L,MATCH('Retirement Calculator'!A1051,'Lorri 401b'!N:N,0),0)</f>
        <v>-15950858.558860518</v>
      </c>
      <c r="S1051" s="25">
        <f t="shared" ca="1" si="1047"/>
        <v>-14305121.88548868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1644664.7705394845</v>
      </c>
      <c r="R1052" s="25">
        <f t="array" aca="1" ref="R1052" ca="1">INDEX('Lorri 401b'!L:L,MATCH('Retirement Calculator'!A1052,'Lorri 401b'!N:N,0),0)</f>
        <v>-16037772.528100617</v>
      </c>
      <c r="S1052" s="25">
        <f t="shared" ca="1" si="1047"/>
        <v>-14393107.757561132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1643588.4014453294</v>
      </c>
      <c r="R1053" s="25">
        <f t="array" aca="1" ref="R1053" ca="1">INDEX('Lorri 401b'!L:L,MATCH('Retirement Calculator'!A1053,'Lorri 401b'!N:N,0),0)</f>
        <v>-16125048.638879217</v>
      </c>
      <c r="S1053" s="25">
        <f t="shared" ca="1" si="1047"/>
        <v>-14481460.237433888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1642507.5474799487</v>
      </c>
      <c r="R1054" s="25">
        <f t="array" aca="1" ref="R1054" ca="1">INDEX('Lorri 401b'!L:L,MATCH('Retirement Calculator'!A1054,'Lorri 401b'!N:N,0),0)</f>
        <v>-16212688.400119394</v>
      </c>
      <c r="S1054" s="25">
        <f t="shared" ca="1" si="1047"/>
        <v>-14570180.852639446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1641422.1899563791</v>
      </c>
      <c r="R1055" s="25">
        <f t="array" aca="1" ref="R1055" ca="1">INDEX('Lorri 401b'!L:L,MATCH('Retirement Calculator'!A1055,'Lorri 401b'!N:N,0),0)</f>
        <v>-16300693.327031406</v>
      </c>
      <c r="S1055" s="25">
        <f t="shared" ca="1" si="1047"/>
        <v>-14659271.137075026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1640332.3101097946</v>
      </c>
      <c r="R1056" s="25">
        <f t="array" aca="1" ref="R1056" ca="1">INDEX('Lorri 401b'!L:L,MATCH('Retirement Calculator'!A1056,'Lorri 401b'!N:N,0),0)</f>
        <v>-16389064.941138884</v>
      </c>
      <c r="S1056" s="25">
        <f t="shared" ca="1" si="1047"/>
        <v>-14748732.63102909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1639237.8890971825</v>
      </c>
      <c r="R1057" s="25">
        <f t="array" aca="1" ref="R1057" ca="1">INDEX('Lorri 401b'!L:L,MATCH('Retirement Calculator'!A1057,'Lorri 401b'!N:N,0),0)</f>
        <v>-16477804.770305144</v>
      </c>
      <c r="S1057" s="25">
        <f t="shared" ca="1" si="1047"/>
        <v>-14838566.881207962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1638138.907997018</v>
      </c>
      <c r="R1058" s="25">
        <f t="array" aca="1" ref="R1058" ca="1">INDEX('Lorri 401b'!L:L,MATCH('Retirement Calculator'!A1058,'Lorri 401b'!N:N,0),0)</f>
        <v>-16566914.348759595</v>
      </c>
      <c r="S1058" s="25">
        <f t="shared" ca="1" si="1047"/>
        <v>-14928775.440762578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1637035.3478089361</v>
      </c>
      <c r="R1059" s="25">
        <f t="array" aca="1" ref="R1059" ca="1">INDEX('Lorri 401b'!L:L,MATCH('Retirement Calculator'!A1059,'Lorri 401b'!N:N,0),0)</f>
        <v>-16656395.217124274</v>
      </c>
      <c r="S1059" s="25">
        <f t="shared" ca="1" si="1047"/>
        <v>-15019359.869315337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1635927.1894534039</v>
      </c>
      <c r="R1060" s="25">
        <f t="array" aca="1" ref="R1060" ca="1">INDEX('Lorri 401b'!L:L,MATCH('Retirement Calculator'!A1060,'Lorri 401b'!N:N,0),0)</f>
        <v>-16746248.922440473</v>
      </c>
      <c r="S1060" s="25">
        <f t="shared" ca="1" si="1047"/>
        <v>-15110321.732987069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1634814.4137713902</v>
      </c>
      <c r="R1061" s="25">
        <f t="array" aca="1" ref="R1061" ca="1">INDEX('Lorri 401b'!L:L,MATCH('Retirement Calculator'!A1061,'Lorri 401b'!N:N,0),0)</f>
        <v>-16836477.018195488</v>
      </c>
      <c r="S1061" s="25">
        <f t="shared" ca="1" si="1047"/>
        <v>-15201662.604424097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1633697.0015240349</v>
      </c>
      <c r="R1062" s="25">
        <f t="array" aca="1" ref="R1062" ca="1">INDEX('Lorri 401b'!L:L,MATCH('Retirement Calculator'!A1062,'Lorri 401b'!N:N,0),0)</f>
        <v>-16927081.064349484</v>
      </c>
      <c r="S1062" s="25">
        <f t="shared" ca="1" si="1047"/>
        <v>-15293384.062825449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1632574.9333923156</v>
      </c>
      <c r="R1063" s="25">
        <f t="array" aca="1" ref="R1063" ca="1">INDEX('Lorri 401b'!L:L,MATCH('Retirement Calculator'!A1063,'Lorri 401b'!N:N,0),0)</f>
        <v>-17018062.627362452</v>
      </c>
      <c r="S1063" s="25">
        <f t="shared" ca="1" si="1047"/>
        <v>-15385487.693970136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1631448.1899767141</v>
      </c>
      <c r="R1064" s="25">
        <f t="array" aca="1" ref="R1064" ca="1">INDEX('Lorri 401b'!L:L,MATCH('Retirement Calculator'!A1064,'Lorri 401b'!N:N,0),0)</f>
        <v>-17109423.28022131</v>
      </c>
      <c r="S1064" s="25">
        <f t="shared" ca="1" si="1047"/>
        <v>-15477975.090244595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1630316.751796881</v>
      </c>
      <c r="R1065" s="25">
        <f t="array" aca="1" ref="R1065" ca="1">INDEX('Lorri 401b'!L:L,MATCH('Retirement Calculator'!A1065,'Lorri 401b'!N:N,0),0)</f>
        <v>-17201164.602467079</v>
      </c>
      <c r="S1065" s="25">
        <f t="shared" ca="1" si="1047"/>
        <v>-15570847.850670198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1629180.5992912985</v>
      </c>
      <c r="R1066" s="25">
        <f t="array" aca="1" ref="R1066" ca="1">INDEX('Lorri 401b'!L:L,MATCH('Retirement Calculator'!A1066,'Lorri 401b'!N:N,0),0)</f>
        <v>-17293288.180222206</v>
      </c>
      <c r="S1066" s="25">
        <f t="shared" ca="1" si="1047"/>
        <v>-15664107.580930907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1628039.7128169427</v>
      </c>
      <c r="R1067" s="25">
        <f t="array" aca="1" ref="R1067" ca="1">INDEX('Lorri 401b'!L:L,MATCH('Retirement Calculator'!A1067,'Lorri 401b'!N:N,0),0)</f>
        <v>-17385795.60621798</v>
      </c>
      <c r="S1067" s="25">
        <f t="shared" ca="1" si="1047"/>
        <v>-15757755.893401038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1626894.0726489439</v>
      </c>
      <c r="R1068" s="25">
        <f t="array" aca="1" ref="R1068" ca="1">INDEX('Lorri 401b'!L:L,MATCH('Retirement Calculator'!A1068,'Lorri 401b'!N:N,0),0)</f>
        <v>-17478688.479822069</v>
      </c>
      <c r="S1068" s="25">
        <f t="shared" ca="1" si="1047"/>
        <v>-15851794.407173125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1625743.658980245</v>
      </c>
      <c r="R1069" s="25">
        <f t="array" aca="1" ref="R1069" ca="1">INDEX('Lorri 401b'!L:L,MATCH('Retirement Calculator'!A1069,'Lorri 401b'!N:N,0),0)</f>
        <v>-17571968.407066174</v>
      </c>
      <c r="S1069" s="25">
        <f t="shared" ca="1" si="1047"/>
        <v>-15946224.748085929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1624588.45192126</v>
      </c>
      <c r="R1070" s="25">
        <f t="array" aca="1" ref="R1070" ca="1">INDEX('Lorri 401b'!L:L,MATCH('Retirement Calculator'!A1070,'Lorri 401b'!N:N,0),0)</f>
        <v>-17665637.000673797</v>
      </c>
      <c r="S1070" s="25">
        <f t="shared" ca="1" si="1047"/>
        <v>-16041048.548752537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1623428.4314995292</v>
      </c>
      <c r="R1071" s="25">
        <f t="array" aca="1" ref="R1071" ca="1">INDEX('Lorri 401b'!L:L,MATCH('Retirement Calculator'!A1071,'Lorri 401b'!N:N,0),0)</f>
        <v>-17759695.880088117</v>
      </c>
      <c r="S1071" s="25">
        <f t="shared" ca="1" si="1047"/>
        <v>-16136267.448588587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1622263.5776593743</v>
      </c>
      <c r="R1072" s="25">
        <f t="array" aca="1" ref="R1072" ca="1">INDEX('Lorri 401b'!L:L,MATCH('Retirement Calculator'!A1072,'Lorri 401b'!N:N,0),0)</f>
        <v>-17854146.671499997</v>
      </c>
      <c r="S1072" s="25">
        <f t="shared" ca="1" si="1047"/>
        <v>-16231883.093840623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1621093.8702615523</v>
      </c>
      <c r="R1073" s="25">
        <f t="array" aca="1" ref="R1073" ca="1">INDEX('Lorri 401b'!L:L,MATCH('Retirement Calculator'!A1073,'Lorri 401b'!N:N,0),0)</f>
        <v>-17948991.007876094</v>
      </c>
      <c r="S1073" s="25">
        <f t="shared" ca="1" si="1047"/>
        <v>-16327897.137614543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1619919.289082906</v>
      </c>
      <c r="R1074" s="25">
        <f t="array" aca="1" ref="R1074" ca="1">INDEX('Lorri 401b'!L:L,MATCH('Retirement Calculator'!A1074,'Lorri 401b'!N:N,0),0)</f>
        <v>-18044230.528987091</v>
      </c>
      <c r="S1074" s="25">
        <f t="shared" ca="1" si="1047"/>
        <v>-16424311.239904186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1618739.8138160154</v>
      </c>
      <c r="R1075" s="25">
        <f t="array" aca="1" ref="R1075" ca="1">INDEX('Lorri 401b'!L:L,MATCH('Retirement Calculator'!A1075,'Lorri 401b'!N:N,0),0)</f>
        <v>-18139866.88143605</v>
      </c>
      <c r="S1075" s="25">
        <f t="shared" ca="1" si="1047"/>
        <v>-16521127.067620035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1617555.424068846</v>
      </c>
      <c r="R1076" s="25">
        <f t="array" aca="1" ref="R1076" ca="1">INDEX('Lorri 401b'!L:L,MATCH('Retirement Calculator'!A1076,'Lorri 401b'!N:N,0),0)</f>
        <v>-18235901.718686879</v>
      </c>
      <c r="S1076" s="25">
        <f t="shared" ca="1" si="1047"/>
        <v>-16618346.294618033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1616366.0993643967</v>
      </c>
      <c r="R1077" s="25">
        <f t="array" aca="1" ref="R1077" ca="1">INDEX('Lorri 401b'!L:L,MATCH('Retirement Calculator'!A1077,'Lorri 401b'!N:N,0),0)</f>
        <v>-18332336.701092921</v>
      </c>
      <c r="S1077" s="25">
        <f t="shared" ca="1" si="1047"/>
        <v>-16715970.601728525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1615171.8191403456</v>
      </c>
      <c r="R1078" s="25">
        <f t="array" aca="1" ref="R1078" ca="1">INDEX('Lorri 401b'!L:L,MATCH('Retirement Calculator'!A1078,'Lorri 401b'!N:N,0),0)</f>
        <v>-18429173.495925654</v>
      </c>
      <c r="S1078" s="25">
        <f t="shared" ca="1" si="1047"/>
        <v>-16814001.676785309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1613972.5627486941</v>
      </c>
      <c r="R1079" s="25">
        <f t="array" aca="1" ref="R1079" ca="1">INDEX('Lorri 401b'!L:L,MATCH('Retirement Calculator'!A1079,'Lorri 401b'!N:N,0),0)</f>
        <v>-18526413.777403526</v>
      </c>
      <c r="S1079" s="25">
        <f t="shared" ca="1" si="1047"/>
        <v>-16912441.214654833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1612768.3094554108</v>
      </c>
      <c r="R1080" s="25">
        <f t="array" aca="1" ref="R1080" ca="1">INDEX('Lorri 401b'!L:L,MATCH('Retirement Calculator'!A1080,'Lorri 401b'!N:N,0),0)</f>
        <v>-18624059.226720888</v>
      </c>
      <c r="S1080" s="25">
        <f t="shared" ca="1" si="1047"/>
        <v>-17011290.917265479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1611559.0384400722</v>
      </c>
      <c r="R1081" s="25">
        <f t="array" aca="1" ref="R1081" ca="1">INDEX('Lorri 401b'!L:L,MATCH('Retirement Calculator'!A1081,'Lorri 401b'!N:N,0),0)</f>
        <v>-18722111.53207707</v>
      </c>
      <c r="S1081" s="25">
        <f t="shared" ca="1" si="1047"/>
        <v>-17110552.493636999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1610344.728795503</v>
      </c>
      <c r="R1082" s="25">
        <f t="array" aca="1" ref="R1082" ca="1">INDEX('Lorri 401b'!L:L,MATCH('Retirement Calculator'!A1082,'Lorri 401b'!N:N,0),0)</f>
        <v>-18820572.38870557</v>
      </c>
      <c r="S1082" s="25">
        <f t="shared" ca="1" si="1047"/>
        <v>-17210227.659910068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1609125.3595274149</v>
      </c>
      <c r="R1083" s="25">
        <f t="array" aca="1" ref="R1083" ca="1">INDEX('Lorri 401b'!L:L,MATCH('Retirement Calculator'!A1083,'Lorri 401b'!N:N,0),0)</f>
        <v>-18919443.498903356</v>
      </c>
      <c r="S1083" s="25">
        <f t="shared" ca="1" si="1047"/>
        <v>-17310318.13937594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1607900.9095540431</v>
      </c>
      <c r="R1084" s="25">
        <f t="array" aca="1" ref="R1084" ca="1">INDEX('Lorri 401b'!L:L,MATCH('Retirement Calculator'!A1084,'Lorri 401b'!N:N,0),0)</f>
        <v>-19018726.572060302</v>
      </c>
      <c r="S1084" s="25">
        <f t="shared" ca="1" si="1047"/>
        <v>-17410825.66250626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1606671.3577057822</v>
      </c>
      <c r="R1085" s="25">
        <f t="array" aca="1" ref="R1085" ca="1">INDEX('Lorri 401b'!L:L,MATCH('Retirement Calculator'!A1085,'Lorri 401b'!N:N,0),0)</f>
        <v>-19118423.324688733</v>
      </c>
      <c r="S1085" s="25">
        <f t="shared" ca="1" si="1047"/>
        <v>-17511751.96698295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1605436.6827248202</v>
      </c>
      <c r="R1086" s="25">
        <f t="array" aca="1" ref="R1086" ca="1">INDEX('Lorri 401b'!L:L,MATCH('Retirement Calculator'!A1086,'Lorri 401b'!N:N,0),0)</f>
        <v>-19218535.480453115</v>
      </c>
      <c r="S1086" s="25">
        <f t="shared" ca="1" si="1047"/>
        <v>-17613098.797728296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1604196.8632647707</v>
      </c>
      <c r="R1087" s="25">
        <f t="array" aca="1" ref="R1087" ca="1">INDEX('Lorri 401b'!L:L,MATCH('Retirement Calculator'!A1087,'Lorri 401b'!N:N,0),0)</f>
        <v>-19319064.77019985</v>
      </c>
      <c r="S1087" s="25">
        <f t="shared" ca="1" si="1047"/>
        <v>-17714867.906935081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1602951.8778903044</v>
      </c>
      <c r="R1088" s="25">
        <f t="array" aca="1" ref="R1088" ca="1">INDEX('Lorri 401b'!L:L,MATCH('Retirement Calculator'!A1088,'Lorri 401b'!N:N,0),0)</f>
        <v>-19420012.931987196</v>
      </c>
      <c r="S1088" s="25">
        <f t="shared" ca="1" si="1047"/>
        <v>-17817061.054096892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1601701.7050767778</v>
      </c>
      <c r="R1089" s="25">
        <f t="array" aca="1" ref="R1089" ca="1">INDEX('Lorri 401b'!L:L,MATCH('Retirement Calculator'!A1089,'Lorri 401b'!N:N,0),0)</f>
        <v>-19521381.711115323</v>
      </c>
      <c r="S1089" s="25">
        <f t="shared" ca="1" si="1047"/>
        <v>-17919680.006038547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1600446.3232098615</v>
      </c>
      <c r="R1090" s="25">
        <f t="array" aca="1" ref="R1090" ca="1">INDEX('Lorri 401b'!L:L,MATCH('Retirement Calculator'!A1090,'Lorri 401b'!N:N,0),0)</f>
        <v>-19623172.860156484</v>
      </c>
      <c r="S1090" s="25">
        <f t="shared" ca="1" si="1047"/>
        <v>-18022726.536946621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1599185.7105851665</v>
      </c>
      <c r="R1091" s="25">
        <f t="array" aca="1" ref="R1091" ca="1">INDEX('Lorri 401b'!L:L,MATCH('Retirement Calculator'!A1091,'Lorri 401b'!N:N,0),0)</f>
        <v>-19725388.138985317</v>
      </c>
      <c r="S1091" s="25">
        <f t="shared" ca="1" si="1047"/>
        <v>-18126202.428400151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1597919.8454078685</v>
      </c>
      <c r="R1092" s="25">
        <f t="array" aca="1" ref="R1092" ca="1">INDEX('Lorri 401b'!L:L,MATCH('Retirement Calculator'!A1092,'Lorri 401b'!N:N,0),0)</f>
        <v>-19828029.31480927</v>
      </c>
      <c r="S1092" s="25">
        <f t="shared" ca="1" si="1047"/>
        <v>-18230109.469401401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1596648.7057923318</v>
      </c>
      <c r="R1093" s="25">
        <f t="array" aca="1" ref="R1093" ca="1">INDEX('Lorri 401b'!L:L,MATCH('Retirement Calculator'!A1093,'Lorri 401b'!N:N,0),0)</f>
        <v>-19931098.162199154</v>
      </c>
      <c r="S1093" s="25">
        <f t="shared" ca="1" si="1047"/>
        <v>-18334449.456406824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1595372.2697617305</v>
      </c>
      <c r="R1094" s="25">
        <f t="array" aca="1" ref="R1094" ca="1">INDEX('Lorri 401b'!L:L,MATCH('Retirement Calculator'!A1094,'Lorri 401b'!N:N,0),0)</f>
        <v>-20034596.463119831</v>
      </c>
      <c r="S1094" s="25">
        <f t="shared" ca="1" si="1047"/>
        <v>-18439224.193358101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1594090.5152476681</v>
      </c>
      <c r="R1095" s="25">
        <f t="array" aca="1" ref="R1095" ca="1">INDEX('Lorri 401b'!L:L,MATCH('Retirement Calculator'!A1095,'Lorri 401b'!N:N,0),0)</f>
        <v>-20138526.00696101</v>
      </c>
      <c r="S1095" s="25">
        <f t="shared" ca="1" si="1047"/>
        <v>-18544435.491713341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1592803.4200897973</v>
      </c>
      <c r="R1096" s="25">
        <f t="array" aca="1" ref="R1096" ca="1">INDEX('Lorri 401b'!L:L,MATCH('Retirement Calculator'!A1096,'Lorri 401b'!N:N,0),0)</f>
        <v>-20242888.590568196</v>
      </c>
      <c r="S1096" s="25">
        <f t="shared" ca="1" si="1047"/>
        <v>-18650085.1704784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1591510.9620354353</v>
      </c>
      <c r="R1097" s="25">
        <f t="array" aca="1" ref="R1097" ca="1">INDEX('Lorri 401b'!L:L,MATCH('Retirement Calculator'!A1097,'Lorri 401b'!N:N,0),0)</f>
        <v>-20347686.018273745</v>
      </c>
      <c r="S1097" s="25">
        <f t="shared" ca="1" si="1047"/>
        <v>-18756175.056238309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1590213.11873918</v>
      </c>
      <c r="R1098" s="25">
        <f t="array" aca="1" ref="R1098" ca="1">INDEX('Lorri 401b'!L:L,MATCH('Retirement Calculator'!A1098,'Lorri 401b'!N:N,0),0)</f>
        <v>-20452920.101928066</v>
      </c>
      <c r="S1098" s="25">
        <f t="shared" ca="1" si="1047"/>
        <v>-18862706.983188886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1588909.8677625237</v>
      </c>
      <c r="R1099" s="25">
        <f t="array" aca="1" ref="R1099" ca="1">INDEX('Lorri 401b'!L:L,MATCH('Retirement Calculator'!A1099,'Lorri 401b'!N:N,0),0)</f>
        <v>-20558592.660930946</v>
      </c>
      <c r="S1099" s="25">
        <f t="shared" ca="1" si="1047"/>
        <v>-18969682.793168422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1587601.1865734647</v>
      </c>
      <c r="R1100" s="25">
        <f t="array" aca="1" ref="R1100" ca="1">INDEX('Lorri 401b'!L:L,MATCH('Retirement Calculator'!A1100,'Lorri 401b'!N:N,0),0)</f>
        <v>-20664705.522263005</v>
      </c>
      <c r="S1100" s="25">
        <f t="shared" ca="1" si="1047"/>
        <v>-19077104.335689541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1586287.0525461179</v>
      </c>
      <c r="R1101" s="25">
        <f t="array" aca="1" ref="R1101" ca="1">INDEX('Lorri 401b'!L:L,MATCH('Retirement Calculator'!A1101,'Lorri 401b'!N:N,0),0)</f>
        <v>-20771260.520517282</v>
      </c>
      <c r="S1101" s="25">
        <f t="shared" ca="1" si="1047"/>
        <v>-19184973.467971165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1584967.442960324</v>
      </c>
      <c r="R1102" s="25">
        <f t="array" aca="1" ref="R1102" ca="1">INDEX('Lorri 401b'!L:L,MATCH('Retirement Calculator'!A1102,'Lorri 401b'!N:N,0),0)</f>
        <v>-20878259.497930951</v>
      </c>
      <c r="S1102" s="25">
        <f t="shared" ca="1" si="1047"/>
        <v>-19293292.054970626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1583642.3350012559</v>
      </c>
      <c r="R1103" s="25">
        <f t="array" aca="1" ref="R1103" ca="1">INDEX('Lorri 401b'!L:L,MATCH('Retirement Calculator'!A1103,'Lorri 401b'!N:N,0),0)</f>
        <v>-20985704.304417178</v>
      </c>
      <c r="S1103" s="25">
        <f t="shared" ca="1" si="1047"/>
        <v>-19402061.969415922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1582311.7057590249</v>
      </c>
      <c r="R1104" s="25">
        <f t="array" aca="1" ref="R1104" ca="1">INDEX('Lorri 401b'!L:L,MATCH('Retirement Calculator'!A1104,'Lorri 401b'!N:N,0),0)</f>
        <v>-21093596.797597095</v>
      </c>
      <c r="S1104" s="25">
        <f t="shared" ca="1" si="1047"/>
        <v>-19511285.091838069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1580975.5322282847</v>
      </c>
      <c r="R1105" s="25">
        <f t="array" aca="1" ref="R1105" ca="1">INDEX('Lorri 401b'!L:L,MATCH('Retirement Calculator'!A1105,'Lorri 401b'!N:N,0),0)</f>
        <v>-21201938.842831932</v>
      </c>
      <c r="S1105" s="25">
        <f t="shared" ca="1" si="1047"/>
        <v>-19620963.310603648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1579633.791307833</v>
      </c>
      <c r="R1106" s="25">
        <f t="array" aca="1" ref="R1106" ca="1">INDEX('Lorri 401b'!L:L,MATCH('Retirement Calculator'!A1106,'Lorri 401b'!N:N,0),0)</f>
        <v>-21310732.313255247</v>
      </c>
      <c r="S1106" s="25">
        <f t="shared" ca="1" si="1047"/>
        <v>-19731098.521947414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1578286.4598002129</v>
      </c>
      <c r="R1107" s="25">
        <f t="array" aca="1" ref="R1107" ca="1">INDEX('Lorri 401b'!L:L,MATCH('Retirement Calculator'!A1107,'Lorri 401b'!N:N,0),0)</f>
        <v>-21419979.089805324</v>
      </c>
      <c r="S1107" s="25">
        <f t="shared" ca="1" si="1047"/>
        <v>-19841692.63000511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1576933.5144113109</v>
      </c>
      <c r="R1108" s="25">
        <f t="array" aca="1" ref="R1108" ca="1">INDEX('Lorri 401b'!L:L,MATCH('Retirement Calculator'!A1108,'Lorri 401b'!N:N,0),0)</f>
        <v>-21529681.061257694</v>
      </c>
      <c r="S1108" s="25">
        <f t="shared" ca="1" si="1047"/>
        <v>-19952747.546846382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1575574.9317499553</v>
      </c>
      <c r="R1109" s="25">
        <f t="array" aca="1" ref="R1109" ca="1">INDEX('Lorri 401b'!L:L,MATCH('Retirement Calculator'!A1109,'Lorri 401b'!N:N,0),0)</f>
        <v>-21639840.124257781</v>
      </c>
      <c r="S1109" s="25">
        <f t="shared" ca="1" si="1047"/>
        <v>-20064265.192507826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1574210.6883275106</v>
      </c>
      <c r="R1110" s="25">
        <f t="array" aca="1" ref="R1110" ca="1">INDEX('Lorri 401b'!L:L,MATCH('Retirement Calculator'!A1110,'Lorri 401b'!N:N,0),0)</f>
        <v>-21750458.183353703</v>
      </c>
      <c r="S1110" s="25">
        <f t="shared" ca="1" si="1047"/>
        <v>-20176247.495026194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1572840.7605574725</v>
      </c>
      <c r="R1111" s="25">
        <f t="array" aca="1" ref="R1111" ca="1">INDEX('Lorri 401b'!L:L,MATCH('Retirement Calculator'!A1111,'Lorri 401b'!N:N,0),0)</f>
        <v>-21861537.151029192</v>
      </c>
      <c r="S1111" s="25">
        <f t="shared" ca="1" si="1047"/>
        <v>-20288696.390471719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1571465.1247550591</v>
      </c>
      <c r="R1112" s="25">
        <f t="array" aca="1" ref="R1112" ca="1">INDEX('Lorri 401b'!L:L,MATCH('Retirement Calculator'!A1112,'Lorri 401b'!N:N,0),0)</f>
        <v>-21973078.947736662</v>
      </c>
      <c r="S1112" s="25">
        <f t="shared" ca="1" si="1047"/>
        <v>-20401613.822981603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1570083.7571368024</v>
      </c>
      <c r="R1113" s="25">
        <f t="array" aca="1" ref="R1113" ca="1">INDEX('Lorri 401b'!L:L,MATCH('Retirement Calculator'!A1113,'Lorri 401b'!N:N,0),0)</f>
        <v>-22085085.501930412</v>
      </c>
      <c r="S1113" s="25">
        <f t="shared" ca="1" si="1047"/>
        <v>-20515001.744793609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1568696.6338201363</v>
      </c>
      <c r="R1114" s="25">
        <f t="array" aca="1" ref="R1114" ca="1">INDEX('Lorri 401b'!L:L,MATCH('Retirement Calculator'!A1114,'Lorri 401b'!N:N,0),0)</f>
        <v>-22197558.750099968</v>
      </c>
      <c r="S1114" s="25">
        <f t="shared" ca="1" si="1047"/>
        <v>-20628862.116279833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1567303.7308229841</v>
      </c>
      <c r="R1115" s="25">
        <f t="array" aca="1" ref="R1115" ca="1">INDEX('Lorri 401b'!L:L,MATCH('Retirement Calculator'!A1115,'Lorri 401b'!N:N,0),0)</f>
        <v>-22310500.636803564</v>
      </c>
      <c r="S1115" s="25">
        <f t="shared" ca="1" si="1047"/>
        <v>-20743196.90598058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1565905.0240633436</v>
      </c>
      <c r="R1116" s="25">
        <f t="array" aca="1" ref="R1116" ca="1">INDEX('Lorri 401b'!L:L,MATCH('Retirement Calculator'!A1116,'Lorri 401b'!N:N,0),0)</f>
        <v>-22423913.114701759</v>
      </c>
      <c r="S1116" s="25">
        <f t="shared" ca="1" si="1047"/>
        <v>-20858008.090638414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1564500.4893588715</v>
      </c>
      <c r="R1117" s="25">
        <f t="array" aca="1" ref="R1117" ca="1">INDEX('Lorri 401b'!L:L,MATCH('Retirement Calculator'!A1117,'Lorri 401b'!N:N,0),0)</f>
        <v>-22537798.144591197</v>
      </c>
      <c r="S1117" s="25">
        <f t="shared" ca="1" si="1047"/>
        <v>-20973297.655232325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1563090.102426464</v>
      </c>
      <c r="R1118" s="25">
        <f t="array" aca="1" ref="R1118" ca="1">INDEX('Lorri 401b'!L:L,MATCH('Retirement Calculator'!A1118,'Lorri 401b'!N:N,0),0)</f>
        <v>-22652157.695438508</v>
      </c>
      <c r="S1118" s="25">
        <f t="shared" ca="1" si="1047"/>
        <v>-21089067.593012042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1561673.8388818381</v>
      </c>
      <c r="R1119" s="25">
        <f t="array" aca="1" ref="R1119" ca="1">INDEX('Lorri 401b'!L:L,MATCH('Retirement Calculator'!A1119,'Lorri 401b'!N:N,0),0)</f>
        <v>-22766993.744414348</v>
      </c>
      <c r="S1119" s="25">
        <f t="shared" ca="1" si="1047"/>
        <v>-21205319.905532509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1560251.6742391097</v>
      </c>
      <c r="R1120" s="25">
        <f t="array" aca="1" ref="R1120" ca="1">INDEX('Lorri 401b'!L:L,MATCH('Retirement Calculator'!A1120,'Lorri 401b'!N:N,0),0)</f>
        <v>-22882308.276927587</v>
      </c>
      <c r="S1120" s="25">
        <f t="shared" ca="1" si="1047"/>
        <v>-21322056.602688476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1558823.5839103698</v>
      </c>
      <c r="R1121" s="25">
        <f t="array" aca="1" ref="R1121" ca="1">INDEX('Lorri 401b'!L:L,MATCH('Retirement Calculator'!A1121,'Lorri 401b'!N:N,0),0)</f>
        <v>-22998103.286659632</v>
      </c>
      <c r="S1121" s="25">
        <f t="shared" ca="1" si="1047"/>
        <v>-21439279.702749263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1557389.5432052601</v>
      </c>
      <c r="R1122" s="25">
        <f t="array" aca="1" ref="R1122" ca="1">INDEX('Lorri 401b'!L:L,MATCH('Retirement Calculator'!A1122,'Lorri 401b'!N:N,0),0)</f>
        <v>-23114380.775598895</v>
      </c>
      <c r="S1122" s="25">
        <f t="shared" ca="1" si="1047"/>
        <v>-21556991.232393634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1555949.5273305459</v>
      </c>
      <c r="R1123" s="25">
        <f t="array" aca="1" ref="R1123" ca="1">INDEX('Lorri 401b'!L:L,MATCH('Retirement Calculator'!A1123,'Lorri 401b'!N:N,0),0)</f>
        <v>-23231142.754075404</v>
      </c>
      <c r="S1123" s="25">
        <f t="shared" ca="1" si="1047"/>
        <v>-21675193.226744857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1554503.511389687</v>
      </c>
      <c r="R1124" s="25">
        <f t="array" aca="1" ref="R1124" ca="1">INDEX('Lorri 401b'!L:L,MATCH('Retirement Calculator'!A1124,'Lorri 401b'!N:N,0),0)</f>
        <v>-23348391.240795564</v>
      </c>
      <c r="S1124" s="25">
        <f t="shared" ca="1" si="1047"/>
        <v>-21793887.729405876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1553051.4703824078</v>
      </c>
      <c r="R1125" s="25">
        <f t="array" aca="1" ref="R1125" ca="1">INDEX('Lorri 401b'!L:L,MATCH('Retirement Calculator'!A1125,'Lorri 401b'!N:N,0),0)</f>
        <v>-23466128.262877058</v>
      </c>
      <c r="S1125" s="25">
        <f t="shared" ca="1" si="1047"/>
        <v>-21913076.792494651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1551593.3792042651</v>
      </c>
      <c r="R1126" s="25">
        <f t="array" aca="1" ref="R1126" ca="1">INDEX('Lorri 401b'!L:L,MATCH('Retirement Calculator'!A1126,'Lorri 401b'!N:N,0),0)</f>
        <v>-23584355.855883893</v>
      </c>
      <c r="S1126" s="25">
        <f t="shared" ca="1" si="1047"/>
        <v>-22032762.476679627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1550129.2126462134</v>
      </c>
      <c r="R1127" s="25">
        <f t="array" aca="1" ref="R1127" ca="1">INDEX('Lorri 401b'!L:L,MATCH('Retirement Calculator'!A1127,'Lorri 401b'!N:N,0),0)</f>
        <v>-23703076.06386159</v>
      </c>
      <c r="S1127" s="25">
        <f t="shared" ca="1" si="1047"/>
        <v>-22152946.851215377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1548658.9453941698</v>
      </c>
      <c r="R1128" s="25">
        <f t="array" aca="1" ref="R1128" ca="1">INDEX('Lorri 401b'!L:L,MATCH('Retirement Calculator'!A1128,'Lorri 401b'!N:N,0),0)</f>
        <v>-23822290.939372528</v>
      </c>
      <c r="S1128" s="25">
        <f t="shared" ca="1" si="1047"/>
        <v>-22273631.993978359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1547182.5520285759</v>
      </c>
      <c r="R1129" s="25">
        <f t="array" aca="1" ref="R1129" ca="1">INDEX('Lorri 401b'!L:L,MATCH('Retirement Calculator'!A1129,'Lorri 401b'!N:N,0),0)</f>
        <v>-23942002.543531429</v>
      </c>
      <c r="S1129" s="25">
        <f t="shared" ca="1" si="1047"/>
        <v>-22394819.991502851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1545700.0070239587</v>
      </c>
      <c r="R1130" s="25">
        <f t="array" aca="1" ref="R1130" ca="1">INDEX('Lorri 401b'!L:L,MATCH('Retirement Calculator'!A1130,'Lorri 401b'!N:N,0),0)</f>
        <v>-24062212.946040992</v>
      </c>
      <c r="S1130" s="25">
        <f t="shared" ca="1" si="1047"/>
        <v>-22516512.939017031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1544211.284748489</v>
      </c>
      <c r="R1131" s="25">
        <f t="array" aca="1" ref="R1131" ca="1">INDEX('Lorri 401b'!L:L,MATCH('Retirement Calculator'!A1131,'Lorri 401b'!N:N,0),0)</f>
        <v>-24182924.225227676</v>
      </c>
      <c r="S1131" s="25">
        <f t="shared" ca="1" si="1047"/>
        <v>-22638712.940479189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1542716.3594635383</v>
      </c>
      <c r="R1132" s="25">
        <f t="array" aca="1" ref="R1132" ca="1">INDEX('Lorri 401b'!L:L,MATCH('Retirement Calculator'!A1132,'Lorri 401b'!N:N,0),0)</f>
        <v>-24304138.468077637</v>
      </c>
      <c r="S1132" s="25">
        <f t="shared" ca="1" si="1047"/>
        <v>-22761422.108614098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1541215.2053232335</v>
      </c>
      <c r="R1133" s="25">
        <f t="array" aca="1" ref="R1133" ca="1">INDEX('Lorri 401b'!L:L,MATCH('Retirement Calculator'!A1133,'Lorri 401b'!N:N,0),0)</f>
        <v>-24425857.770272806</v>
      </c>
      <c r="S1133" s="25">
        <f t="shared" ca="1" si="1047"/>
        <v>-22884642.564949572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1539707.7963740109</v>
      </c>
      <c r="R1134" s="25">
        <f t="array" aca="1" ref="R1134" ca="1">INDEX('Lorri 401b'!L:L,MATCH('Retirement Calculator'!A1134,'Lorri 401b'!N:N,0),0)</f>
        <v>-24548084.236227125</v>
      </c>
      <c r="S1134" s="25">
        <f t="shared" ca="1" si="1047"/>
        <v>-23008376.439853113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1538194.1065541664</v>
      </c>
      <c r="R1135" s="25">
        <f t="array" aca="1" ref="R1135" ca="1">INDEX('Lorri 401b'!L:L,MATCH('Retirement Calculator'!A1135,'Lorri 401b'!N:N,0),0)</f>
        <v>-24670819.979122918</v>
      </c>
      <c r="S1135" s="25">
        <f t="shared" ca="1" si="1047"/>
        <v>-23132625.872568753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1536674.1096934059</v>
      </c>
      <c r="R1136" s="25">
        <f t="array" aca="1" ref="R1136" ca="1">INDEX('Lorri 401b'!L:L,MATCH('Retirement Calculator'!A1136,'Lorri 401b'!N:N,0),0)</f>
        <v>-24794067.120947443</v>
      </c>
      <c r="S1136" s="25">
        <f t="shared" ca="1" si="1047"/>
        <v>-23257393.011254039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1535147.7795123924</v>
      </c>
      <c r="R1137" s="25">
        <f t="array" aca="1" ref="R1137" ca="1">INDEX('Lorri 401b'!L:L,MATCH('Retirement Calculator'!A1137,'Lorri 401b'!N:N,0),0)</f>
        <v>-24917827.792529572</v>
      </c>
      <c r="S1137" s="25">
        <f t="shared" ca="1" si="1047"/>
        <v>-23382680.013017178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1533615.0896222913</v>
      </c>
      <c r="R1138" s="25">
        <f t="array" aca="1" ref="R1138" ca="1">INDEX('Lorri 401b'!L:L,MATCH('Retirement Calculator'!A1138,'Lorri 401b'!N:N,0),0)</f>
        <v>-25042104.133576624</v>
      </c>
      <c r="S1138" s="25">
        <f t="shared" ca="1" si="1047"/>
        <v>-23508489.043954331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1532076.0135243146</v>
      </c>
      <c r="R1139" s="25">
        <f t="array" aca="1" ref="R1139" ca="1">INDEX('Lorri 401b'!L:L,MATCH('Retirement Calculator'!A1139,'Lorri 401b'!N:N,0),0)</f>
        <v>-25166898.292711373</v>
      </c>
      <c r="S1139" s="25">
        <f t="shared" ca="1" si="1047"/>
        <v>-23634822.279187057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1530530.5246092631</v>
      </c>
      <c r="R1140" s="25">
        <f t="array" aca="1" ref="R1140" ca="1">INDEX('Lorri 401b'!L:L,MATCH('Retirement Calculator'!A1140,'Lorri 401b'!N:N,0),0)</f>
        <v>-25292212.427509185</v>
      </c>
      <c r="S1140" s="25">
        <f t="shared" ca="1" si="1047"/>
        <v>-23761681.902899921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1528978.5961570656</v>
      </c>
      <c r="R1141" s="25">
        <f t="array" aca="1" ref="R1141" ca="1">INDEX('Lorri 401b'!L:L,MATCH('Retirement Calculator'!A1141,'Lorri 401b'!N:N,0),0)</f>
        <v>-25418048.70453532</v>
      </c>
      <c r="S1141" s="25">
        <f t="shared" ca="1" si="1047"/>
        <v>-23889070.108378254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1527420.2013363172</v>
      </c>
      <c r="R1142" s="25">
        <f t="array" aca="1" ref="R1142" ca="1">INDEX('Lorri 401b'!L:L,MATCH('Retirement Calculator'!A1142,'Lorri 401b'!N:N,0),0)</f>
        <v>-25544409.299382396</v>
      </c>
      <c r="S1142" s="25">
        <f t="shared" ca="1" si="1047"/>
        <v>-24016989.098046079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1525855.3132038158</v>
      </c>
      <c r="R1143" s="25">
        <f t="array" aca="1" ref="R1143" ca="1">INDEX('Lorri 401b'!L:L,MATCH('Retirement Calculator'!A1143,'Lorri 401b'!N:N,0),0)</f>
        <v>-25671296.396708004</v>
      </c>
      <c r="S1143" s="25">
        <f t="shared" ca="1" si="1047"/>
        <v>-24145441.083504189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1524283.9047040956</v>
      </c>
      <c r="R1144" s="25">
        <f t="array" aca="1" ref="R1144" ca="1">INDEX('Lorri 401b'!L:L,MATCH('Retirement Calculator'!A1144,'Lorri 401b'!N:N,0),0)</f>
        <v>-25798712.190272469</v>
      </c>
      <c r="S1144" s="25">
        <f t="shared" ca="1" si="1047"/>
        <v>-24274428.285568375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1522705.9486689598</v>
      </c>
      <c r="R1145" s="25">
        <f t="array" aca="1" ref="R1145" ca="1">INDEX('Lorri 401b'!L:L,MATCH('Retirement Calculator'!A1145,'Lorri 401b'!N:N,0),0)</f>
        <v>-25926658.882976785</v>
      </c>
      <c r="S1145" s="25">
        <f t="shared" ca="1" si="1047"/>
        <v>-24403952.934307825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1521121.417817011</v>
      </c>
      <c r="R1146" s="25">
        <f t="array" aca="1" ref="R1146" ca="1">INDEX('Lorri 401b'!L:L,MATCH('Retirement Calculator'!A1146,'Lorri 401b'!N:N,0),0)</f>
        <v>-26055138.686900701</v>
      </c>
      <c r="S1146" s="25">
        <f t="shared" ca="1" si="1047"/>
        <v>-24534017.26908369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1519530.2847531792</v>
      </c>
      <c r="R1147" s="25">
        <f t="array" aca="1" ref="R1147" ca="1">INDEX('Lorri 401b'!L:L,MATCH('Retirement Calculator'!A1147,'Lorri 401b'!N:N,0),0)</f>
        <v>-26184153.823340967</v>
      </c>
      <c r="S1147" s="25">
        <f t="shared" ca="1" si="1047"/>
        <v>-24664623.538587786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1517932.5219682478</v>
      </c>
      <c r="R1148" s="25">
        <f t="array" aca="1" ref="R1148" ca="1">INDEX('Lorri 401b'!L:L,MATCH('Retirement Calculator'!A1148,'Lorri 401b'!N:N,0),0)</f>
        <v>-26313706.522849735</v>
      </c>
      <c r="S1148" s="25">
        <f t="shared" ca="1" si="1047"/>
        <v>-24795774.000881486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1516328.1018383794</v>
      </c>
      <c r="R1149" s="25">
        <f t="array" aca="1" ref="R1149" ca="1">INDEX('Lorri 401b'!L:L,MATCH('Retirement Calculator'!A1149,'Lorri 401b'!N:N,0),0)</f>
        <v>-26443799.025273122</v>
      </c>
      <c r="S1149" s="25">
        <f t="shared" ca="1" si="1047"/>
        <v>-24927470.923434742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1514716.9966246365</v>
      </c>
      <c r="R1150" s="25">
        <f t="array" aca="1" ref="R1150" ca="1">INDEX('Lorri 401b'!L:L,MATCH('Retirement Calculator'!A1150,'Lorri 401b'!N:N,0),0)</f>
        <v>-26574433.57978994</v>
      </c>
      <c r="S1150" s="25">
        <f t="shared" ca="1" si="1047"/>
        <v>-25059716.583165303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1513099.1784725029</v>
      </c>
      <c r="R1151" s="25">
        <f t="array" aca="1" ref="R1151" ca="1">INDEX('Lorri 401b'!L:L,MATCH('Retirement Calculator'!A1151,'Lorri 401b'!N:N,0),0)</f>
        <v>-26705612.444950577</v>
      </c>
      <c r="S1151" s="25">
        <f t="shared" ca="1" si="1047"/>
        <v>-25192513.266478073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1511474.6194114021</v>
      </c>
      <c r="R1152" s="25">
        <f t="array" aca="1" ref="R1152" ca="1">INDEX('Lorri 401b'!L:L,MATCH('Retirement Calculator'!A1152,'Lorri 401b'!N:N,0),0)</f>
        <v>-26837337.888716049</v>
      </c>
      <c r="S1152" s="25">
        <f t="shared" ca="1" si="1047"/>
        <v>-25325863.269304648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1509843.2913542136</v>
      </c>
      <c r="R1153" s="25">
        <f t="array" aca="1" ref="R1153" ca="1">INDEX('Lorri 401b'!L:L,MATCH('Retirement Calculator'!A1153,'Lorri 401b'!N:N,0),0)</f>
        <v>-26969612.188497212</v>
      </c>
      <c r="S1153" s="25">
        <f t="shared" ca="1" si="1047"/>
        <v>-25459768.897142999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1508205.1660967867</v>
      </c>
      <c r="R1154" s="25">
        <f t="array" aca="1" ref="R1154" ca="1">INDEX('Lorri 401b'!L:L,MATCH('Retirement Calculator'!A1154,'Lorri 401b'!N:N,0),0)</f>
        <v>-27102437.63119413</v>
      </c>
      <c r="S1154" s="25">
        <f t="shared" ca="1" si="1047"/>
        <v>-25594232.465097342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1506560.215317454</v>
      </c>
      <c r="R1155" s="25">
        <f t="array" aca="1" ref="R1155" ca="1">INDEX('Lorri 401b'!L:L,MATCH('Retirement Calculator'!A1155,'Lorri 401b'!N:N,0),0)</f>
        <v>-27235816.513235617</v>
      </c>
      <c r="S1155" s="25">
        <f t="shared" ca="1" si="1047"/>
        <v>-25729256.297918163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1504908.4105765405</v>
      </c>
      <c r="R1156" s="25">
        <f t="array" aca="1" ref="R1156" ca="1">INDEX('Lorri 401b'!L:L,MATCH('Retirement Calculator'!A1156,'Lorri 401b'!N:N,0),0)</f>
        <v>-27369751.140618946</v>
      </c>
      <c r="S1156" s="25">
        <f t="shared" ca="1" si="1047"/>
        <v>-25864842.730042405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1503249.7233158732</v>
      </c>
      <c r="R1157" s="25">
        <f t="array" aca="1" ref="R1157" ca="1">INDEX('Lorri 401b'!L:L,MATCH('Retirement Calculator'!A1157,'Lorri 401b'!N:N,0),0)</f>
        <v>-27504243.828949705</v>
      </c>
      <c r="S1157" s="25">
        <f t="shared" ca="1" si="1047"/>
        <v>-26000994.105633833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1501584.1248582865</v>
      </c>
      <c r="R1158" s="25">
        <f t="array" aca="1" ref="R1158" ca="1">INDEX('Lorri 401b'!L:L,MATCH('Retirement Calculator'!A1158,'Lorri 401b'!N:N,0),0)</f>
        <v>-27639296.903481841</v>
      </c>
      <c r="S1158" s="25">
        <f t="shared" ca="1" si="1047"/>
        <v>-26137712.778623555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1499911.5864071264</v>
      </c>
      <c r="R1159" s="25">
        <f t="array" aca="1" ref="R1159" ca="1">INDEX('Lorri 401b'!L:L,MATCH('Retirement Calculator'!A1159,'Lorri 401b'!N:N,0),0)</f>
        <v>-27774912.699157864</v>
      </c>
      <c r="S1159" s="25">
        <f t="shared" ca="1" si="1047"/>
        <v>-26275001.112750739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1498232.0790457532</v>
      </c>
      <c r="R1160" s="25">
        <f t="array" aca="1" ref="R1160" ca="1">INDEX('Lorri 401b'!L:L,MATCH('Retirement Calculator'!A1160,'Lorri 401b'!N:N,0),0)</f>
        <v>-27911093.560649201</v>
      </c>
      <c r="S1160" s="25">
        <f t="shared" ca="1" si="1047"/>
        <v>-26412861.481603447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1496545.5737370411</v>
      </c>
      <c r="R1161" s="25">
        <f t="array" aca="1" ref="R1161" ca="1">INDEX('Lorri 401b'!L:L,MATCH('Retirement Calculator'!A1161,'Lorri 401b'!N:N,0),0)</f>
        <v>-28047841.842396755</v>
      </c>
      <c r="S1161" s="25">
        <f t="shared" ca="1" si="1047"/>
        <v>-26551296.268659715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1494852.041322876</v>
      </c>
      <c r="R1162" s="25">
        <f t="array" aca="1" ref="R1162" ca="1">INDEX('Lorri 401b'!L:L,MATCH('Retirement Calculator'!A1162,'Lorri 401b'!N:N,0),0)</f>
        <v>-28185159.908651587</v>
      </c>
      <c r="S1162" s="25">
        <f t="shared" ca="1" si="1047"/>
        <v>-26690307.867328711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1493151.4525236518</v>
      </c>
      <c r="R1163" s="25">
        <f t="array" aca="1" ref="R1163" ca="1">INDEX('Lorri 401b'!L:L,MATCH('Retirement Calculator'!A1163,'Lorri 401b'!N:N,0),0)</f>
        <v>-28323050.133515816</v>
      </c>
      <c r="S1163" s="25">
        <f t="shared" ca="1" si="1047"/>
        <v>-26829898.680992164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1491443.7779377641</v>
      </c>
      <c r="R1164" s="25">
        <f t="array" aca="1" ref="R1164" ca="1">INDEX('Lorri 401b'!L:L,MATCH('Retirement Calculator'!A1164,'Lorri 401b'!N:N,0),0)</f>
        <v>-28461514.900983647</v>
      </c>
      <c r="S1164" s="25">
        <f t="shared" ca="1" si="1047"/>
        <v>-26970071.123045884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1489728.988041102</v>
      </c>
      <c r="R1165" s="25">
        <f t="array" aca="1" ref="R1165" ca="1">INDEX('Lorri 401b'!L:L,MATCH('Retirement Calculator'!A1165,'Lorri 401b'!N:N,0),0)</f>
        <v>-28600556.604982592</v>
      </c>
      <c r="S1165" s="25">
        <f t="shared" ca="1" si="1047"/>
        <v>-27110827.616941489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1488007.053186537</v>
      </c>
      <c r="R1166" s="25">
        <f t="array" aca="1" ref="R1166" ca="1">INDEX('Lorri 401b'!L:L,MATCH('Retirement Calculator'!A1166,'Lorri 401b'!N:N,0),0)</f>
        <v>-28740177.649414867</v>
      </c>
      <c r="S1166" s="25">
        <f t="shared" ca="1" si="1047"/>
        <v>-27252170.596228331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1486277.9436034113</v>
      </c>
      <c r="R1167" s="25">
        <f t="array" aca="1" ref="R1167" ca="1">INDEX('Lorri 401b'!L:L,MATCH('Retirement Calculator'!A1167,'Lorri 401b'!N:N,0),0)</f>
        <v>-28880380.448198944</v>
      </c>
      <c r="S1167" s="25">
        <f t="shared" ca="1" si="1047"/>
        <v>-27394102.504595533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1484541.6293970228</v>
      </c>
      <c r="R1168" s="25">
        <f t="array" aca="1" ref="R1168" ca="1">INDEX('Lorri 401b'!L:L,MATCH('Retirement Calculator'!A1168,'Lorri 401b'!N:N,0),0)</f>
        <v>-29021167.425311286</v>
      </c>
      <c r="S1168" s="25">
        <f t="shared" ca="1" si="1047"/>
        <v>-27536625.795914263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1482798.0805481076</v>
      </c>
      <c r="R1169" s="25">
        <f t="array" aca="1" ref="R1169" ca="1">INDEX('Lorri 401b'!L:L,MATCH('Retirement Calculator'!A1169,'Lorri 401b'!N:N,0),0)</f>
        <v>-29162541.014828265</v>
      </c>
      <c r="S1169" s="25">
        <f t="shared" ca="1" si="1047"/>
        <v>-27679742.934280157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1481047.266912322</v>
      </c>
      <c r="R1170" s="25">
        <f t="array" aca="1" ref="R1170" ca="1">INDEX('Lorri 401b'!L:L,MATCH('Retirement Calculator'!A1170,'Lorri 401b'!N:N,0),0)</f>
        <v>-29304503.660968229</v>
      </c>
      <c r="S1170" s="25">
        <f t="shared" ca="1" si="1047"/>
        <v>-27823456.394055907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1479289.1582197205</v>
      </c>
      <c r="R1171" s="25">
        <f t="array" aca="1" ref="R1171" ca="1">INDEX('Lorri 401b'!L:L,MATCH('Retirement Calculator'!A1171,'Lorri 401b'!N:N,0),0)</f>
        <v>-29447057.818133779</v>
      </c>
      <c r="S1171" s="25">
        <f t="shared" ca="1" si="1047"/>
        <v>-27967768.659914058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4" activePane="bottomLeft" state="frozen"/>
      <selection pane="bottomLeft" activeCell="A98" sqref="A98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15.967123287671233</v>
      </c>
      <c r="R1" s="400"/>
      <c r="S1" s="400"/>
      <c r="T1" s="400"/>
      <c r="U1" s="400"/>
      <c r="V1" s="401">
        <f ca="1">(TODAY()-B16)/365</f>
        <v>16.463013698630139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18.717808219178082</v>
      </c>
      <c r="B2" s="338">
        <v>39356</v>
      </c>
      <c r="C2" s="338">
        <f ca="1">TODAY()</f>
        <v>46188</v>
      </c>
      <c r="D2" s="399">
        <f>-(SUM(D7:D80))</f>
        <v>-435224.27000000008</v>
      </c>
      <c r="E2" s="399">
        <f>(H82+L82+Q82+V82)*-1</f>
        <v>1107311.7599999998</v>
      </c>
      <c r="F2" s="285">
        <f ca="1">D4</f>
        <v>0.11465156674385071</v>
      </c>
      <c r="G2" s="402">
        <f ca="1">(72/(F2*100))</f>
        <v>6.2798967379886843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0.11465156674385071</v>
      </c>
      <c r="E4" s="400"/>
      <c r="F4" s="296"/>
      <c r="G4" s="296"/>
      <c r="H4" s="296"/>
      <c r="I4" s="400"/>
      <c r="J4" s="296">
        <f ca="1">XIRR(H8:H82,B8:B82)</f>
        <v>0.11598914265632632</v>
      </c>
      <c r="K4" s="296"/>
      <c r="L4" s="296"/>
      <c r="M4" s="296"/>
      <c r="N4" s="400"/>
      <c r="O4" s="296">
        <f ca="1">XIRR(L7:L82,B7:B82)</f>
        <v>0.11308526396751403</v>
      </c>
      <c r="P4" s="296"/>
      <c r="Q4" s="296"/>
      <c r="R4" s="400"/>
      <c r="S4" s="400"/>
      <c r="T4" s="296">
        <f ca="1">XIRR(Q18:Q82,B18:B82)</f>
        <v>0.11373577713966371</v>
      </c>
      <c r="U4" s="296"/>
      <c r="V4" s="296"/>
      <c r="W4" s="296"/>
      <c r="X4" s="400"/>
      <c r="Y4" s="296">
        <f ca="1">XIRR(V16:V82,B16:B82)</f>
        <v>0.11463344693183899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46186</v>
      </c>
      <c r="D81" s="399">
        <f t="shared" si="1"/>
        <v>7632.11</v>
      </c>
      <c r="E81" s="341">
        <f t="shared" ref="E81:F81" si="86">I81+N81+S81+X81</f>
        <v>135129.34999999998</v>
      </c>
      <c r="F81" s="341">
        <f t="shared" si="86"/>
        <v>1107311.7599999998</v>
      </c>
      <c r="G81" s="285">
        <f t="shared" si="4"/>
        <v>0.13954225448960619</v>
      </c>
      <c r="H81" s="408">
        <v>2004.8</v>
      </c>
      <c r="I81" s="408">
        <v>54005.24</v>
      </c>
      <c r="J81" s="408">
        <f t="shared" si="9"/>
        <v>433522.30999999994</v>
      </c>
      <c r="K81" s="412">
        <f t="shared" si="5"/>
        <v>0.14267674222507679</v>
      </c>
      <c r="L81" s="409">
        <v>305.39999999999998</v>
      </c>
      <c r="M81" s="409">
        <v>0</v>
      </c>
      <c r="N81" s="409">
        <v>17964.05</v>
      </c>
      <c r="O81" s="409">
        <f t="shared" si="81"/>
        <v>139615.99999999994</v>
      </c>
      <c r="P81" s="413">
        <f t="shared" si="7"/>
        <v>0.14785317604841186</v>
      </c>
      <c r="Q81" s="408">
        <v>3547.92</v>
      </c>
      <c r="R81" s="408">
        <v>-4.75</v>
      </c>
      <c r="S81" s="408">
        <v>49236.17</v>
      </c>
      <c r="T81" s="408">
        <f t="shared" si="21"/>
        <v>408701.7699999999</v>
      </c>
      <c r="U81" s="412">
        <f t="shared" si="22"/>
        <v>0.13764793656430249</v>
      </c>
      <c r="V81" s="409">
        <v>1773.99</v>
      </c>
      <c r="W81" s="409">
        <v>-4.75</v>
      </c>
      <c r="X81" s="409">
        <v>13923.89</v>
      </c>
      <c r="Y81" s="409">
        <f t="shared" si="17"/>
        <v>125471.68000000005</v>
      </c>
      <c r="Z81" s="413">
        <f t="shared" si="18"/>
        <v>0.1258195583819697</v>
      </c>
    </row>
    <row r="82" spans="1:26" ht="11.25" customHeight="1" x14ac:dyDescent="0.3">
      <c r="A82" s="424"/>
      <c r="B82" s="411">
        <f ca="1">TODAY()</f>
        <v>46188</v>
      </c>
      <c r="C82" s="425"/>
      <c r="D82" s="426">
        <f>-F81</f>
        <v>-1107311.7599999998</v>
      </c>
      <c r="E82" s="426"/>
      <c r="F82" s="426"/>
      <c r="G82" s="426"/>
      <c r="H82" s="426">
        <f>-J81</f>
        <v>-433522.30999999994</v>
      </c>
      <c r="I82" s="427"/>
      <c r="J82" s="426"/>
      <c r="K82" s="426"/>
      <c r="L82" s="426">
        <f>-O81</f>
        <v>-139615.99999999994</v>
      </c>
      <c r="M82" s="426"/>
      <c r="N82" s="427"/>
      <c r="O82" s="426"/>
      <c r="P82" s="426"/>
      <c r="Q82" s="426">
        <f>-T81</f>
        <v>-408701.7699999999</v>
      </c>
      <c r="R82" s="426"/>
      <c r="S82" s="426"/>
      <c r="T82" s="426"/>
      <c r="U82" s="426"/>
      <c r="V82" s="426">
        <f>-Y81</f>
        <v>-125471.68000000005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5.7035094314765347E-2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3.3173710734903127E-2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46188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13.963039014373717</v>
      </c>
      <c r="D3" s="429" t="s">
        <v>633</v>
      </c>
      <c r="E3" s="441">
        <f ca="1">'TSP-401K'!J4</f>
        <v>0.11598914265632632</v>
      </c>
      <c r="F3" s="429" t="s">
        <v>633</v>
      </c>
      <c r="G3" s="441">
        <f ca="1">'TSP-401K'!O4</f>
        <v>0.11308526396751403</v>
      </c>
      <c r="H3" s="429" t="s">
        <v>633</v>
      </c>
      <c r="I3" s="441">
        <f ca="1">'TSP-401K'!T4</f>
        <v>0.11373577713966371</v>
      </c>
      <c r="J3" s="429" t="s">
        <v>633</v>
      </c>
      <c r="K3" s="441">
        <f ca="1">'TSP-401K'!Y4</f>
        <v>0.11463344693183899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13.963039014373717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1107311.7599999998</v>
      </c>
      <c r="D6" s="429" t="s">
        <v>637</v>
      </c>
      <c r="E6" s="445">
        <f>'TSP-401K'!H82*-1</f>
        <v>433522.30999999994</v>
      </c>
      <c r="F6" s="429" t="s">
        <v>637</v>
      </c>
      <c r="G6" s="445">
        <f>'TSP-401K'!L82*-1</f>
        <v>139615.99999999994</v>
      </c>
      <c r="H6" s="429" t="s">
        <v>637</v>
      </c>
      <c r="I6" s="445">
        <f>'TSP-401K'!Q82*-1</f>
        <v>408701.7699999999</v>
      </c>
      <c r="J6" s="429" t="s">
        <v>637</v>
      </c>
      <c r="K6" s="445">
        <f>'TSP-401K'!V82*-1</f>
        <v>125471.68000000005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6756554.3414256852</v>
      </c>
      <c r="D8" s="429" t="s">
        <v>639</v>
      </c>
      <c r="E8" s="445">
        <f ca="1">FV(E3/26,C3*26,-(E2*0.1)/26,-E6,1)</f>
        <v>2545865.2944960389</v>
      </c>
      <c r="F8" s="429" t="s">
        <v>639</v>
      </c>
      <c r="G8" s="445">
        <f ca="1">FV(G3/12,12*C3,-(G2*0.1)/12,-G6,1)</f>
        <v>733460.57334783347</v>
      </c>
      <c r="H8" s="429" t="s">
        <v>639</v>
      </c>
      <c r="I8" s="445">
        <f ca="1">FV(I3/24,C5*24,-(I2*0.1)/24,-I6,1)</f>
        <v>2549293.5822561374</v>
      </c>
      <c r="J8" s="429" t="s">
        <v>639</v>
      </c>
      <c r="K8" s="445">
        <f ca="1">FV(K3/24,C5*24,-(K2*0.055)/24,-K6,1)</f>
        <v>927934.89132567542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3279325.8678438724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0</v>
      </c>
      <c r="C4" s="463">
        <f ca="1">(SUMIFS(H:H,I:I,"&gt;0",L:L,"&lt;0"))</f>
        <v>0</v>
      </c>
      <c r="D4" s="456" t="e">
        <f t="array" aca="1" ref="D4" ca="1">INDEX(N:N,MATCH(C4,H:H,0),0)</f>
        <v>#N/A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3279325.8678438724</v>
      </c>
      <c r="C8" s="447">
        <f t="shared" ref="C8:C136" si="0">SUMIF(G:G,A8,J:J)</f>
        <v>377513.19893278764</v>
      </c>
      <c r="D8" s="447">
        <f ca="1">SUMIF(G:G,1,K:K)</f>
        <v>157394.37513716065</v>
      </c>
      <c r="E8" s="447">
        <f t="shared" ref="E8:E136" ca="1" si="1">B8-C8+D8</f>
        <v>3059207.0440482451</v>
      </c>
      <c r="F8" s="431"/>
      <c r="G8" s="459">
        <v>1</v>
      </c>
      <c r="H8" s="459">
        <v>1</v>
      </c>
      <c r="I8" s="444">
        <f ca="1">B1</f>
        <v>3279325.8678438724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13532.776810831139</v>
      </c>
      <c r="L8" s="444">
        <f t="shared" ref="L8:L262" ca="1" si="3">I8-J8+K8</f>
        <v>3261399.2114103045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3059207.0440482451</v>
      </c>
      <c r="C9" s="447">
        <f t="shared" si="0"/>
        <v>377513.19893278764</v>
      </c>
      <c r="D9" s="447">
        <f ca="1">SUMIF(G:G,2,K:K)</f>
        <v>146132.67835228168</v>
      </c>
      <c r="E9" s="447">
        <f t="shared" ca="1" si="1"/>
        <v>2827826.5234677391</v>
      </c>
      <c r="F9" s="431"/>
      <c r="G9" s="459">
        <v>1</v>
      </c>
      <c r="H9" s="459">
        <v>2</v>
      </c>
      <c r="I9" s="444">
        <f t="shared" ref="I9:I263" ca="1" si="5">L8</f>
        <v>3261399.2114103045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13458.082409024608</v>
      </c>
      <c r="L9" s="444">
        <f t="shared" ca="1" si="3"/>
        <v>3243397.8605749304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2827826.5234677391</v>
      </c>
      <c r="C10" s="447">
        <f t="shared" si="0"/>
        <v>377513.19893278764</v>
      </c>
      <c r="D10" s="447">
        <f ca="1">SUMIF(G:G,3,K:K)</f>
        <v>134294.81178651968</v>
      </c>
      <c r="E10" s="447">
        <f t="shared" ca="1" si="1"/>
        <v>2584608.1363214715</v>
      </c>
      <c r="F10" s="431"/>
      <c r="G10" s="459">
        <v>1</v>
      </c>
      <c r="H10" s="459">
        <v>3</v>
      </c>
      <c r="I10" s="444">
        <f t="shared" ca="1" si="5"/>
        <v>3243397.8605749304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13383.076780543881</v>
      </c>
      <c r="L10" s="444">
        <f t="shared" ca="1" si="3"/>
        <v>3225321.5041110753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2584608.1363214715</v>
      </c>
      <c r="C11" s="447">
        <f t="shared" si="0"/>
        <v>372857.19893278764</v>
      </c>
      <c r="D11" s="447">
        <f ca="1">SUMIF(G:G,4,K:K)</f>
        <v>121919.67099777798</v>
      </c>
      <c r="E11" s="447">
        <f t="shared" ca="1" si="1"/>
        <v>2333670.6083864616</v>
      </c>
      <c r="F11" s="431"/>
      <c r="G11" s="459">
        <v>1</v>
      </c>
      <c r="H11" s="459">
        <v>4</v>
      </c>
      <c r="I11" s="444">
        <f t="shared" ca="1" si="5"/>
        <v>3225321.5041110753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13307.758628611153</v>
      </c>
      <c r="L11" s="444">
        <f t="shared" ca="1" si="3"/>
        <v>3207169.8294952875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2333670.6083864616</v>
      </c>
      <c r="C12" s="447">
        <f t="shared" si="0"/>
        <v>368201.19893278764</v>
      </c>
      <c r="D12" s="447">
        <f ca="1">SUMIF(G:G,5,K:K)</f>
        <v>109268.95081572731</v>
      </c>
      <c r="E12" s="447">
        <f t="shared" ca="1" si="1"/>
        <v>2074738.3602694012</v>
      </c>
      <c r="F12" s="431"/>
      <c r="G12" s="459">
        <v>1</v>
      </c>
      <c r="H12" s="459">
        <v>5</v>
      </c>
      <c r="I12" s="444">
        <f t="shared" ca="1" si="5"/>
        <v>3207169.8294952875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13232.12665104537</v>
      </c>
      <c r="L12" s="444">
        <f t="shared" ca="1" si="3"/>
        <v>3188942.5229019341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2074738.3602694012</v>
      </c>
      <c r="C13" s="447">
        <f t="shared" si="0"/>
        <v>257645.72060989373</v>
      </c>
      <c r="D13" s="447">
        <f ca="1">SUMIF(G:G,6,K:K)</f>
        <v>97411.130554172152</v>
      </c>
      <c r="E13" s="447">
        <f t="shared" ca="1" si="1"/>
        <v>1914503.7702136796</v>
      </c>
      <c r="F13" s="431"/>
      <c r="G13" s="459">
        <v>1</v>
      </c>
      <c r="H13" s="459">
        <v>6</v>
      </c>
      <c r="I13" s="444">
        <f t="shared" ca="1" si="5"/>
        <v>3188942.5229019341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13156.179540239731</v>
      </c>
      <c r="L13" s="444">
        <f t="shared" ca="1" si="3"/>
        <v>3170639.2691977751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1914503.7702136796</v>
      </c>
      <c r="C14" s="447">
        <f t="shared" si="0"/>
        <v>102868.05095784225</v>
      </c>
      <c r="D14" s="447">
        <f ca="1">SUMIF(G:G,7,K:K)</f>
        <v>95120.625915880722</v>
      </c>
      <c r="E14" s="447">
        <f t="shared" ca="1" si="1"/>
        <v>1906756.3451717182</v>
      </c>
      <c r="F14" s="431"/>
      <c r="G14" s="459">
        <v>1</v>
      </c>
      <c r="H14" s="459">
        <v>7</v>
      </c>
      <c r="I14" s="444">
        <f t="shared" ca="1" si="5"/>
        <v>3170639.2691977751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13079.915983139068</v>
      </c>
      <c r="L14" s="444">
        <f t="shared" ca="1" si="3"/>
        <v>3152259.7519365153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1906756.3451717182</v>
      </c>
      <c r="C15" s="447">
        <f t="shared" si="0"/>
        <v>102868.05095784225</v>
      </c>
      <c r="D15" s="447">
        <f ca="1">SUMIF(G:G,8,K:K)</f>
        <v>94724.252947037588</v>
      </c>
      <c r="E15" s="447">
        <f t="shared" ca="1" si="1"/>
        <v>1898612.5471609135</v>
      </c>
      <c r="F15" s="431"/>
      <c r="G15" s="459">
        <v>1</v>
      </c>
      <c r="H15" s="459">
        <v>8</v>
      </c>
      <c r="I15" s="444">
        <f t="shared" ca="1" si="5"/>
        <v>3152259.7519365153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13003.334661217152</v>
      </c>
      <c r="L15" s="444">
        <f t="shared" ca="1" si="3"/>
        <v>3133803.6533533335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1898612.5471609135</v>
      </c>
      <c r="C16" s="447">
        <f t="shared" si="0"/>
        <v>95430.955357842235</v>
      </c>
      <c r="D16" s="447">
        <f ca="1">SUMIF(G:G,9,K:K)</f>
        <v>94496.134871178714</v>
      </c>
      <c r="E16" s="447">
        <f t="shared" ca="1" si="1"/>
        <v>1897677.7266742501</v>
      </c>
      <c r="F16" s="431"/>
      <c r="G16" s="459">
        <v>1</v>
      </c>
      <c r="H16" s="459">
        <v>9</v>
      </c>
      <c r="I16" s="444">
        <f t="shared" ca="1" si="5"/>
        <v>3133803.6533533335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12926.434250453894</v>
      </c>
      <c r="L16" s="444">
        <f t="shared" ca="1" si="3"/>
        <v>3115270.6543593886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1897677.7266742501</v>
      </c>
      <c r="C17" s="447">
        <f t="shared" si="0"/>
        <v>94754.855757842233</v>
      </c>
      <c r="D17" s="447">
        <f ca="1">SUMIF(G:G,10,K:K)</f>
        <v>94482.898219595343</v>
      </c>
      <c r="E17" s="447">
        <f t="shared" ca="1" si="1"/>
        <v>1897405.7691360032</v>
      </c>
      <c r="F17" s="431"/>
      <c r="G17" s="459">
        <v>1</v>
      </c>
      <c r="H17" s="459">
        <v>10</v>
      </c>
      <c r="I17" s="444">
        <f t="shared" ca="1" si="5"/>
        <v>3115270.6543593886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12849.213421312457</v>
      </c>
      <c r="L17" s="444">
        <f t="shared" ca="1" si="3"/>
        <v>3096660.4345363025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1897405.7691360032</v>
      </c>
      <c r="C18" s="447">
        <f t="shared" si="0"/>
        <v>94754.855757842233</v>
      </c>
      <c r="D18" s="447">
        <f ca="1">SUMIF(G:G,11,K:K)</f>
        <v>94468.984355795372</v>
      </c>
      <c r="E18" s="447">
        <f t="shared" ca="1" si="1"/>
        <v>1897119.8977339563</v>
      </c>
      <c r="F18" s="431"/>
      <c r="G18" s="459">
        <v>1</v>
      </c>
      <c r="H18" s="459">
        <v>11</v>
      </c>
      <c r="I18" s="444">
        <f t="shared" ca="1" si="5"/>
        <v>3096660.4345363025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12771.670838716265</v>
      </c>
      <c r="L18" s="444">
        <f t="shared" ca="1" si="3"/>
        <v>3077972.6721306201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1897119.8977339563</v>
      </c>
      <c r="C19" s="447">
        <f t="shared" si="0"/>
        <v>94754.855757842233</v>
      </c>
      <c r="D19" s="447">
        <f ca="1">SUMIF(G:G,12,K:K)</f>
        <v>94454.358632316522</v>
      </c>
      <c r="E19" s="447">
        <f t="shared" ca="1" si="1"/>
        <v>1896819.4006084306</v>
      </c>
      <c r="F19" s="431"/>
      <c r="G19" s="459">
        <v>1</v>
      </c>
      <c r="H19" s="459">
        <v>12</v>
      </c>
      <c r="I19" s="444">
        <f t="shared" ca="1" si="5"/>
        <v>3077972.6721306201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12693.805162025921</v>
      </c>
      <c r="L19" s="444">
        <f t="shared" ca="1" si="3"/>
        <v>3059207.0440482474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1896819.4006084306</v>
      </c>
      <c r="C20" s="447">
        <f t="shared" si="0"/>
        <v>94754.855757842233</v>
      </c>
      <c r="D20" s="447">
        <f ca="1">SUMIF(G:G,13,K:K)</f>
        <v>94438.984629066574</v>
      </c>
      <c r="E20" s="447">
        <f t="shared" ca="1" si="1"/>
        <v>1896503.529479655</v>
      </c>
      <c r="F20" s="431"/>
      <c r="G20" s="459">
        <v>2</v>
      </c>
      <c r="H20" s="459">
        <v>13</v>
      </c>
      <c r="I20" s="444">
        <f t="shared" ca="1" si="5"/>
        <v>3059207.0440482474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12615.615045016035</v>
      </c>
      <c r="L20" s="444">
        <f t="shared" ca="1" si="3"/>
        <v>3040363.2258488648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1896503.529479655</v>
      </c>
      <c r="C21" s="447">
        <f t="shared" si="0"/>
        <v>94754.855757842233</v>
      </c>
      <c r="D21" s="447">
        <f ca="1">SUMIF(G:G,14,K:K)</f>
        <v>94422.824062632368</v>
      </c>
      <c r="E21" s="447">
        <f t="shared" ca="1" si="1"/>
        <v>1896171.4977844451</v>
      </c>
      <c r="F21" s="431"/>
      <c r="G21" s="459">
        <v>2</v>
      </c>
      <c r="H21" s="459">
        <v>14</v>
      </c>
      <c r="I21" s="444">
        <f t="shared" ca="1" si="5"/>
        <v>3040363.2258488648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12537.099135851942</v>
      </c>
      <c r="L21" s="444">
        <f t="shared" ca="1" si="3"/>
        <v>3021440.8917403179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1896171.4977844451</v>
      </c>
      <c r="C22" s="447">
        <f t="shared" si="0"/>
        <v>94754.855757842233</v>
      </c>
      <c r="D22" s="447">
        <f ca="1">SUMIF(G:G,15,K:K)</f>
        <v>94405.836690948534</v>
      </c>
      <c r="E22" s="447">
        <f t="shared" ca="1" si="1"/>
        <v>1895822.4787175513</v>
      </c>
      <c r="F22" s="431"/>
      <c r="G22" s="459">
        <v>2</v>
      </c>
      <c r="H22" s="459">
        <v>15</v>
      </c>
      <c r="I22" s="444">
        <f t="shared" ca="1" si="5"/>
        <v>3021440.8917403179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12458.256077066329</v>
      </c>
      <c r="L22" s="444">
        <f t="shared" ca="1" si="3"/>
        <v>3002439.7145729857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1895822.4787175513</v>
      </c>
      <c r="C23" s="447">
        <f t="shared" si="0"/>
        <v>94754.855757842233</v>
      </c>
      <c r="D23" s="447">
        <f ca="1">SUMIF(G:G,16,K:K)</f>
        <v>94387.980213089308</v>
      </c>
      <c r="E23" s="447">
        <f t="shared" ca="1" si="1"/>
        <v>1895455.6031727984</v>
      </c>
      <c r="F23" s="431"/>
      <c r="G23" s="459">
        <v>2</v>
      </c>
      <c r="H23" s="459">
        <v>16</v>
      </c>
      <c r="I23" s="444">
        <f t="shared" ca="1" si="5"/>
        <v>3002439.7145729857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12379.084505535779</v>
      </c>
      <c r="L23" s="444">
        <f t="shared" ca="1" si="3"/>
        <v>2983359.3658341225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1895455.6031727984</v>
      </c>
      <c r="C24" s="447">
        <f t="shared" si="0"/>
        <v>94754.855757842233</v>
      </c>
      <c r="D24" s="447">
        <f ca="1">SUMIF(G:G,17,K:K)</f>
        <v>94369.210163933341</v>
      </c>
      <c r="E24" s="447">
        <f t="shared" ca="1" si="1"/>
        <v>1895069.9575788896</v>
      </c>
      <c r="F24" s="431"/>
      <c r="G24" s="459">
        <v>2</v>
      </c>
      <c r="H24" s="459">
        <v>17</v>
      </c>
      <c r="I24" s="444">
        <f t="shared" ca="1" si="5"/>
        <v>2983359.3658341225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12299.583052457183</v>
      </c>
      <c r="L24" s="444">
        <f t="shared" ca="1" si="3"/>
        <v>2964199.515642181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1895069.9575788896</v>
      </c>
      <c r="C25" s="447">
        <f t="shared" si="0"/>
        <v>94754.855757842233</v>
      </c>
      <c r="D25" s="447">
        <f ca="1">SUMIF(G:G,18,K:K)</f>
        <v>94349.479803439201</v>
      </c>
      <c r="E25" s="447">
        <f t="shared" ca="1" si="1"/>
        <v>1894664.5816244865</v>
      </c>
      <c r="F25" s="431"/>
      <c r="G25" s="459">
        <v>2</v>
      </c>
      <c r="H25" s="459">
        <v>18</v>
      </c>
      <c r="I25" s="444">
        <f t="shared" ca="1" si="5"/>
        <v>2964199.515642181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12219.750343324093</v>
      </c>
      <c r="L25" s="444">
        <f t="shared" ca="1" si="3"/>
        <v>2944959.8327411064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1894664.5816244865</v>
      </c>
      <c r="C26" s="447">
        <f t="shared" si="0"/>
        <v>94754.855757842233</v>
      </c>
      <c r="D26" s="447">
        <f ca="1">SUMIF(G:G,19,K:K)</f>
        <v>94328.740000256337</v>
      </c>
      <c r="E26" s="447">
        <f t="shared" ca="1" si="1"/>
        <v>1894238.4658669005</v>
      </c>
      <c r="F26" s="431"/>
      <c r="G26" s="459">
        <v>2</v>
      </c>
      <c r="H26" s="459">
        <v>19</v>
      </c>
      <c r="I26" s="444">
        <f t="shared" ca="1" si="5"/>
        <v>2944959.8327411064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12139.584997902948</v>
      </c>
      <c r="L26" s="444">
        <f t="shared" ca="1" si="3"/>
        <v>2925639.9844946107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1894238.4658669005</v>
      </c>
      <c r="C27" s="447">
        <f t="shared" si="0"/>
        <v>94754.855757842233</v>
      </c>
      <c r="D27" s="447">
        <f ca="1">SUMIF(G:G,20,K:K)</f>
        <v>94306.939109380866</v>
      </c>
      <c r="E27" s="447">
        <f t="shared" ca="1" si="1"/>
        <v>1893790.549218439</v>
      </c>
      <c r="F27" s="431"/>
      <c r="G27" s="459">
        <v>2</v>
      </c>
      <c r="H27" s="459">
        <v>20</v>
      </c>
      <c r="I27" s="444">
        <f t="shared" ca="1" si="5"/>
        <v>2925639.9844946107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12059.085630209216</v>
      </c>
      <c r="L27" s="444">
        <f t="shared" ca="1" si="3"/>
        <v>2906239.6368804211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1893790.549218439</v>
      </c>
      <c r="C28" s="447">
        <f t="shared" si="0"/>
        <v>94754.855757842233</v>
      </c>
      <c r="D28" s="447">
        <f ca="1">SUMIF(G:G,21,K:K)</f>
        <v>94284.022843552724</v>
      </c>
      <c r="E28" s="447">
        <f t="shared" ca="1" si="1"/>
        <v>1893319.7163041495</v>
      </c>
      <c r="F28" s="431"/>
      <c r="G28" s="459">
        <v>2</v>
      </c>
      <c r="H28" s="459">
        <v>21</v>
      </c>
      <c r="I28" s="444">
        <f t="shared" ca="1" si="5"/>
        <v>2906239.6368804211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11978.250848483425</v>
      </c>
      <c r="L28" s="444">
        <f t="shared" ca="1" si="3"/>
        <v>2886758.4544845056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1893319.7163041495</v>
      </c>
      <c r="C29" s="447">
        <f t="shared" si="0"/>
        <v>94754.855757842233</v>
      </c>
      <c r="D29" s="447">
        <f ca="1">SUMIF(G:G,22,K:K)</f>
        <v>94259.934138072465</v>
      </c>
      <c r="E29" s="447">
        <f t="shared" ca="1" si="1"/>
        <v>1892824.7946843796</v>
      </c>
      <c r="F29" s="431"/>
      <c r="G29" s="459">
        <v>2</v>
      </c>
      <c r="H29" s="459">
        <v>22</v>
      </c>
      <c r="I29" s="444">
        <f t="shared" ca="1" si="5"/>
        <v>2886758.4544845056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11897.079255167111</v>
      </c>
      <c r="L29" s="444">
        <f t="shared" ca="1" si="3"/>
        <v>2867196.1004952737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1892824.7946843796</v>
      </c>
      <c r="C30" s="447">
        <f t="shared" si="0"/>
        <v>94754.855757842233</v>
      </c>
      <c r="D30" s="447">
        <f ca="1">SUMIF(G:G,23,K:K)</f>
        <v>94234.61300870229</v>
      </c>
      <c r="E30" s="447">
        <f t="shared" ca="1" si="1"/>
        <v>1892304.5519352397</v>
      </c>
      <c r="F30" s="431"/>
      <c r="G30" s="459">
        <v>2</v>
      </c>
      <c r="H30" s="459">
        <v>23</v>
      </c>
      <c r="I30" s="444">
        <f t="shared" ca="1" si="5"/>
        <v>2867196.1004952737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11815.569446878646</v>
      </c>
      <c r="L30" s="444">
        <f t="shared" ca="1" si="3"/>
        <v>2847552.2366977534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1892304.5519352397</v>
      </c>
      <c r="C31" s="447">
        <f t="shared" si="0"/>
        <v>94754.855757842233</v>
      </c>
      <c r="D31" s="447">
        <f ca="1">SUMIF(G:G,24,K:K)</f>
        <v>94207.996402297053</v>
      </c>
      <c r="E31" s="447">
        <f t="shared" ca="1" si="1"/>
        <v>1891757.6925796946</v>
      </c>
      <c r="F31" s="431"/>
      <c r="G31" s="459">
        <v>2</v>
      </c>
      <c r="H31" s="459">
        <v>24</v>
      </c>
      <c r="I31" s="444">
        <f t="shared" ca="1" si="5"/>
        <v>2847552.2366977534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11733.720014388977</v>
      </c>
      <c r="L31" s="444">
        <f t="shared" ca="1" si="3"/>
        <v>2827826.5234677438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1891757.6925796946</v>
      </c>
      <c r="C32" s="447">
        <f t="shared" si="0"/>
        <v>94754.855757842233</v>
      </c>
      <c r="D32" s="447">
        <f ca="1">SUMIF(G:G,25,K:K)</f>
        <v>94180.018039792951</v>
      </c>
      <c r="E32" s="447">
        <f t="shared" ca="1" si="1"/>
        <v>1891182.8548616453</v>
      </c>
      <c r="F32" s="431"/>
      <c r="G32" s="459">
        <v>3</v>
      </c>
      <c r="H32" s="459">
        <v>25</v>
      </c>
      <c r="I32" s="444">
        <f t="shared" ca="1" si="5"/>
        <v>2827826.5234677438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11651.529542597271</v>
      </c>
      <c r="L32" s="444">
        <f t="shared" ca="1" si="3"/>
        <v>2808018.6197659425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1891182.8548616453</v>
      </c>
      <c r="C33" s="447">
        <f t="shared" si="0"/>
        <v>94754.855757842233</v>
      </c>
      <c r="D33" s="447">
        <f ca="1">SUMIF(G:G,26,K:K)</f>
        <v>94150.608251163532</v>
      </c>
      <c r="E33" s="447">
        <f t="shared" ca="1" si="1"/>
        <v>1890578.6073549665</v>
      </c>
      <c r="F33" s="431"/>
      <c r="G33" s="459">
        <v>3</v>
      </c>
      <c r="H33" s="459">
        <v>26</v>
      </c>
      <c r="I33" s="444">
        <f t="shared" ca="1" si="5"/>
        <v>2808018.6197659425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11568.996610506432</v>
      </c>
      <c r="L33" s="444">
        <f t="shared" ca="1" si="3"/>
        <v>2788128.1831320501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1890578.6073549665</v>
      </c>
      <c r="C34" s="447">
        <f t="shared" si="0"/>
        <v>94754.855757842233</v>
      </c>
      <c r="D34" s="447">
        <f ca="1">SUMIF(G:G,27,K:K)</f>
        <v>94119.693801931528</v>
      </c>
      <c r="E34" s="447">
        <f t="shared" ca="1" si="1"/>
        <v>1889943.4453990557</v>
      </c>
      <c r="F34" s="431"/>
      <c r="G34" s="459">
        <v>3</v>
      </c>
      <c r="H34" s="459">
        <v>27</v>
      </c>
      <c r="I34" s="444">
        <f t="shared" ca="1" si="5"/>
        <v>2788128.1831320501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11486.119791198547</v>
      </c>
      <c r="L34" s="444">
        <f t="shared" ca="1" si="3"/>
        <v>2768154.8696788498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1889943.4453990557</v>
      </c>
      <c r="C35" s="447">
        <f t="shared" si="0"/>
        <v>94754.855757842233</v>
      </c>
      <c r="D35" s="447">
        <f ca="1">SUMIF(G:G,28,K:K)</f>
        <v>94087.19771080483</v>
      </c>
      <c r="E35" s="447">
        <f t="shared" ca="1" si="1"/>
        <v>1889275.7873520183</v>
      </c>
      <c r="F35" s="431"/>
      <c r="G35" s="459">
        <v>3</v>
      </c>
      <c r="H35" s="459">
        <v>28</v>
      </c>
      <c r="I35" s="444">
        <f t="shared" ca="1" si="5"/>
        <v>2768154.8696788498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11402.897651810212</v>
      </c>
      <c r="L35" s="444">
        <f t="shared" ca="1" si="3"/>
        <v>2748098.3340862612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1889275.7873520183</v>
      </c>
      <c r="C36" s="447">
        <f t="shared" si="0"/>
        <v>94754.855757842233</v>
      </c>
      <c r="D36" s="447">
        <f ca="1">SUMIF(G:G,29,K:K)</f>
        <v>94053.039057982358</v>
      </c>
      <c r="E36" s="447">
        <f t="shared" ca="1" si="1"/>
        <v>1888573.9706521584</v>
      </c>
      <c r="F36" s="431"/>
      <c r="G36" s="459">
        <v>3</v>
      </c>
      <c r="H36" s="459">
        <v>29</v>
      </c>
      <c r="I36" s="444">
        <f t="shared" ca="1" si="5"/>
        <v>2748098.3340862612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11319.32875350776</v>
      </c>
      <c r="L36" s="444">
        <f t="shared" ca="1" si="3"/>
        <v>2727958.2295953701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1888573.9706521584</v>
      </c>
      <c r="C37" s="447">
        <f t="shared" si="0"/>
        <v>94754.855757842233</v>
      </c>
      <c r="D37" s="447">
        <f ca="1">SUMIF(G:G,30,K:K)</f>
        <v>94017.1327836524</v>
      </c>
      <c r="E37" s="447">
        <f t="shared" ca="1" si="1"/>
        <v>1887836.2476779683</v>
      </c>
      <c r="F37" s="431"/>
      <c r="G37" s="459">
        <v>3</v>
      </c>
      <c r="H37" s="459">
        <v>30</v>
      </c>
      <c r="I37" s="444">
        <f t="shared" ca="1" si="5"/>
        <v>2727958.2295953701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11235.41165146238</v>
      </c>
      <c r="L37" s="444">
        <f t="shared" ca="1" si="3"/>
        <v>2707734.2080024336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1887836.2476779683</v>
      </c>
      <c r="C38" s="447">
        <f t="shared" si="0"/>
        <v>94754.855757842233</v>
      </c>
      <c r="D38" s="447">
        <f ca="1">SUMIF(G:G,31,K:K)</f>
        <v>93979.389476181896</v>
      </c>
      <c r="E38" s="447">
        <f t="shared" ca="1" si="1"/>
        <v>1887060.781396308</v>
      </c>
      <c r="F38" s="431"/>
      <c r="G38" s="459">
        <v>3</v>
      </c>
      <c r="H38" s="459">
        <v>31</v>
      </c>
      <c r="I38" s="444">
        <f t="shared" ca="1" si="5"/>
        <v>2707734.2080024336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11151.144894825145</v>
      </c>
      <c r="L38" s="444">
        <f t="shared" ca="1" si="3"/>
        <v>2687425.9196528601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1887060.781396308</v>
      </c>
      <c r="C39" s="447">
        <f t="shared" si="0"/>
        <v>94754.855757842233</v>
      </c>
      <c r="D39" s="447">
        <f ca="1">SUMIF(G:G,32,K:K)</f>
        <v>93939.715149468815</v>
      </c>
      <c r="E39" s="447">
        <f t="shared" ca="1" si="1"/>
        <v>1886245.6407879344</v>
      </c>
      <c r="F39" s="431"/>
      <c r="G39" s="459">
        <v>3</v>
      </c>
      <c r="H39" s="459">
        <v>32</v>
      </c>
      <c r="I39" s="444">
        <f t="shared" ca="1" si="5"/>
        <v>2687425.9196528601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11066.527026701922</v>
      </c>
      <c r="L39" s="444">
        <f t="shared" ca="1" si="3"/>
        <v>2667033.0134351631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1886245.6407879344</v>
      </c>
      <c r="C40" s="447">
        <f t="shared" si="0"/>
        <v>94754.855757842233</v>
      </c>
      <c r="D40" s="447">
        <f ca="1">SUMIF(G:G,33,K:K)</f>
        <v>93898.011008903923</v>
      </c>
      <c r="E40" s="447">
        <f t="shared" ca="1" si="1"/>
        <v>1885388.796038996</v>
      </c>
      <c r="F40" s="431"/>
      <c r="G40" s="459">
        <v>3</v>
      </c>
      <c r="H40" s="459">
        <v>33</v>
      </c>
      <c r="I40" s="444">
        <f t="shared" ca="1" si="5"/>
        <v>2667033.0134351631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10981.556584128184</v>
      </c>
      <c r="L40" s="444">
        <f t="shared" ca="1" si="3"/>
        <v>2646555.1367748925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1885388.796038996</v>
      </c>
      <c r="C41" s="447">
        <f t="shared" si="0"/>
        <v>94754.855757842233</v>
      </c>
      <c r="D41" s="447">
        <f ca="1">SUMIF(G:G,34,K:K)</f>
        <v>93854.173205358224</v>
      </c>
      <c r="E41" s="447">
        <f t="shared" ca="1" si="1"/>
        <v>1884488.1134865119</v>
      </c>
      <c r="F41" s="431"/>
      <c r="G41" s="459">
        <v>3</v>
      </c>
      <c r="H41" s="459">
        <v>34</v>
      </c>
      <c r="I41" s="444">
        <f t="shared" ca="1" si="5"/>
        <v>2646555.1367748925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10896.232098043723</v>
      </c>
      <c r="L41" s="444">
        <f t="shared" ca="1" si="3"/>
        <v>2625991.9356285376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1884488.1134865119</v>
      </c>
      <c r="C42" s="447">
        <f t="shared" si="0"/>
        <v>94754.855757842233</v>
      </c>
      <c r="D42" s="447">
        <f ca="1">SUMIF(G:G,35,K:K)</f>
        <v>93808.092576584168</v>
      </c>
      <c r="E42" s="447">
        <f t="shared" ca="1" si="1"/>
        <v>1883541.3503052536</v>
      </c>
      <c r="F42" s="431"/>
      <c r="G42" s="459">
        <v>3</v>
      </c>
      <c r="H42" s="459">
        <v>35</v>
      </c>
      <c r="I42" s="444">
        <f t="shared" ca="1" si="5"/>
        <v>2625991.9356285376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10810.552093267244</v>
      </c>
      <c r="L42" s="444">
        <f t="shared" ca="1" si="3"/>
        <v>2605343.0544774062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1883541.3503052536</v>
      </c>
      <c r="C43" s="447">
        <f t="shared" si="0"/>
        <v>94754.855757842233</v>
      </c>
      <c r="D43" s="447">
        <f ca="1">SUMIF(G:G,36,K:K)</f>
        <v>93759.654375386424</v>
      </c>
      <c r="E43" s="447">
        <f t="shared" ca="1" si="1"/>
        <v>1882546.1489227978</v>
      </c>
      <c r="F43" s="431"/>
      <c r="G43" s="459">
        <v>3</v>
      </c>
      <c r="H43" s="459">
        <v>36</v>
      </c>
      <c r="I43" s="444">
        <f t="shared" ca="1" si="5"/>
        <v>2605343.0544774062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10724.515088470864</v>
      </c>
      <c r="L43" s="444">
        <f t="shared" ca="1" si="3"/>
        <v>2584608.1363214781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1882546.1489227978</v>
      </c>
      <c r="C44" s="447">
        <f t="shared" si="0"/>
        <v>94754.855757842233</v>
      </c>
      <c r="D44" s="447">
        <f ca="1">SUMIF(G:G,37,K:K)</f>
        <v>93708.737983885439</v>
      </c>
      <c r="E44" s="447">
        <f t="shared" ca="1" si="1"/>
        <v>1881500.0311488409</v>
      </c>
      <c r="F44" s="431"/>
      <c r="G44" s="459">
        <v>4</v>
      </c>
      <c r="H44" s="459">
        <v>37</v>
      </c>
      <c r="I44" s="444">
        <f t="shared" ca="1" si="5"/>
        <v>2584608.1363214781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10638.119596154496</v>
      </c>
      <c r="L44" s="444">
        <f t="shared" ca="1" si="3"/>
        <v>2563786.8226732337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1881500.0311488409</v>
      </c>
      <c r="C45" s="447">
        <f t="shared" si="0"/>
        <v>94754.855757842233</v>
      </c>
      <c r="D45" s="447">
        <f ca="1">SUMIF(G:G,38,K:K)</f>
        <v>93655.216613161974</v>
      </c>
      <c r="E45" s="447">
        <f t="shared" ca="1" si="1"/>
        <v>1880400.3920041607</v>
      </c>
      <c r="F45" s="431"/>
      <c r="G45" s="459">
        <v>4</v>
      </c>
      <c r="H45" s="459">
        <v>38</v>
      </c>
      <c r="I45" s="444">
        <f t="shared" ca="1" si="5"/>
        <v>2563786.8226732337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10551.364122620145</v>
      </c>
      <c r="L45" s="444">
        <f t="shared" ca="1" si="3"/>
        <v>2542878.7535514552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1880400.3920041607</v>
      </c>
      <c r="C46" s="447">
        <f t="shared" si="0"/>
        <v>94754.855757842233</v>
      </c>
      <c r="D46" s="447">
        <f ca="1">SUMIF(G:G,39,K:K)</f>
        <v>93598.956987535043</v>
      </c>
      <c r="E46" s="447">
        <f t="shared" ca="1" si="1"/>
        <v>1879244.4932338535</v>
      </c>
      <c r="F46" s="431"/>
      <c r="G46" s="459">
        <v>4</v>
      </c>
      <c r="H46" s="459">
        <v>39</v>
      </c>
      <c r="I46" s="444">
        <f t="shared" ca="1" si="5"/>
        <v>2542878.7535514552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10464.247167946069</v>
      </c>
      <c r="L46" s="444">
        <f t="shared" ca="1" si="3"/>
        <v>2521883.5674750023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1879244.4932338535</v>
      </c>
      <c r="C47" s="447">
        <f t="shared" si="0"/>
        <v>94754.855757842233</v>
      </c>
      <c r="D47" s="447">
        <f ca="1">SUMIF(G:G,40,K:K)</f>
        <v>93539.819012686959</v>
      </c>
      <c r="E47" s="447">
        <f t="shared" ca="1" si="1"/>
        <v>1878029.4564886983</v>
      </c>
      <c r="F47" s="431"/>
      <c r="G47" s="459">
        <v>4</v>
      </c>
      <c r="H47" s="459">
        <v>40</v>
      </c>
      <c r="I47" s="444">
        <f t="shared" ca="1" si="5"/>
        <v>2521883.5674750023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10376.767225960848</v>
      </c>
      <c r="L47" s="444">
        <f t="shared" ca="1" si="3"/>
        <v>2500800.9014565642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1878029.4564886983</v>
      </c>
      <c r="C48" s="447">
        <f t="shared" si="0"/>
        <v>94754.855757842233</v>
      </c>
      <c r="D48" s="447">
        <f ca="1">SUMIF(G:G,41,K:K)</f>
        <v>93477.65542680872</v>
      </c>
      <c r="E48" s="447">
        <f t="shared" ca="1" si="1"/>
        <v>1876752.2561576646</v>
      </c>
      <c r="F48" s="431"/>
      <c r="G48" s="459">
        <v>4</v>
      </c>
      <c r="H48" s="459">
        <v>41</v>
      </c>
      <c r="I48" s="444">
        <f t="shared" ca="1" si="5"/>
        <v>2500800.9014565642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10288.922784217355</v>
      </c>
      <c r="L48" s="444">
        <f t="shared" ca="1" si="3"/>
        <v>2479630.3909963826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1876752.2561576646</v>
      </c>
      <c r="C49" s="447">
        <f t="shared" si="0"/>
        <v>94754.855757842233</v>
      </c>
      <c r="D49" s="447">
        <f ca="1">SUMIF(G:G,42,K:K)</f>
        <v>93412.311433897819</v>
      </c>
      <c r="E49" s="447">
        <f t="shared" ca="1" si="1"/>
        <v>1875409.7118337201</v>
      </c>
      <c r="F49" s="431"/>
      <c r="G49" s="459">
        <v>4</v>
      </c>
      <c r="H49" s="459">
        <v>42</v>
      </c>
      <c r="I49" s="444">
        <f t="shared" ca="1" si="5"/>
        <v>2479630.3909963826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10200.7123239666</v>
      </c>
      <c r="L49" s="444">
        <f t="shared" ca="1" si="3"/>
        <v>2458371.6700759502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1875409.7118337201</v>
      </c>
      <c r="C50" s="447">
        <f t="shared" si="0"/>
        <v>94754.855757842233</v>
      </c>
      <c r="D50" s="447">
        <f ca="1">SUMIF(G:G,43,K:K)</f>
        <v>93343.62431829446</v>
      </c>
      <c r="E50" s="447">
        <f t="shared" ca="1" si="1"/>
        <v>1873998.4803941722</v>
      </c>
      <c r="F50" s="431"/>
      <c r="G50" s="459">
        <v>4</v>
      </c>
      <c r="H50" s="459">
        <v>43</v>
      </c>
      <c r="I50" s="444">
        <f t="shared" ca="1" si="5"/>
        <v>2458371.6700759502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10115.367653464797</v>
      </c>
      <c r="L50" s="444">
        <f t="shared" ca="1" si="3"/>
        <v>2437803.6044850163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1873998.4803941722</v>
      </c>
      <c r="C51" s="447">
        <f t="shared" si="0"/>
        <v>94754.855757842233</v>
      </c>
      <c r="D51" s="447">
        <f ca="1">SUMIF(G:G,44,K:K)</f>
        <v>93271.423039496789</v>
      </c>
      <c r="E51" s="447">
        <f t="shared" ca="1" si="1"/>
        <v>1872515.0476758268</v>
      </c>
      <c r="F51" s="431"/>
      <c r="G51" s="459">
        <v>4</v>
      </c>
      <c r="H51" s="459">
        <v>44</v>
      </c>
      <c r="I51" s="444">
        <f t="shared" ca="1" si="5"/>
        <v>2437803.6044850163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10029.66738016924</v>
      </c>
      <c r="L51" s="444">
        <f t="shared" ca="1" si="3"/>
        <v>2417149.8386207866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1872515.0476758268</v>
      </c>
      <c r="C52" s="447">
        <f t="shared" si="0"/>
        <v>94754.855757842233</v>
      </c>
      <c r="D52" s="447">
        <f ca="1">SUMIF(G:G,45,K:K)</f>
        <v>93195.527806246333</v>
      </c>
      <c r="E52" s="447">
        <f t="shared" ca="1" si="1"/>
        <v>1870955.7197242309</v>
      </c>
      <c r="F52" s="431"/>
      <c r="G52" s="459">
        <v>4</v>
      </c>
      <c r="H52" s="459">
        <v>45</v>
      </c>
      <c r="I52" s="444">
        <f t="shared" ca="1" si="5"/>
        <v>2417149.8386207866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9943.6100224016154</v>
      </c>
      <c r="L52" s="444">
        <f t="shared" ca="1" si="3"/>
        <v>2396410.0153987892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1870955.7197242309</v>
      </c>
      <c r="C53" s="447">
        <f t="shared" si="0"/>
        <v>94754.855757842233</v>
      </c>
      <c r="D53" s="447">
        <f ca="1">SUMIF(G:G,46,K:K)</f>
        <v>93115.749628822581</v>
      </c>
      <c r="E53" s="447">
        <f t="shared" ca="1" si="1"/>
        <v>1869316.6135952112</v>
      </c>
      <c r="F53" s="431"/>
      <c r="G53" s="459">
        <v>4</v>
      </c>
      <c r="H53" s="459">
        <v>46</v>
      </c>
      <c r="I53" s="444">
        <f t="shared" ca="1" si="5"/>
        <v>2396410.0153987892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9857.1940923099592</v>
      </c>
      <c r="L53" s="444">
        <f t="shared" ca="1" si="3"/>
        <v>2375583.7762467004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1869316.6135952112</v>
      </c>
      <c r="C54" s="447">
        <f t="shared" si="0"/>
        <v>94754.855757842233</v>
      </c>
      <c r="D54" s="447">
        <f ca="1">SUMIF(G:G,47,K:K)</f>
        <v>93031.889848432329</v>
      </c>
      <c r="E54" s="447">
        <f t="shared" ca="1" si="1"/>
        <v>1867593.6476858011</v>
      </c>
      <c r="F54" s="431"/>
      <c r="G54" s="459">
        <v>4</v>
      </c>
      <c r="H54" s="459">
        <v>47</v>
      </c>
      <c r="I54" s="444">
        <f t="shared" ca="1" si="5"/>
        <v>2375583.7762467004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9770.4180958429242</v>
      </c>
      <c r="L54" s="444">
        <f t="shared" ca="1" si="3"/>
        <v>2354670.7610981446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1867593.6476858011</v>
      </c>
      <c r="C55" s="447">
        <f t="shared" si="0"/>
        <v>94754.855757842233</v>
      </c>
      <c r="D55" s="447">
        <f ca="1">SUMIF(G:G,48,K:K)</f>
        <v>92943.739642521381</v>
      </c>
      <c r="E55" s="447">
        <f t="shared" ca="1" si="1"/>
        <v>1865782.5315704802</v>
      </c>
      <c r="F55" s="431"/>
      <c r="G55" s="459">
        <v>4</v>
      </c>
      <c r="H55" s="459">
        <v>48</v>
      </c>
      <c r="I55" s="444">
        <f t="shared" ca="1" si="5"/>
        <v>2354670.7610981446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9683.2805327239403</v>
      </c>
      <c r="L55" s="444">
        <f t="shared" ca="1" si="3"/>
        <v>2333670.6083864695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1865782.5315704802</v>
      </c>
      <c r="C56" s="447">
        <f t="shared" si="0"/>
        <v>94754.855757842233</v>
      </c>
      <c r="D56" s="447">
        <f ca="1">SUMIF(G:G,49,K:K)</f>
        <v>92851.079504777343</v>
      </c>
      <c r="E56" s="447">
        <f t="shared" ca="1" si="1"/>
        <v>1863878.7553174153</v>
      </c>
      <c r="F56" s="431"/>
      <c r="G56" s="459">
        <f>G55+1</f>
        <v>5</v>
      </c>
      <c r="H56" s="459">
        <v>49</v>
      </c>
      <c r="I56" s="444">
        <f t="shared" ca="1" si="5"/>
        <v>2333670.6083864695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9595.7798964252943</v>
      </c>
      <c r="L56" s="444">
        <f t="shared" ca="1" si="3"/>
        <v>2312582.9550384958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1863878.7553174153</v>
      </c>
      <c r="C57" s="447">
        <f t="shared" si="0"/>
        <v>94754.855757842233</v>
      </c>
      <c r="D57" s="447">
        <f ca="1">SUMIF(G:G,50,K:K)</f>
        <v>92753.678698528325</v>
      </c>
      <c r="E57" s="447">
        <f t="shared" ca="1" si="1"/>
        <v>1861877.5782581014</v>
      </c>
      <c r="F57" s="431"/>
      <c r="G57" s="459">
        <f t="shared" ref="G57:G67" si="8">G56</f>
        <v>5</v>
      </c>
      <c r="H57" s="459">
        <v>50</v>
      </c>
      <c r="I57" s="444">
        <f t="shared" ca="1" si="5"/>
        <v>2312582.9550384958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9507.91467414207</v>
      </c>
      <c r="L57" s="444">
        <f t="shared" ca="1" si="3"/>
        <v>2291407.4364682389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1861877.5782581014</v>
      </c>
      <c r="C58" s="447">
        <f t="shared" si="0"/>
        <v>94754.855757842233</v>
      </c>
      <c r="D58" s="447">
        <f ca="1">SUMIF(G:G,51,K:K)</f>
        <v>92651.29468217642</v>
      </c>
      <c r="E58" s="447">
        <f t="shared" ca="1" si="1"/>
        <v>1859774.0171824354</v>
      </c>
      <c r="F58" s="431"/>
      <c r="G58" s="459">
        <f t="shared" si="8"/>
        <v>5</v>
      </c>
      <c r="H58" s="459">
        <v>51</v>
      </c>
      <c r="I58" s="444">
        <f t="shared" ca="1" si="5"/>
        <v>2291407.4364682389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9419.6833467659999</v>
      </c>
      <c r="L58" s="444">
        <f t="shared" ca="1" si="3"/>
        <v>2270143.6865706062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1859774.0171824354</v>
      </c>
      <c r="C59" s="447">
        <f t="shared" si="0"/>
        <v>94754.855757842233</v>
      </c>
      <c r="D59" s="447">
        <f ca="1">SUMIF(G:G,52,K:K)</f>
        <v>92543.672505235154</v>
      </c>
      <c r="E59" s="447">
        <f t="shared" ca="1" si="1"/>
        <v>1857562.8339298281</v>
      </c>
      <c r="F59" s="431"/>
      <c r="G59" s="459">
        <f t="shared" si="8"/>
        <v>5</v>
      </c>
      <c r="H59" s="459">
        <v>52</v>
      </c>
      <c r="I59" s="444">
        <f t="shared" ca="1" si="5"/>
        <v>2270143.6865706062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9331.0843888591971</v>
      </c>
      <c r="L59" s="444">
        <f t="shared" ca="1" si="3"/>
        <v>2248791.3377150665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1857562.8339298281</v>
      </c>
      <c r="C60" s="447">
        <f t="shared" si="0"/>
        <v>94754.855757842233</v>
      </c>
      <c r="D60" s="447">
        <f ca="1">SUMIF(G:G,53,K:K)</f>
        <v>92430.544173467439</v>
      </c>
      <c r="E60" s="447">
        <f t="shared" ca="1" si="1"/>
        <v>1855238.5223454533</v>
      </c>
      <c r="F60" s="431"/>
      <c r="G60" s="459">
        <f t="shared" si="8"/>
        <v>5</v>
      </c>
      <c r="H60" s="459">
        <v>53</v>
      </c>
      <c r="I60" s="444">
        <f t="shared" ca="1" si="5"/>
        <v>2248791.3377150665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9242.1162686277821</v>
      </c>
      <c r="L60" s="444">
        <f t="shared" ca="1" si="3"/>
        <v>2227350.0207392955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1855238.5223454533</v>
      </c>
      <c r="C61" s="447">
        <f t="shared" si="0"/>
        <v>94754.855757842233</v>
      </c>
      <c r="D61" s="447">
        <f ca="1">SUMIF(G:G,54,K:K)</f>
        <v>92311.627981542275</v>
      </c>
      <c r="E61" s="447">
        <f t="shared" ca="1" si="1"/>
        <v>1852795.2945691533</v>
      </c>
      <c r="F61" s="431"/>
      <c r="G61" s="459">
        <f t="shared" si="8"/>
        <v>5</v>
      </c>
      <c r="H61" s="459">
        <v>54</v>
      </c>
      <c r="I61" s="444">
        <f t="shared" ca="1" si="5"/>
        <v>2227350.0207392955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9152.7774478954034</v>
      </c>
      <c r="L61" s="444">
        <f t="shared" ca="1" si="3"/>
        <v>2205819.3649427923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1852795.2945691533</v>
      </c>
      <c r="C62" s="447">
        <f t="shared" si="0"/>
        <v>94754.855757842233</v>
      </c>
      <c r="D62" s="447">
        <f ca="1">SUMIF(G:G,55,K:K)</f>
        <v>92186.627811549377</v>
      </c>
      <c r="E62" s="447">
        <f t="shared" ca="1" si="1"/>
        <v>1850227.0666228605</v>
      </c>
      <c r="F62" s="431"/>
      <c r="G62" s="459">
        <f t="shared" si="8"/>
        <v>5</v>
      </c>
      <c r="H62" s="459">
        <v>55</v>
      </c>
      <c r="I62" s="444">
        <f t="shared" ca="1" si="5"/>
        <v>2205819.3649427923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9063.0663820766404</v>
      </c>
      <c r="L62" s="444">
        <f t="shared" ca="1" si="3"/>
        <v>2184198.9980804701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1850227.0666228605</v>
      </c>
      <c r="C63" s="447">
        <f t="shared" si="0"/>
        <v>94754.855757842233</v>
      </c>
      <c r="D63" s="447">
        <f ca="1">SUMIF(G:G,56,K:K)</f>
        <v>92055.232395624087</v>
      </c>
      <c r="E63" s="447">
        <f t="shared" ca="1" si="1"/>
        <v>1847527.4432606422</v>
      </c>
      <c r="F63" s="431"/>
      <c r="G63" s="459">
        <f t="shared" si="8"/>
        <v>5</v>
      </c>
      <c r="H63" s="459">
        <v>56</v>
      </c>
      <c r="I63" s="444">
        <f t="shared" ca="1" si="5"/>
        <v>2184198.9980804701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8972.981520150297</v>
      </c>
      <c r="L63" s="444">
        <f t="shared" ca="1" si="3"/>
        <v>2162488.5463562217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1847527.4432606422</v>
      </c>
      <c r="C64" s="447">
        <f t="shared" si="0"/>
        <v>94754.855757842233</v>
      </c>
      <c r="D64" s="447">
        <f ca="1">SUMIF(G:G,57,K:K)</f>
        <v>91917.11454084712</v>
      </c>
      <c r="E64" s="447">
        <f t="shared" ca="1" si="1"/>
        <v>1844689.7020436469</v>
      </c>
      <c r="F64" s="431"/>
      <c r="G64" s="459">
        <f t="shared" si="8"/>
        <v>5</v>
      </c>
      <c r="H64" s="459">
        <v>57</v>
      </c>
      <c r="I64" s="444">
        <f t="shared" ca="1" si="5"/>
        <v>2162488.5463562217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8882.5213046325953</v>
      </c>
      <c r="L64" s="444">
        <f t="shared" ca="1" si="3"/>
        <v>2140687.6344164554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1844689.7020436469</v>
      </c>
      <c r="C65" s="447">
        <f t="shared" si="0"/>
        <v>94754.855757842233</v>
      </c>
      <c r="D65" s="447">
        <f ca="1">SUMIF(G:G,58,K:K)</f>
        <v>91771.930314488374</v>
      </c>
      <c r="E65" s="447">
        <f t="shared" ca="1" si="1"/>
        <v>1841706.7766002931</v>
      </c>
      <c r="F65" s="431"/>
      <c r="G65" s="459">
        <f t="shared" si="8"/>
        <v>5</v>
      </c>
      <c r="H65" s="459">
        <v>58</v>
      </c>
      <c r="I65" s="444">
        <f t="shared" ca="1" si="5"/>
        <v>2140687.6344164554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8791.684171550236</v>
      </c>
      <c r="L65" s="444">
        <f t="shared" ca="1" si="3"/>
        <v>2118795.885343607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1841706.7766002931</v>
      </c>
      <c r="C66" s="447">
        <f t="shared" si="0"/>
        <v>94754.855757842233</v>
      </c>
      <c r="D66" s="447">
        <f ca="1">SUMIF(G:G,59,K:K)</f>
        <v>91619.318187566663</v>
      </c>
      <c r="E66" s="447">
        <f t="shared" ca="1" si="1"/>
        <v>1838571.2390300175</v>
      </c>
      <c r="F66" s="431"/>
      <c r="G66" s="459">
        <f t="shared" si="8"/>
        <v>5</v>
      </c>
      <c r="H66" s="459">
        <v>59</v>
      </c>
      <c r="I66" s="444">
        <f t="shared" ca="1" si="5"/>
        <v>2118795.885343607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8700.4685504133649</v>
      </c>
      <c r="L66" s="444">
        <f t="shared" ca="1" si="3"/>
        <v>2096812.9206496214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1838571.2390300175</v>
      </c>
      <c r="C67" s="447">
        <f t="shared" si="0"/>
        <v>94754.855757842233</v>
      </c>
      <c r="D67" s="447">
        <f t="shared" ref="D67:D136" ca="1" si="9">SUMIF(G:G,60,K:K)</f>
        <v>91458.898134591873</v>
      </c>
      <c r="E67" s="447">
        <f t="shared" ca="1" si="1"/>
        <v>1835275.2814067672</v>
      </c>
      <c r="F67" s="431"/>
      <c r="G67" s="459">
        <f t="shared" si="8"/>
        <v>5</v>
      </c>
      <c r="H67" s="459">
        <v>60</v>
      </c>
      <c r="I67" s="444">
        <f t="shared" ca="1" si="5"/>
        <v>2096812.9206496214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8608.8728641884263</v>
      </c>
      <c r="L67" s="444">
        <f t="shared" ca="1" si="3"/>
        <v>2074738.3602694108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1835275.2814067672</v>
      </c>
      <c r="C68" s="447">
        <f t="shared" si="0"/>
        <v>94754.855757842233</v>
      </c>
      <c r="D68" s="447">
        <f t="shared" ca="1" si="9"/>
        <v>91458.898134591873</v>
      </c>
      <c r="E68" s="447">
        <f t="shared" ca="1" si="1"/>
        <v>1831979.3237835169</v>
      </c>
      <c r="F68" s="431"/>
      <c r="G68" s="459">
        <f>G67+1</f>
        <v>6</v>
      </c>
      <c r="H68" s="459">
        <v>61</v>
      </c>
      <c r="I68" s="444">
        <f t="shared" ca="1" si="5"/>
        <v>2074738.3602694108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8516.8955292708833</v>
      </c>
      <c r="L68" s="444">
        <f t="shared" ca="1" si="3"/>
        <v>2052571.8225542826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1831979.3237835169</v>
      </c>
      <c r="C69" s="447">
        <f t="shared" si="0"/>
        <v>94754.855757842233</v>
      </c>
      <c r="D69" s="447">
        <f t="shared" ca="1" si="9"/>
        <v>91458.898134591873</v>
      </c>
      <c r="E69" s="447">
        <f t="shared" ca="1" si="1"/>
        <v>1828683.3661602666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2052571.8225542826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8424.5349554578479</v>
      </c>
      <c r="L69" s="444">
        <f t="shared" ca="1" si="3"/>
        <v>2030312.9242653414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1828683.3661602666</v>
      </c>
      <c r="C70" s="447">
        <f t="shared" si="0"/>
        <v>94754.855757842233</v>
      </c>
      <c r="D70" s="447">
        <f t="shared" ca="1" si="9"/>
        <v>91458.898134591873</v>
      </c>
      <c r="E70" s="447">
        <f t="shared" ca="1" si="1"/>
        <v>1825387.4085370163</v>
      </c>
      <c r="F70" s="431"/>
      <c r="G70" s="459">
        <f t="shared" si="10"/>
        <v>6</v>
      </c>
      <c r="H70" s="459">
        <v>63</v>
      </c>
      <c r="I70" s="444">
        <f t="shared" ca="1" si="5"/>
        <v>2030312.9242653414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8331.7895459205938</v>
      </c>
      <c r="L70" s="444">
        <f t="shared" ca="1" si="3"/>
        <v>2007961.280566863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1825387.4085370163</v>
      </c>
      <c r="C71" s="447">
        <f t="shared" si="0"/>
        <v>94754.855757842233</v>
      </c>
      <c r="D71" s="447">
        <f t="shared" ca="1" si="9"/>
        <v>91458.898134591873</v>
      </c>
      <c r="E71" s="447">
        <f t="shared" ca="1" si="1"/>
        <v>1822091.4509137659</v>
      </c>
      <c r="F71" s="431"/>
      <c r="G71" s="459">
        <f t="shared" si="10"/>
        <v>6</v>
      </c>
      <c r="H71" s="459">
        <v>64</v>
      </c>
      <c r="I71" s="444">
        <f t="shared" ca="1" si="5"/>
        <v>2007961.280566863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8238.6576971769337</v>
      </c>
      <c r="L71" s="444">
        <f t="shared" ca="1" si="3"/>
        <v>1985516.505019641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1822091.4509137659</v>
      </c>
      <c r="C72" s="447">
        <f t="shared" si="0"/>
        <v>94754.855757842233</v>
      </c>
      <c r="D72" s="447">
        <f t="shared" ca="1" si="9"/>
        <v>91458.898134591873</v>
      </c>
      <c r="E72" s="447">
        <f t="shared" ca="1" si="1"/>
        <v>1818795.4932905156</v>
      </c>
      <c r="F72" s="431"/>
      <c r="G72" s="459">
        <f t="shared" si="10"/>
        <v>6</v>
      </c>
      <c r="H72" s="459">
        <v>65</v>
      </c>
      <c r="I72" s="444">
        <f t="shared" ca="1" si="5"/>
        <v>1985516.505019641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8145.1377990635083</v>
      </c>
      <c r="L72" s="444">
        <f t="shared" ca="1" si="3"/>
        <v>1962978.2095743055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1818795.4932905156</v>
      </c>
      <c r="C73" s="447">
        <f t="shared" si="0"/>
        <v>94754.855757842233</v>
      </c>
      <c r="D73" s="447">
        <f t="shared" ca="1" si="9"/>
        <v>91458.898134591873</v>
      </c>
      <c r="E73" s="447">
        <f t="shared" ca="1" si="1"/>
        <v>1815499.5356672653</v>
      </c>
      <c r="F73" s="431"/>
      <c r="G73" s="459">
        <f t="shared" si="10"/>
        <v>6</v>
      </c>
      <c r="H73" s="459">
        <v>66</v>
      </c>
      <c r="I73" s="444">
        <f t="shared" ca="1" si="5"/>
        <v>1962978.2095743055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8051.2282347079436</v>
      </c>
      <c r="L73" s="444">
        <f t="shared" ca="1" si="3"/>
        <v>1940346.0045646143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1815499.5356672653</v>
      </c>
      <c r="C74" s="447">
        <f t="shared" si="0"/>
        <v>94754.855757842233</v>
      </c>
      <c r="D74" s="447">
        <f t="shared" ca="1" si="9"/>
        <v>91458.898134591873</v>
      </c>
      <c r="E74" s="447">
        <f t="shared" ca="1" si="1"/>
        <v>1812203.578044015</v>
      </c>
      <c r="F74" s="431"/>
      <c r="G74" s="459">
        <f t="shared" si="10"/>
        <v>6</v>
      </c>
      <c r="H74" s="459">
        <v>67</v>
      </c>
      <c r="I74" s="444">
        <f t="shared" ca="1" si="5"/>
        <v>1940346.0045646143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7956.927380500897</v>
      </c>
      <c r="L74" s="444">
        <f t="shared" ca="1" si="3"/>
        <v>1917619.4987007161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1812203.578044015</v>
      </c>
      <c r="C75" s="447">
        <f t="shared" si="0"/>
        <v>94754.855757842233</v>
      </c>
      <c r="D75" s="447">
        <f t="shared" ca="1" si="9"/>
        <v>91458.898134591873</v>
      </c>
      <c r="E75" s="447">
        <f t="shared" ca="1" si="1"/>
        <v>1808907.6204207647</v>
      </c>
      <c r="F75" s="431"/>
      <c r="G75" s="459">
        <f t="shared" si="10"/>
        <v>6</v>
      </c>
      <c r="H75" s="459">
        <v>68</v>
      </c>
      <c r="I75" s="444">
        <f t="shared" ca="1" si="5"/>
        <v>1917619.4987007161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7954.3631713370669</v>
      </c>
      <c r="L75" s="444">
        <f t="shared" ca="1" si="3"/>
        <v>1917001.5242922332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1808907.6204207647</v>
      </c>
      <c r="C76" s="447">
        <f t="shared" si="0"/>
        <v>94754.855757842233</v>
      </c>
      <c r="D76" s="447">
        <f t="shared" ca="1" si="9"/>
        <v>91458.898134591873</v>
      </c>
      <c r="E76" s="447">
        <f t="shared" ca="1" si="1"/>
        <v>1805611.6627975143</v>
      </c>
      <c r="F76" s="431"/>
      <c r="G76" s="459">
        <f t="shared" si="10"/>
        <v>6</v>
      </c>
      <c r="H76" s="459">
        <v>69</v>
      </c>
      <c r="I76" s="444">
        <f t="shared" ca="1" si="5"/>
        <v>1917001.5242922332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7951.7882779683869</v>
      </c>
      <c r="L76" s="444">
        <f t="shared" ca="1" si="3"/>
        <v>1916380.9749903814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1805611.6627975143</v>
      </c>
      <c r="C77" s="447">
        <f t="shared" si="0"/>
        <v>94754.855757842233</v>
      </c>
      <c r="D77" s="447">
        <f t="shared" ca="1" si="9"/>
        <v>91458.898134591873</v>
      </c>
      <c r="E77" s="447">
        <f t="shared" ca="1" si="1"/>
        <v>1802315.705174264</v>
      </c>
      <c r="F77" s="431"/>
      <c r="G77" s="459">
        <f t="shared" si="10"/>
        <v>6</v>
      </c>
      <c r="H77" s="459">
        <v>70</v>
      </c>
      <c r="I77" s="444">
        <f t="shared" ca="1" si="5"/>
        <v>1916380.9749903814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7949.2026558773387</v>
      </c>
      <c r="L77" s="444">
        <f t="shared" ca="1" si="3"/>
        <v>1915757.8400664388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1802315.705174264</v>
      </c>
      <c r="C78" s="447">
        <f t="shared" si="0"/>
        <v>94754.855757842233</v>
      </c>
      <c r="D78" s="447">
        <f t="shared" ca="1" si="9"/>
        <v>91458.898134591873</v>
      </c>
      <c r="E78" s="447">
        <f t="shared" ca="1" si="1"/>
        <v>1799019.7475510137</v>
      </c>
      <c r="F78" s="431"/>
      <c r="G78" s="459">
        <f t="shared" si="10"/>
        <v>6</v>
      </c>
      <c r="H78" s="459">
        <v>71</v>
      </c>
      <c r="I78" s="444">
        <f t="shared" ca="1" si="5"/>
        <v>1915757.8400664388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7946.6062603609125</v>
      </c>
      <c r="L78" s="444">
        <f t="shared" ca="1" si="3"/>
        <v>1915132.1087469796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1799019.7475510137</v>
      </c>
      <c r="C79" s="447">
        <f t="shared" si="0"/>
        <v>94754.855757842233</v>
      </c>
      <c r="D79" s="447">
        <f t="shared" ca="1" si="9"/>
        <v>91458.898134591873</v>
      </c>
      <c r="E79" s="447">
        <f t="shared" ca="1" si="1"/>
        <v>1795723.7899277634</v>
      </c>
      <c r="F79" s="431"/>
      <c r="G79" s="459">
        <f t="shared" si="10"/>
        <v>6</v>
      </c>
      <c r="H79" s="459">
        <v>72</v>
      </c>
      <c r="I79" s="444">
        <f t="shared" ca="1" si="5"/>
        <v>1915132.1087469796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7943.9990465298324</v>
      </c>
      <c r="L79" s="444">
        <f t="shared" ca="1" si="3"/>
        <v>1914503.7702136894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1795723.7899277634</v>
      </c>
      <c r="C80" s="447">
        <f t="shared" si="0"/>
        <v>94754.855757842233</v>
      </c>
      <c r="D80" s="447">
        <f t="shared" ca="1" si="9"/>
        <v>91458.898134591873</v>
      </c>
      <c r="E80" s="447">
        <f t="shared" ca="1" si="1"/>
        <v>1792427.8323045131</v>
      </c>
      <c r="F80" s="431"/>
      <c r="G80" s="459">
        <f>G79+1</f>
        <v>7</v>
      </c>
      <c r="H80" s="459">
        <v>73</v>
      </c>
      <c r="I80" s="444">
        <f t="shared" ca="1" si="5"/>
        <v>1914503.7702136894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7941.3809693077901</v>
      </c>
      <c r="L80" s="444">
        <f t="shared" ca="1" si="3"/>
        <v>1913872.8136031772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1792427.8323045131</v>
      </c>
      <c r="C81" s="447">
        <f t="shared" si="0"/>
        <v>94754.855757842233</v>
      </c>
      <c r="D81" s="447">
        <f t="shared" ca="1" si="9"/>
        <v>91458.898134591873</v>
      </c>
      <c r="E81" s="447">
        <f t="shared" ca="1" si="1"/>
        <v>1789131.8746812628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1913872.8136031772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7938.7519834306549</v>
      </c>
      <c r="L81" s="444">
        <f t="shared" ca="1" si="3"/>
        <v>1913239.2280067878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1789131.8746812628</v>
      </c>
      <c r="C82" s="447">
        <f t="shared" si="0"/>
        <v>94754.855757842233</v>
      </c>
      <c r="D82" s="447">
        <f t="shared" ca="1" si="9"/>
        <v>91458.898134591873</v>
      </c>
      <c r="E82" s="447">
        <f t="shared" ca="1" si="1"/>
        <v>1785835.9170580124</v>
      </c>
      <c r="F82" s="431"/>
      <c r="G82" s="459">
        <f t="shared" si="11"/>
        <v>7</v>
      </c>
      <c r="H82" s="459">
        <v>75</v>
      </c>
      <c r="I82" s="444">
        <f t="shared" ca="1" si="5"/>
        <v>1913239.2280067878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7936.1120434456998</v>
      </c>
      <c r="L82" s="444">
        <f t="shared" ca="1" si="3"/>
        <v>1912603.0024704135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1785835.9170580124</v>
      </c>
      <c r="C83" s="447">
        <f t="shared" si="0"/>
        <v>94754.855757842233</v>
      </c>
      <c r="D83" s="447">
        <f t="shared" ca="1" si="9"/>
        <v>91458.898134591873</v>
      </c>
      <c r="E83" s="447">
        <f t="shared" ca="1" si="1"/>
        <v>1782539.9594347621</v>
      </c>
      <c r="F83" s="431"/>
      <c r="G83" s="459">
        <f t="shared" si="11"/>
        <v>7</v>
      </c>
      <c r="H83" s="459">
        <v>76</v>
      </c>
      <c r="I83" s="444">
        <f t="shared" ca="1" si="5"/>
        <v>1912603.0024704135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7933.4611037108043</v>
      </c>
      <c r="L83" s="444">
        <f t="shared" ca="1" si="3"/>
        <v>1911964.1259943042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1782539.9594347621</v>
      </c>
      <c r="C84" s="447">
        <f t="shared" si="0"/>
        <v>94754.855757842233</v>
      </c>
      <c r="D84" s="447">
        <f t="shared" ca="1" si="9"/>
        <v>91458.898134591873</v>
      </c>
      <c r="E84" s="447">
        <f t="shared" ca="1" si="1"/>
        <v>1779244.0018115118</v>
      </c>
      <c r="F84" s="431"/>
      <c r="G84" s="459">
        <f t="shared" si="11"/>
        <v>7</v>
      </c>
      <c r="H84" s="459">
        <v>77</v>
      </c>
      <c r="I84" s="444">
        <f t="shared" ca="1" si="5"/>
        <v>1911964.1259943042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7930.7991183936838</v>
      </c>
      <c r="L84" s="444">
        <f t="shared" ca="1" si="3"/>
        <v>1911322.5875328779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1779244.0018115118</v>
      </c>
      <c r="C85" s="447">
        <f t="shared" si="0"/>
        <v>94754.855757842233</v>
      </c>
      <c r="D85" s="447">
        <f t="shared" ca="1" si="9"/>
        <v>91458.898134591873</v>
      </c>
      <c r="E85" s="447">
        <f t="shared" ca="1" si="1"/>
        <v>1775948.0441882615</v>
      </c>
      <c r="F85" s="431"/>
      <c r="G85" s="459">
        <f t="shared" si="11"/>
        <v>7</v>
      </c>
      <c r="H85" s="459">
        <v>78</v>
      </c>
      <c r="I85" s="444">
        <f t="shared" ca="1" si="5"/>
        <v>1911322.5875328779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7928.1260414710741</v>
      </c>
      <c r="L85" s="444">
        <f t="shared" ca="1" si="3"/>
        <v>1910678.3759945289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1775948.0441882615</v>
      </c>
      <c r="C86" s="447">
        <f t="shared" si="0"/>
        <v>94754.855757842233</v>
      </c>
      <c r="D86" s="447">
        <f t="shared" ca="1" si="9"/>
        <v>91458.898134591873</v>
      </c>
      <c r="E86" s="447">
        <f t="shared" ca="1" si="1"/>
        <v>1772652.0865650112</v>
      </c>
      <c r="F86" s="431"/>
      <c r="G86" s="459">
        <f t="shared" si="11"/>
        <v>7</v>
      </c>
      <c r="H86" s="459">
        <v>79</v>
      </c>
      <c r="I86" s="444">
        <f t="shared" ca="1" si="5"/>
        <v>1910678.3759945289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7925.4418267279534</v>
      </c>
      <c r="L86" s="444">
        <f t="shared" ca="1" si="3"/>
        <v>1910031.4802414367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1772652.0865650112</v>
      </c>
      <c r="C87" s="447">
        <f t="shared" si="0"/>
        <v>94754.855757842233</v>
      </c>
      <c r="D87" s="447">
        <f t="shared" ca="1" si="9"/>
        <v>91458.898134591873</v>
      </c>
      <c r="E87" s="447">
        <f t="shared" ca="1" si="1"/>
        <v>1769356.1289417609</v>
      </c>
      <c r="F87" s="431"/>
      <c r="G87" s="459">
        <f t="shared" si="11"/>
        <v>7</v>
      </c>
      <c r="H87" s="459">
        <v>80</v>
      </c>
      <c r="I87" s="444">
        <f t="shared" ca="1" si="5"/>
        <v>1910031.4802414367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7922.7464277567351</v>
      </c>
      <c r="L87" s="444">
        <f t="shared" ca="1" si="3"/>
        <v>1909381.8890893734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1769356.1289417609</v>
      </c>
      <c r="C88" s="447">
        <f t="shared" si="0"/>
        <v>94754.855757842233</v>
      </c>
      <c r="D88" s="447">
        <f t="shared" ca="1" si="9"/>
        <v>91458.898134591873</v>
      </c>
      <c r="E88" s="447">
        <f t="shared" ca="1" si="1"/>
        <v>1766060.1713185105</v>
      </c>
      <c r="F88" s="431"/>
      <c r="G88" s="459">
        <f t="shared" si="11"/>
        <v>7</v>
      </c>
      <c r="H88" s="459">
        <v>81</v>
      </c>
      <c r="I88" s="444">
        <f t="shared" ca="1" si="5"/>
        <v>1909381.8890893734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7920.0397979564723</v>
      </c>
      <c r="L88" s="444">
        <f t="shared" ca="1" si="3"/>
        <v>1908729.5913075097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1766060.1713185105</v>
      </c>
      <c r="C89" s="447">
        <f t="shared" si="0"/>
        <v>94754.855757842233</v>
      </c>
      <c r="D89" s="447">
        <f t="shared" ca="1" si="9"/>
        <v>91458.898134591873</v>
      </c>
      <c r="E89" s="447">
        <f t="shared" ca="1" si="1"/>
        <v>1762764.2136952602</v>
      </c>
      <c r="F89" s="431"/>
      <c r="G89" s="459">
        <f t="shared" si="11"/>
        <v>7</v>
      </c>
      <c r="H89" s="459">
        <v>82</v>
      </c>
      <c r="I89" s="444">
        <f t="shared" ca="1" si="5"/>
        <v>1908729.5913075097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7917.32189053204</v>
      </c>
      <c r="L89" s="444">
        <f t="shared" ca="1" si="3"/>
        <v>1908074.5756182217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1762764.2136952602</v>
      </c>
      <c r="C90" s="447">
        <f t="shared" si="0"/>
        <v>94754.855757842233</v>
      </c>
      <c r="D90" s="447">
        <f t="shared" ca="1" si="9"/>
        <v>91458.898134591873</v>
      </c>
      <c r="E90" s="447">
        <f t="shared" ca="1" si="1"/>
        <v>1759468.2560720099</v>
      </c>
      <c r="F90" s="431"/>
      <c r="G90" s="459">
        <f t="shared" si="11"/>
        <v>7</v>
      </c>
      <c r="H90" s="459">
        <v>83</v>
      </c>
      <c r="I90" s="444">
        <f t="shared" ca="1" si="5"/>
        <v>1908074.5756182217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7914.5926584933395</v>
      </c>
      <c r="L90" s="444">
        <f t="shared" ca="1" si="3"/>
        <v>1907416.830696895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1759468.2560720099</v>
      </c>
      <c r="C91" s="447">
        <f t="shared" si="0"/>
        <v>94754.855757842233</v>
      </c>
      <c r="D91" s="447">
        <f t="shared" ca="1" si="9"/>
        <v>91458.898134591873</v>
      </c>
      <c r="E91" s="447">
        <f t="shared" ca="1" si="1"/>
        <v>1756172.2984487596</v>
      </c>
      <c r="F91" s="431"/>
      <c r="G91" s="459">
        <f t="shared" si="11"/>
        <v>7</v>
      </c>
      <c r="H91" s="459">
        <v>84</v>
      </c>
      <c r="I91" s="444">
        <f t="shared" ca="1" si="5"/>
        <v>1907416.830696895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7911.8520546544787</v>
      </c>
      <c r="L91" s="444">
        <f t="shared" ca="1" si="3"/>
        <v>1906756.3451717293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1756172.2984487596</v>
      </c>
      <c r="C92" s="447">
        <f t="shared" si="0"/>
        <v>94754.855757842233</v>
      </c>
      <c r="D92" s="447">
        <f t="shared" ca="1" si="9"/>
        <v>91458.898134591873</v>
      </c>
      <c r="E92" s="447">
        <f t="shared" ca="1" si="1"/>
        <v>1752876.3408255093</v>
      </c>
      <c r="F92" s="431"/>
      <c r="G92" s="459">
        <f>G91+1</f>
        <v>8</v>
      </c>
      <c r="H92" s="459">
        <v>85</v>
      </c>
      <c r="I92" s="444">
        <f t="shared" ca="1" si="5"/>
        <v>1906756.3451717293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7909.1000316329555</v>
      </c>
      <c r="L92" s="444">
        <f t="shared" ca="1" si="3"/>
        <v>1906093.1076235422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1752876.3408255093</v>
      </c>
      <c r="C93" s="447">
        <f t="shared" si="0"/>
        <v>94754.855757842233</v>
      </c>
      <c r="D93" s="447">
        <f t="shared" ca="1" si="9"/>
        <v>91458.898134591873</v>
      </c>
      <c r="E93" s="447">
        <f t="shared" ca="1" si="1"/>
        <v>1749580.383202259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1906093.1076235422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7906.3365418488411</v>
      </c>
      <c r="L93" s="444">
        <f t="shared" ca="1" si="3"/>
        <v>1905427.1065855711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1749580.383202259</v>
      </c>
      <c r="C94" s="447">
        <f t="shared" si="0"/>
        <v>94754.855757842233</v>
      </c>
      <c r="D94" s="447">
        <f t="shared" ca="1" si="9"/>
        <v>91458.898134591873</v>
      </c>
      <c r="E94" s="447">
        <f t="shared" ca="1" si="1"/>
        <v>1746284.4255790086</v>
      </c>
      <c r="F94" s="431"/>
      <c r="G94" s="459">
        <f t="shared" si="12"/>
        <v>8</v>
      </c>
      <c r="H94" s="459">
        <v>87</v>
      </c>
      <c r="I94" s="444">
        <f t="shared" ca="1" si="5"/>
        <v>1905427.1065855711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7903.5615375239622</v>
      </c>
      <c r="L94" s="444">
        <f t="shared" ca="1" si="3"/>
        <v>1904758.330543275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1746284.4255790086</v>
      </c>
      <c r="C95" s="447">
        <f t="shared" si="0"/>
        <v>94754.855757842233</v>
      </c>
      <c r="D95" s="447">
        <f t="shared" ca="1" si="9"/>
        <v>91458.898134591873</v>
      </c>
      <c r="E95" s="447">
        <f t="shared" ca="1" si="1"/>
        <v>1742988.4679557583</v>
      </c>
      <c r="F95" s="431"/>
      <c r="G95" s="459">
        <f t="shared" si="12"/>
        <v>8</v>
      </c>
      <c r="H95" s="459">
        <v>88</v>
      </c>
      <c r="I95" s="444">
        <f t="shared" ca="1" si="5"/>
        <v>1904758.330543275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7900.7749706810619</v>
      </c>
      <c r="L95" s="444">
        <f t="shared" ca="1" si="3"/>
        <v>1904086.7679341361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1742988.4679557583</v>
      </c>
      <c r="C96" s="447">
        <f t="shared" si="0"/>
        <v>94754.855757842233</v>
      </c>
      <c r="D96" s="447">
        <f t="shared" ca="1" si="9"/>
        <v>91458.898134591873</v>
      </c>
      <c r="E96" s="447">
        <f t="shared" ca="1" si="1"/>
        <v>1739692.510332508</v>
      </c>
      <c r="F96" s="431"/>
      <c r="G96" s="459">
        <f t="shared" si="12"/>
        <v>8</v>
      </c>
      <c r="H96" s="459">
        <v>89</v>
      </c>
      <c r="I96" s="444">
        <f t="shared" ca="1" si="5"/>
        <v>1904086.7679341361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7897.9767931429842</v>
      </c>
      <c r="L96" s="444">
        <f t="shared" ca="1" si="3"/>
        <v>1903412.407147459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1739692.510332508</v>
      </c>
      <c r="C97" s="447">
        <f t="shared" si="0"/>
        <v>94754.855757842233</v>
      </c>
      <c r="D97" s="447">
        <f t="shared" ca="1" si="9"/>
        <v>91458.898134591873</v>
      </c>
      <c r="E97" s="447">
        <f t="shared" ca="1" si="1"/>
        <v>1736396.5527092577</v>
      </c>
      <c r="F97" s="431"/>
      <c r="G97" s="459">
        <f t="shared" si="12"/>
        <v>8</v>
      </c>
      <c r="H97" s="459">
        <v>90</v>
      </c>
      <c r="I97" s="444">
        <f t="shared" ca="1" si="5"/>
        <v>1903412.407147459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7895.1669565318289</v>
      </c>
      <c r="L97" s="444">
        <f t="shared" ca="1" si="3"/>
        <v>1902735.2365241707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1736396.5527092577</v>
      </c>
      <c r="C98" s="447">
        <f t="shared" si="0"/>
        <v>94754.855757842233</v>
      </c>
      <c r="D98" s="447">
        <f t="shared" ca="1" si="9"/>
        <v>91458.898134591873</v>
      </c>
      <c r="E98" s="447">
        <f t="shared" ca="1" si="1"/>
        <v>1733100.5950860074</v>
      </c>
      <c r="F98" s="431"/>
      <c r="G98" s="459">
        <f t="shared" si="12"/>
        <v>8</v>
      </c>
      <c r="H98" s="459">
        <v>91</v>
      </c>
      <c r="I98" s="444">
        <f t="shared" ca="1" si="5"/>
        <v>1902735.2365241707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7892.3454122681278</v>
      </c>
      <c r="L98" s="444">
        <f t="shared" ca="1" si="3"/>
        <v>1902055.2443566187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1733100.5950860074</v>
      </c>
      <c r="C99" s="447">
        <f t="shared" si="0"/>
        <v>94754.855757842233</v>
      </c>
      <c r="D99" s="447">
        <f t="shared" ca="1" si="9"/>
        <v>91458.898134591873</v>
      </c>
      <c r="E99" s="447">
        <f t="shared" ca="1" si="1"/>
        <v>1729804.6374627571</v>
      </c>
      <c r="F99" s="431"/>
      <c r="G99" s="459">
        <f t="shared" si="12"/>
        <v>8</v>
      </c>
      <c r="H99" s="459">
        <v>92</v>
      </c>
      <c r="I99" s="444">
        <f t="shared" ca="1" si="5"/>
        <v>1902055.2443566187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7889.512111569994</v>
      </c>
      <c r="L99" s="444">
        <f t="shared" ca="1" si="3"/>
        <v>1901372.4188883686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1729804.6374627571</v>
      </c>
      <c r="C100" s="447">
        <f t="shared" si="0"/>
        <v>94754.855757842233</v>
      </c>
      <c r="D100" s="447">
        <f t="shared" ca="1" si="9"/>
        <v>91458.898134591873</v>
      </c>
      <c r="E100" s="447">
        <f t="shared" ca="1" si="1"/>
        <v>1726508.6798395067</v>
      </c>
      <c r="F100" s="431"/>
      <c r="G100" s="459">
        <f t="shared" si="12"/>
        <v>8</v>
      </c>
      <c r="H100" s="459">
        <v>93</v>
      </c>
      <c r="I100" s="444">
        <f t="shared" ca="1" si="5"/>
        <v>1901372.4188883686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7886.6670054522856</v>
      </c>
      <c r="L100" s="444">
        <f t="shared" ca="1" si="3"/>
        <v>1900686.7483140009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1726508.6798395067</v>
      </c>
      <c r="C101" s="447">
        <f t="shared" si="0"/>
        <v>94754.855757842233</v>
      </c>
      <c r="D101" s="447">
        <f t="shared" ca="1" si="9"/>
        <v>91458.898134591873</v>
      </c>
      <c r="E101" s="447">
        <f t="shared" ca="1" si="1"/>
        <v>1723212.7222162564</v>
      </c>
      <c r="F101" s="431"/>
      <c r="G101" s="459">
        <f t="shared" si="12"/>
        <v>8</v>
      </c>
      <c r="H101" s="459">
        <v>94</v>
      </c>
      <c r="I101" s="444">
        <f t="shared" ca="1" si="5"/>
        <v>1900686.7483140009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7883.8100447257539</v>
      </c>
      <c r="L101" s="444">
        <f t="shared" ca="1" si="3"/>
        <v>1899998.2207789065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1723212.7222162564</v>
      </c>
      <c r="C102" s="447">
        <f t="shared" si="0"/>
        <v>94754.855757842233</v>
      </c>
      <c r="D102" s="447">
        <f t="shared" ca="1" si="9"/>
        <v>91458.898134591873</v>
      </c>
      <c r="E102" s="447">
        <f t="shared" ca="1" si="1"/>
        <v>1719916.7645930061</v>
      </c>
      <c r="F102" s="431"/>
      <c r="G102" s="459">
        <f t="shared" si="12"/>
        <v>8</v>
      </c>
      <c r="H102" s="459">
        <v>95</v>
      </c>
      <c r="I102" s="444">
        <f t="shared" ca="1" si="5"/>
        <v>1899998.2207789065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7880.9411799961936</v>
      </c>
      <c r="L102" s="444">
        <f t="shared" ca="1" si="3"/>
        <v>1899306.8243790825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1719916.7645930061</v>
      </c>
      <c r="C103" s="447">
        <f t="shared" si="0"/>
        <v>94754.855757842233</v>
      </c>
      <c r="D103" s="447">
        <f t="shared" ca="1" si="9"/>
        <v>91458.898134591873</v>
      </c>
      <c r="E103" s="447">
        <f t="shared" ca="1" si="1"/>
        <v>1716620.8069697558</v>
      </c>
      <c r="F103" s="431"/>
      <c r="G103" s="459">
        <f t="shared" si="12"/>
        <v>8</v>
      </c>
      <c r="H103" s="459">
        <v>96</v>
      </c>
      <c r="I103" s="444">
        <f t="shared" ca="1" si="5"/>
        <v>1899306.8243790825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7878.0603616635935</v>
      </c>
      <c r="L103" s="444">
        <f t="shared" ca="1" si="3"/>
        <v>1898612.547160926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1716620.8069697558</v>
      </c>
      <c r="C104" s="447">
        <f t="shared" si="0"/>
        <v>71066.141818381671</v>
      </c>
      <c r="D104" s="447">
        <f t="shared" ca="1" si="9"/>
        <v>91458.898134591873</v>
      </c>
      <c r="E104" s="447">
        <f t="shared" ca="1" si="1"/>
        <v>1737013.5632859659</v>
      </c>
      <c r="F104" s="431"/>
      <c r="G104" s="459">
        <f>G103+1</f>
        <v>9</v>
      </c>
      <c r="H104" s="459">
        <v>97</v>
      </c>
      <c r="I104" s="444">
        <f t="shared" ca="1" si="5"/>
        <v>1898612.547160926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7875.1675399212736</v>
      </c>
      <c r="L104" s="444">
        <f t="shared" ca="1" si="3"/>
        <v>1897915.3771210273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1737013.5632859659</v>
      </c>
      <c r="C105" s="447">
        <f t="shared" si="0"/>
        <v>0</v>
      </c>
      <c r="D105" s="447">
        <f t="shared" ca="1" si="9"/>
        <v>91458.898134591873</v>
      </c>
      <c r="E105" s="447">
        <f t="shared" ca="1" si="1"/>
        <v>1828472.4614205579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1897915.3771210273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7875.0797464216957</v>
      </c>
      <c r="L105" s="444">
        <f t="shared" ca="1" si="3"/>
        <v>1897894.2188876288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1828472.4614205579</v>
      </c>
      <c r="C106" s="447">
        <f t="shared" si="0"/>
        <v>0</v>
      </c>
      <c r="D106" s="447">
        <f t="shared" ca="1" si="9"/>
        <v>91458.898134591873</v>
      </c>
      <c r="E106" s="447">
        <f t="shared" ca="1" si="1"/>
        <v>1919931.3595551499</v>
      </c>
      <c r="F106" s="431"/>
      <c r="G106" s="459">
        <f t="shared" si="13"/>
        <v>9</v>
      </c>
      <c r="H106" s="459">
        <v>99</v>
      </c>
      <c r="I106" s="444">
        <f t="shared" ca="1" si="5"/>
        <v>1897894.2188876288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7874.9915871158701</v>
      </c>
      <c r="L106" s="444">
        <f t="shared" ca="1" si="3"/>
        <v>1897872.9724949244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1919931.3595551499</v>
      </c>
      <c r="C107" s="447">
        <f t="shared" si="0"/>
        <v>0</v>
      </c>
      <c r="D107" s="447">
        <f t="shared" ca="1" si="9"/>
        <v>91458.898134591873</v>
      </c>
      <c r="E107" s="447">
        <f t="shared" ca="1" si="1"/>
        <v>2011390.2576897419</v>
      </c>
      <c r="F107" s="431"/>
      <c r="G107" s="459">
        <f t="shared" si="13"/>
        <v>9</v>
      </c>
      <c r="H107" s="459">
        <v>100</v>
      </c>
      <c r="I107" s="444">
        <f t="shared" ca="1" si="5"/>
        <v>1897872.9724949244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7874.9030604796017</v>
      </c>
      <c r="L107" s="444">
        <f t="shared" ca="1" si="3"/>
        <v>1897851.6375755838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2011390.2576897419</v>
      </c>
      <c r="C108" s="447">
        <f t="shared" si="0"/>
        <v>0</v>
      </c>
      <c r="D108" s="447">
        <f t="shared" ca="1" si="9"/>
        <v>91458.898134591873</v>
      </c>
      <c r="E108" s="447">
        <f t="shared" ca="1" si="1"/>
        <v>2102849.1558243339</v>
      </c>
      <c r="F108" s="431"/>
      <c r="G108" s="459">
        <f t="shared" si="13"/>
        <v>9</v>
      </c>
      <c r="H108" s="459">
        <v>101</v>
      </c>
      <c r="I108" s="444">
        <f t="shared" ca="1" si="5"/>
        <v>1897851.6375755838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7874.8141649823483</v>
      </c>
      <c r="L108" s="444">
        <f t="shared" ca="1" si="3"/>
        <v>1897830.2137607459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2102849.1558243339</v>
      </c>
      <c r="C109" s="447">
        <f t="shared" si="0"/>
        <v>0</v>
      </c>
      <c r="D109" s="447">
        <f t="shared" ca="1" si="9"/>
        <v>91458.898134591873</v>
      </c>
      <c r="E109" s="447">
        <f t="shared" ca="1" si="1"/>
        <v>2194308.0539589259</v>
      </c>
      <c r="F109" s="431"/>
      <c r="G109" s="459">
        <f t="shared" si="13"/>
        <v>9</v>
      </c>
      <c r="H109" s="459">
        <v>102</v>
      </c>
      <c r="I109" s="444">
        <f t="shared" ca="1" si="5"/>
        <v>1897830.2137607459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7874.7248990871913</v>
      </c>
      <c r="L109" s="444">
        <f t="shared" ca="1" si="3"/>
        <v>1897808.7006800128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2194308.0539589259</v>
      </c>
      <c r="C110" s="447">
        <f t="shared" si="0"/>
        <v>0</v>
      </c>
      <c r="D110" s="447">
        <f t="shared" ca="1" si="9"/>
        <v>91458.898134591873</v>
      </c>
      <c r="E110" s="447">
        <f t="shared" ca="1" si="1"/>
        <v>2285766.9520935179</v>
      </c>
      <c r="F110" s="431"/>
      <c r="G110" s="459">
        <f t="shared" si="13"/>
        <v>9</v>
      </c>
      <c r="H110" s="459">
        <v>103</v>
      </c>
      <c r="I110" s="444">
        <f t="shared" ca="1" si="5"/>
        <v>1897808.7006800128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7874.6352612508026</v>
      </c>
      <c r="L110" s="444">
        <f t="shared" ca="1" si="3"/>
        <v>1897787.0979614435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2285766.9520935179</v>
      </c>
      <c r="C111" s="447">
        <f t="shared" si="0"/>
        <v>0</v>
      </c>
      <c r="D111" s="447">
        <f t="shared" ca="1" si="9"/>
        <v>91458.898134591873</v>
      </c>
      <c r="E111" s="447">
        <f t="shared" ca="1" si="1"/>
        <v>2377225.8502281099</v>
      </c>
      <c r="F111" s="431"/>
      <c r="G111" s="459">
        <f t="shared" si="13"/>
        <v>9</v>
      </c>
      <c r="H111" s="459">
        <v>104</v>
      </c>
      <c r="I111" s="444">
        <f t="shared" ca="1" si="5"/>
        <v>1897787.0979614435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7874.5452499234298</v>
      </c>
      <c r="L111" s="444">
        <f t="shared" ca="1" si="3"/>
        <v>1897765.4052315466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2377225.8502281099</v>
      </c>
      <c r="C112" s="447">
        <f t="shared" si="0"/>
        <v>0</v>
      </c>
      <c r="D112" s="447">
        <f t="shared" ca="1" si="9"/>
        <v>91458.898134591873</v>
      </c>
      <c r="E112" s="447">
        <f t="shared" ca="1" si="1"/>
        <v>2468684.7483627019</v>
      </c>
      <c r="F112" s="431"/>
      <c r="G112" s="459">
        <f t="shared" si="13"/>
        <v>9</v>
      </c>
      <c r="H112" s="459">
        <v>105</v>
      </c>
      <c r="I112" s="444">
        <f t="shared" ca="1" si="5"/>
        <v>1897765.4052315466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7874.45486354886</v>
      </c>
      <c r="L112" s="444">
        <f t="shared" ca="1" si="3"/>
        <v>1897743.6221152751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2468684.7483627019</v>
      </c>
      <c r="C113" s="447">
        <f t="shared" si="0"/>
        <v>0</v>
      </c>
      <c r="D113" s="447">
        <f t="shared" ca="1" si="9"/>
        <v>91458.898134591873</v>
      </c>
      <c r="E113" s="447">
        <f t="shared" ca="1" si="1"/>
        <v>2560143.6464972938</v>
      </c>
      <c r="F113" s="431"/>
      <c r="G113" s="459">
        <f t="shared" si="13"/>
        <v>9</v>
      </c>
      <c r="H113" s="459">
        <v>106</v>
      </c>
      <c r="I113" s="444">
        <f t="shared" ca="1" si="5"/>
        <v>1897743.6221152751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7874.3641005643949</v>
      </c>
      <c r="L113" s="444">
        <f t="shared" ca="1" si="3"/>
        <v>1897721.7482360194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2560143.6464972938</v>
      </c>
      <c r="C114" s="447">
        <f t="shared" si="0"/>
        <v>0</v>
      </c>
      <c r="D114" s="447">
        <f t="shared" ca="1" si="9"/>
        <v>91458.898134591873</v>
      </c>
      <c r="E114" s="447">
        <f t="shared" ca="1" si="1"/>
        <v>2651602.5446318858</v>
      </c>
      <c r="F114" s="431"/>
      <c r="G114" s="459">
        <f t="shared" si="13"/>
        <v>9</v>
      </c>
      <c r="H114" s="459">
        <v>107</v>
      </c>
      <c r="I114" s="444">
        <f t="shared" ca="1" si="5"/>
        <v>1897721.7482360194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7874.2729594008297</v>
      </c>
      <c r="L114" s="444">
        <f t="shared" ca="1" si="3"/>
        <v>1897699.7832156001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2651602.5446318858</v>
      </c>
      <c r="C115" s="447">
        <f t="shared" si="0"/>
        <v>0</v>
      </c>
      <c r="D115" s="447">
        <f t="shared" ca="1" si="9"/>
        <v>91458.898134591873</v>
      </c>
      <c r="E115" s="447">
        <f t="shared" ca="1" si="1"/>
        <v>2743061.4427664778</v>
      </c>
      <c r="F115" s="431"/>
      <c r="G115" s="459">
        <f t="shared" si="13"/>
        <v>9</v>
      </c>
      <c r="H115" s="459">
        <v>108</v>
      </c>
      <c r="I115" s="444">
        <f t="shared" ca="1" si="5"/>
        <v>1897699.7832156001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7874.1814384824156</v>
      </c>
      <c r="L115" s="444">
        <f t="shared" ca="1" si="3"/>
        <v>1897677.7266742622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2743061.4427664778</v>
      </c>
      <c r="C116" s="447">
        <f t="shared" si="0"/>
        <v>0</v>
      </c>
      <c r="D116" s="447">
        <f t="shared" ca="1" si="9"/>
        <v>91458.898134591873</v>
      </c>
      <c r="E116" s="447">
        <f t="shared" ca="1" si="1"/>
        <v>2834520.3409010698</v>
      </c>
      <c r="F116" s="431"/>
      <c r="G116" s="459">
        <f>G115+1</f>
        <v>10</v>
      </c>
      <c r="H116" s="459">
        <v>109</v>
      </c>
      <c r="I116" s="444">
        <f t="shared" ca="1" si="5"/>
        <v>1897677.7266742622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7874.0895362268411</v>
      </c>
      <c r="L116" s="444">
        <f t="shared" ca="1" si="3"/>
        <v>1897655.5782306688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2834520.3409010698</v>
      </c>
      <c r="C117" s="447">
        <f t="shared" si="0"/>
        <v>0</v>
      </c>
      <c r="D117" s="447">
        <f t="shared" ca="1" si="9"/>
        <v>91458.898134591873</v>
      </c>
      <c r="E117" s="447">
        <f t="shared" ca="1" si="1"/>
        <v>2925979.2390356618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1897655.5782306688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7873.9972510452026</v>
      </c>
      <c r="L117" s="444">
        <f t="shared" ca="1" si="3"/>
        <v>1897633.3375018938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2925979.2390356618</v>
      </c>
      <c r="C118" s="447">
        <f t="shared" si="0"/>
        <v>0</v>
      </c>
      <c r="D118" s="447">
        <f t="shared" ca="1" si="9"/>
        <v>91458.898134591873</v>
      </c>
      <c r="E118" s="447">
        <f t="shared" ca="1" si="1"/>
        <v>3017438.1371702538</v>
      </c>
      <c r="F118" s="431"/>
      <c r="G118" s="459">
        <f t="shared" si="14"/>
        <v>10</v>
      </c>
      <c r="H118" s="459">
        <v>111</v>
      </c>
      <c r="I118" s="444">
        <f t="shared" ca="1" si="5"/>
        <v>1897633.3375018938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7873.9045813419725</v>
      </c>
      <c r="L118" s="444">
        <f t="shared" ca="1" si="3"/>
        <v>1897611.0041034154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3017438.1371702538</v>
      </c>
      <c r="C119" s="447">
        <f t="shared" si="0"/>
        <v>0</v>
      </c>
      <c r="D119" s="447">
        <f t="shared" ca="1" si="9"/>
        <v>91458.898134591873</v>
      </c>
      <c r="E119" s="447">
        <f t="shared" ca="1" si="1"/>
        <v>3108897.0353048458</v>
      </c>
      <c r="F119" s="431"/>
      <c r="G119" s="459">
        <f t="shared" si="14"/>
        <v>10</v>
      </c>
      <c r="H119" s="459">
        <v>112</v>
      </c>
      <c r="I119" s="444">
        <f t="shared" ca="1" si="5"/>
        <v>1897611.0041034154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7873.8115255149796</v>
      </c>
      <c r="L119" s="444">
        <f t="shared" ca="1" si="3"/>
        <v>1897588.5776491102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3108897.0353048458</v>
      </c>
      <c r="C120" s="447">
        <f t="shared" si="0"/>
        <v>0</v>
      </c>
      <c r="D120" s="447">
        <f t="shared" ca="1" si="9"/>
        <v>91458.898134591873</v>
      </c>
      <c r="E120" s="447">
        <f t="shared" ca="1" si="1"/>
        <v>3200355.9334394378</v>
      </c>
      <c r="F120" s="431"/>
      <c r="G120" s="459">
        <f t="shared" si="14"/>
        <v>10</v>
      </c>
      <c r="H120" s="459">
        <v>113</v>
      </c>
      <c r="I120" s="444">
        <f t="shared" ca="1" si="5"/>
        <v>1897588.5776491102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7873.7180819553751</v>
      </c>
      <c r="L120" s="444">
        <f t="shared" ca="1" si="3"/>
        <v>1897566.0577512453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3200355.9334394378</v>
      </c>
      <c r="C121" s="447">
        <f t="shared" si="0"/>
        <v>0</v>
      </c>
      <c r="D121" s="447">
        <f t="shared" ca="1" si="9"/>
        <v>91458.898134591873</v>
      </c>
      <c r="E121" s="447">
        <f t="shared" ca="1" si="1"/>
        <v>3291814.8315740298</v>
      </c>
      <c r="F121" s="431"/>
      <c r="G121" s="459">
        <f t="shared" si="14"/>
        <v>10</v>
      </c>
      <c r="H121" s="459">
        <v>114</v>
      </c>
      <c r="I121" s="444">
        <f t="shared" ca="1" si="5"/>
        <v>1897566.0577512453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7873.6242490476043</v>
      </c>
      <c r="L121" s="444">
        <f t="shared" ca="1" si="3"/>
        <v>1897543.4440204727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3291814.8315740298</v>
      </c>
      <c r="C122" s="447">
        <f t="shared" si="0"/>
        <v>0</v>
      </c>
      <c r="D122" s="447">
        <f t="shared" ca="1" si="9"/>
        <v>91458.898134591873</v>
      </c>
      <c r="E122" s="447">
        <f t="shared" ca="1" si="1"/>
        <v>3383273.7297086217</v>
      </c>
      <c r="F122" s="431"/>
      <c r="G122" s="459">
        <f t="shared" si="14"/>
        <v>10</v>
      </c>
      <c r="H122" s="459">
        <v>115</v>
      </c>
      <c r="I122" s="444">
        <f t="shared" ca="1" si="5"/>
        <v>1897543.4440204727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7873.5300251693843</v>
      </c>
      <c r="L122" s="444">
        <f t="shared" ca="1" si="3"/>
        <v>1897520.736065822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3383273.7297086217</v>
      </c>
      <c r="C123" s="447">
        <f t="shared" si="0"/>
        <v>0</v>
      </c>
      <c r="D123" s="447">
        <f t="shared" ca="1" si="9"/>
        <v>91458.898134591873</v>
      </c>
      <c r="E123" s="447">
        <f t="shared" ca="1" si="1"/>
        <v>3474732.6278432137</v>
      </c>
      <c r="F123" s="431"/>
      <c r="G123" s="459">
        <f t="shared" si="14"/>
        <v>10</v>
      </c>
      <c r="H123" s="459">
        <v>116</v>
      </c>
      <c r="I123" s="444">
        <f t="shared" ca="1" si="5"/>
        <v>1897520.736065822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7873.4354086916737</v>
      </c>
      <c r="L123" s="444">
        <f t="shared" ca="1" si="3"/>
        <v>1897497.9334946934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3474732.6278432137</v>
      </c>
      <c r="C124" s="447">
        <f t="shared" si="0"/>
        <v>0</v>
      </c>
      <c r="D124" s="447">
        <f t="shared" ca="1" si="9"/>
        <v>91458.898134591873</v>
      </c>
      <c r="E124" s="447">
        <f t="shared" ca="1" si="1"/>
        <v>3566191.5259778057</v>
      </c>
      <c r="F124" s="431"/>
      <c r="G124" s="459">
        <f t="shared" si="14"/>
        <v>10</v>
      </c>
      <c r="H124" s="459">
        <v>117</v>
      </c>
      <c r="I124" s="444">
        <f t="shared" ca="1" si="5"/>
        <v>1897497.9334946934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7873.340397978639</v>
      </c>
      <c r="L124" s="444">
        <f t="shared" ca="1" si="3"/>
        <v>1897475.0359128518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3566191.5259778057</v>
      </c>
      <c r="C125" s="447">
        <f t="shared" si="0"/>
        <v>0</v>
      </c>
      <c r="D125" s="447">
        <f t="shared" ca="1" si="9"/>
        <v>91458.898134591873</v>
      </c>
      <c r="E125" s="447">
        <f t="shared" ca="1" si="1"/>
        <v>3657650.4241123977</v>
      </c>
      <c r="F125" s="431"/>
      <c r="G125" s="459">
        <f t="shared" si="14"/>
        <v>10</v>
      </c>
      <c r="H125" s="459">
        <v>118</v>
      </c>
      <c r="I125" s="444">
        <f t="shared" ca="1" si="5"/>
        <v>1897475.0359128518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7873.2449913876317</v>
      </c>
      <c r="L125" s="444">
        <f t="shared" ca="1" si="3"/>
        <v>1897452.0429244193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3657650.4241123977</v>
      </c>
      <c r="C126" s="447">
        <f t="shared" si="0"/>
        <v>0</v>
      </c>
      <c r="D126" s="447">
        <f t="shared" ca="1" si="9"/>
        <v>91458.898134591873</v>
      </c>
      <c r="E126" s="447">
        <f t="shared" ca="1" si="1"/>
        <v>3749109.3222469897</v>
      </c>
      <c r="F126" s="431"/>
      <c r="G126" s="459">
        <f t="shared" si="14"/>
        <v>10</v>
      </c>
      <c r="H126" s="459">
        <v>119</v>
      </c>
      <c r="I126" s="444">
        <f t="shared" ca="1" si="5"/>
        <v>1897452.0429244193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7873.1491872691622</v>
      </c>
      <c r="L126" s="444">
        <f t="shared" ca="1" si="3"/>
        <v>1897428.9541318682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3749109.3222469897</v>
      </c>
      <c r="C127" s="447">
        <f t="shared" si="0"/>
        <v>0</v>
      </c>
      <c r="D127" s="447">
        <f t="shared" ca="1" si="9"/>
        <v>91458.898134591873</v>
      </c>
      <c r="E127" s="447">
        <f t="shared" ca="1" si="1"/>
        <v>3840568.2203815817</v>
      </c>
      <c r="F127" s="431"/>
      <c r="G127" s="459">
        <f t="shared" si="14"/>
        <v>10</v>
      </c>
      <c r="H127" s="459">
        <v>120</v>
      </c>
      <c r="I127" s="444">
        <f t="shared" ca="1" si="5"/>
        <v>1897428.9541318682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7873.0529839668661</v>
      </c>
      <c r="L127" s="444">
        <f t="shared" ca="1" si="3"/>
        <v>1897405.7691360149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3840568.2203815817</v>
      </c>
      <c r="C128" s="447">
        <f t="shared" si="0"/>
        <v>0</v>
      </c>
      <c r="D128" s="447">
        <f t="shared" ca="1" si="9"/>
        <v>91458.898134591873</v>
      </c>
      <c r="E128" s="447">
        <f t="shared" ca="1" si="1"/>
        <v>3932027.1185161737</v>
      </c>
      <c r="F128" s="431"/>
      <c r="G128" s="459">
        <f>G127+1</f>
        <v>11</v>
      </c>
      <c r="H128" s="459">
        <v>121</v>
      </c>
      <c r="I128" s="444">
        <f t="shared" ca="1" si="5"/>
        <v>1897405.7691360149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7872.9563798174777</v>
      </c>
      <c r="L128" s="444">
        <f t="shared" ca="1" si="3"/>
        <v>1897382.4875360122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3932027.1185161737</v>
      </c>
      <c r="C129" s="447">
        <f t="shared" si="0"/>
        <v>0</v>
      </c>
      <c r="D129" s="447">
        <f t="shared" ca="1" si="9"/>
        <v>91458.898134591873</v>
      </c>
      <c r="E129" s="447">
        <f t="shared" ca="1" si="1"/>
        <v>4023486.0166507657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1897382.4875360122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7872.8593731507999</v>
      </c>
      <c r="L129" s="444">
        <f t="shared" ca="1" si="3"/>
        <v>1897359.1089293428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4023486.0166507657</v>
      </c>
      <c r="C130" s="447">
        <f t="shared" si="0"/>
        <v>0</v>
      </c>
      <c r="D130" s="447">
        <f t="shared" ca="1" si="9"/>
        <v>91458.898134591873</v>
      </c>
      <c r="E130" s="447">
        <f t="shared" ca="1" si="1"/>
        <v>4114944.9147853577</v>
      </c>
      <c r="F130" s="431"/>
      <c r="G130" s="459">
        <f t="shared" si="15"/>
        <v>11</v>
      </c>
      <c r="H130" s="459">
        <v>123</v>
      </c>
      <c r="I130" s="444">
        <f t="shared" ca="1" si="5"/>
        <v>1897359.1089293428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7872.7619622896773</v>
      </c>
      <c r="L130" s="444">
        <f t="shared" ca="1" si="3"/>
        <v>1897335.6329118123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4114944.9147853577</v>
      </c>
      <c r="C131" s="447">
        <f t="shared" si="0"/>
        <v>0</v>
      </c>
      <c r="D131" s="447">
        <f t="shared" ca="1" si="9"/>
        <v>91458.898134591873</v>
      </c>
      <c r="E131" s="447">
        <f t="shared" ca="1" si="1"/>
        <v>4206403.8129199492</v>
      </c>
      <c r="F131" s="431"/>
      <c r="G131" s="459">
        <f t="shared" si="15"/>
        <v>11</v>
      </c>
      <c r="H131" s="459">
        <v>124</v>
      </c>
      <c r="I131" s="444">
        <f t="shared" ca="1" si="5"/>
        <v>1897335.6329118123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7872.6641455499666</v>
      </c>
      <c r="L131" s="444">
        <f t="shared" ca="1" si="3"/>
        <v>1897312.059077542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4206403.8129199492</v>
      </c>
      <c r="C132" s="447">
        <f t="shared" si="0"/>
        <v>0</v>
      </c>
      <c r="D132" s="447">
        <f t="shared" ca="1" si="9"/>
        <v>91458.898134591873</v>
      </c>
      <c r="E132" s="447">
        <f t="shared" ca="1" si="1"/>
        <v>4297862.7110545412</v>
      </c>
      <c r="F132" s="431"/>
      <c r="G132" s="459">
        <f t="shared" si="15"/>
        <v>11</v>
      </c>
      <c r="H132" s="459">
        <v>125</v>
      </c>
      <c r="I132" s="444">
        <f t="shared" ca="1" si="5"/>
        <v>1897312.059077542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7872.5659212405071</v>
      </c>
      <c r="L132" s="444">
        <f t="shared" ca="1" si="3"/>
        <v>1897288.3870189623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4297862.7110545412</v>
      </c>
      <c r="C133" s="447">
        <f t="shared" si="0"/>
        <v>0</v>
      </c>
      <c r="D133" s="447">
        <f t="shared" ca="1" si="9"/>
        <v>91458.898134591873</v>
      </c>
      <c r="E133" s="447">
        <f t="shared" ca="1" si="1"/>
        <v>4389321.6091891332</v>
      </c>
      <c r="F133" s="431"/>
      <c r="G133" s="459">
        <f t="shared" si="15"/>
        <v>11</v>
      </c>
      <c r="H133" s="459">
        <v>126</v>
      </c>
      <c r="I133" s="444">
        <f t="shared" ca="1" si="5"/>
        <v>1897288.3870189623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7872.4672876630912</v>
      </c>
      <c r="L133" s="444">
        <f t="shared" ca="1" si="3"/>
        <v>1897264.6163268052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4389321.6091891332</v>
      </c>
      <c r="C134" s="447">
        <f t="shared" si="0"/>
        <v>0</v>
      </c>
      <c r="D134" s="447">
        <f t="shared" ca="1" si="9"/>
        <v>91458.898134591873</v>
      </c>
      <c r="E134" s="447">
        <f t="shared" ca="1" si="1"/>
        <v>4480780.5073237251</v>
      </c>
      <c r="F134" s="431"/>
      <c r="G134" s="459">
        <f t="shared" si="15"/>
        <v>11</v>
      </c>
      <c r="H134" s="459">
        <v>127</v>
      </c>
      <c r="I134" s="444">
        <f t="shared" ca="1" si="5"/>
        <v>1897264.6163268052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7872.3682431124371</v>
      </c>
      <c r="L134" s="444">
        <f t="shared" ca="1" si="3"/>
        <v>1897240.7465900974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4480780.5073237251</v>
      </c>
      <c r="C135" s="447">
        <f t="shared" si="0"/>
        <v>0</v>
      </c>
      <c r="D135" s="447">
        <f t="shared" ca="1" si="9"/>
        <v>91458.898134591873</v>
      </c>
      <c r="E135" s="447">
        <f t="shared" ca="1" si="1"/>
        <v>4572239.4054583171</v>
      </c>
      <c r="F135" s="431"/>
      <c r="G135" s="459">
        <f t="shared" si="15"/>
        <v>11</v>
      </c>
      <c r="H135" s="459">
        <v>128</v>
      </c>
      <c r="I135" s="444">
        <f t="shared" ca="1" si="5"/>
        <v>1897240.7465900974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7872.2687858761547</v>
      </c>
      <c r="L135" s="444">
        <f t="shared" ca="1" si="3"/>
        <v>1897216.7773961534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4572239.4054583171</v>
      </c>
      <c r="C136" s="447">
        <f t="shared" si="0"/>
        <v>0</v>
      </c>
      <c r="D136" s="447">
        <f t="shared" ca="1" si="9"/>
        <v>91458.898134591873</v>
      </c>
      <c r="E136" s="447">
        <f t="shared" ca="1" si="1"/>
        <v>4663698.3035929091</v>
      </c>
      <c r="F136" s="431"/>
      <c r="G136" s="459">
        <f t="shared" si="15"/>
        <v>11</v>
      </c>
      <c r="H136" s="459">
        <v>129</v>
      </c>
      <c r="I136" s="444">
        <f t="shared" ca="1" si="5"/>
        <v>1897216.7773961534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7872.1689142347213</v>
      </c>
      <c r="L136" s="444">
        <f t="shared" ca="1" si="3"/>
        <v>1897192.7083305679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1897192.7083305679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7872.0686264614496</v>
      </c>
      <c r="L137" s="444">
        <f t="shared" ca="1" si="3"/>
        <v>1897168.5389772092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1897168.5389772092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7871.9679208224543</v>
      </c>
      <c r="L138" s="444">
        <f t="shared" ca="1" si="3"/>
        <v>1897144.2689182116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1897144.2689182116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7871.8667955766305</v>
      </c>
      <c r="L139" s="444">
        <f t="shared" ca="1" si="3"/>
        <v>1897119.897733968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1897119.897733968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7871.7652489756156</v>
      </c>
      <c r="L140" s="444">
        <f t="shared" ca="1" si="3"/>
        <v>1897095.4250031235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1897095.4250031235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7871.6632792637638</v>
      </c>
      <c r="L141" s="444">
        <f t="shared" ca="1" si="3"/>
        <v>1897070.850302567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1897070.850302567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7871.5608846781115</v>
      </c>
      <c r="L142" s="444">
        <f t="shared" ca="1" si="3"/>
        <v>1897046.1732074248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1897046.1732074248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7871.4580634483527</v>
      </c>
      <c r="L143" s="444">
        <f t="shared" ca="1" si="3"/>
        <v>1897021.3932910529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1897021.3932910529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7871.3548137968028</v>
      </c>
      <c r="L144" s="444">
        <f t="shared" ca="1" si="3"/>
        <v>1896996.5101250294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1896996.5101250294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7871.2511339383709</v>
      </c>
      <c r="L145" s="444">
        <f t="shared" ca="1" si="3"/>
        <v>1896971.5232791475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1896971.5232791475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7871.1470220805304</v>
      </c>
      <c r="L146" s="444">
        <f t="shared" ca="1" si="3"/>
        <v>1896946.4323214078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1896946.4323214078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7871.0424764232812</v>
      </c>
      <c r="L147" s="444">
        <f t="shared" ca="1" si="3"/>
        <v>1896921.2368180109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1896921.2368180109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7870.9374951591271</v>
      </c>
      <c r="L148" s="444">
        <f t="shared" ca="1" si="3"/>
        <v>1896895.9363333499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1896895.9363333499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7870.8320764730406</v>
      </c>
      <c r="L149" s="444">
        <f t="shared" ca="1" si="3"/>
        <v>1896870.5304300026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1896870.5304300026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7870.7262185424261</v>
      </c>
      <c r="L150" s="444">
        <f t="shared" ca="1" si="3"/>
        <v>1896845.0186687247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1896845.0186687247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7870.6199195371019</v>
      </c>
      <c r="L151" s="444">
        <f t="shared" ca="1" si="3"/>
        <v>1896819.4006084416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1896819.4006084416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7870.5131776192557</v>
      </c>
      <c r="L152" s="444">
        <f t="shared" ca="1" si="3"/>
        <v>1896793.6758062406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1896793.6758062406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7870.4059909434181</v>
      </c>
      <c r="L153" s="444">
        <f t="shared" ca="1" si="3"/>
        <v>1896767.8438173637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1896767.8438173637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7870.2983576564311</v>
      </c>
      <c r="L154" s="444">
        <f t="shared" ca="1" si="3"/>
        <v>1896741.9041952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1896741.9041952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7870.1902758974147</v>
      </c>
      <c r="L155" s="444">
        <f t="shared" ca="1" si="3"/>
        <v>1896715.8564912772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1896715.8564912772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7870.0817437977375</v>
      </c>
      <c r="L156" s="444">
        <f t="shared" ca="1" si="3"/>
        <v>1896689.7002552547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1896689.7002552547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7869.9727594809774</v>
      </c>
      <c r="L157" s="444">
        <f t="shared" ca="1" si="3"/>
        <v>1896663.4350349156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1896663.4350349156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7869.8633210628968</v>
      </c>
      <c r="L158" s="444">
        <f t="shared" ca="1" si="3"/>
        <v>1896637.0603761582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1896637.0603761582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7869.7534266514085</v>
      </c>
      <c r="L159" s="444">
        <f t="shared" ca="1" si="3"/>
        <v>1896610.5758229895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1896610.5758229895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7869.643074346538</v>
      </c>
      <c r="L160" s="444">
        <f t="shared" ca="1" si="3"/>
        <v>1896583.9809175157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1896583.9809175157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7869.5322622403983</v>
      </c>
      <c r="L161" s="444">
        <f t="shared" ca="1" si="3"/>
        <v>1896557.2751999358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1896557.2751999358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7869.4209884171487</v>
      </c>
      <c r="L162" s="444">
        <f t="shared" ca="1" si="3"/>
        <v>1896530.4582085328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1896530.4582085328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7869.3092509529688</v>
      </c>
      <c r="L163" s="444">
        <f t="shared" ca="1" si="3"/>
        <v>1896503.5294796654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1896503.5294796654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7869.1970479160227</v>
      </c>
      <c r="L164" s="444">
        <f t="shared" ca="1" si="3"/>
        <v>1896476.4885477612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1896476.4885477612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7869.0843773664219</v>
      </c>
      <c r="L165" s="444">
        <f t="shared" ca="1" si="3"/>
        <v>1896449.3349453073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1896449.3349453073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7868.9712373561961</v>
      </c>
      <c r="L166" s="444">
        <f t="shared" ca="1" si="3"/>
        <v>1896422.0682028434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1896422.0682028434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7868.8576259292631</v>
      </c>
      <c r="L167" s="444">
        <f t="shared" ca="1" si="3"/>
        <v>1896394.6878489524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1896394.6878489524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7868.7435411213837</v>
      </c>
      <c r="L168" s="444">
        <f t="shared" ca="1" si="3"/>
        <v>1896367.1934102536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1896367.1934102536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7868.6289809601394</v>
      </c>
      <c r="L169" s="444">
        <f t="shared" ca="1" si="3"/>
        <v>1896339.5844113936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1896339.5844113936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7868.51394346489</v>
      </c>
      <c r="L170" s="444">
        <f t="shared" ca="1" si="3"/>
        <v>1896311.8603750383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1896311.8603750383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7868.3984266467423</v>
      </c>
      <c r="L171" s="444">
        <f t="shared" ca="1" si="3"/>
        <v>1896284.0208218649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1896284.0208218649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7868.2824285085198</v>
      </c>
      <c r="L172" s="444">
        <f t="shared" ca="1" si="3"/>
        <v>1896256.0652705533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1896256.0652705533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7868.1659470447221</v>
      </c>
      <c r="L173" s="444">
        <f t="shared" ca="1" si="3"/>
        <v>1896227.9932377778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1896227.9932377778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7868.0489802414895</v>
      </c>
      <c r="L174" s="444">
        <f t="shared" ca="1" si="3"/>
        <v>1896199.804238199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1896199.804238199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7867.931526076577</v>
      </c>
      <c r="L175" s="444">
        <f t="shared" ca="1" si="3"/>
        <v>1896171.4977844553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1896171.4977844553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7867.813582519314</v>
      </c>
      <c r="L176" s="444">
        <f t="shared" ca="1" si="3"/>
        <v>1896143.0733871544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1896143.0733871544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7867.6951475305586</v>
      </c>
      <c r="L177" s="444">
        <f t="shared" ca="1" si="3"/>
        <v>1896114.5305548648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1896114.5305548648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7867.5762190626856</v>
      </c>
      <c r="L178" s="444">
        <f t="shared" ca="1" si="3"/>
        <v>1896085.8687941073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1896085.8687941073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7867.4567950595292</v>
      </c>
      <c r="L179" s="444">
        <f t="shared" ca="1" si="3"/>
        <v>1896057.0876093467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1896057.0876093467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7867.336873456361</v>
      </c>
      <c r="L180" s="444">
        <f t="shared" ca="1" si="3"/>
        <v>1896028.1865029829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1896028.1865029829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7867.216452179845</v>
      </c>
      <c r="L181" s="444">
        <f t="shared" ca="1" si="3"/>
        <v>1895999.1649753426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1895999.1649753426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7867.0955291480095</v>
      </c>
      <c r="L182" s="444">
        <f t="shared" ca="1" si="3"/>
        <v>1895970.0225246705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1895970.0225246705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7866.9741022702092</v>
      </c>
      <c r="L183" s="444">
        <f t="shared" ca="1" si="3"/>
        <v>1895940.7586471206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1895940.7586471206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7866.8521694470846</v>
      </c>
      <c r="L184" s="444">
        <f t="shared" ca="1" si="3"/>
        <v>1895911.3728367474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1895911.3728367474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7866.7297285705299</v>
      </c>
      <c r="L185" s="444">
        <f t="shared" ca="1" si="3"/>
        <v>1895881.8645854976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1895881.8645854976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7866.6067775236561</v>
      </c>
      <c r="L186" s="444">
        <f t="shared" ca="1" si="3"/>
        <v>1895852.2333832011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1895852.2333832011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7866.483314180753</v>
      </c>
      <c r="L187" s="444">
        <f t="shared" ca="1" si="3"/>
        <v>1895822.4787175616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1895822.4787175616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7866.3593364072558</v>
      </c>
      <c r="L188" s="444">
        <f t="shared" ca="1" si="3"/>
        <v>1895792.6000741485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1895792.6000741485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7866.2348420597009</v>
      </c>
      <c r="L189" s="444">
        <f t="shared" ca="1" si="3"/>
        <v>1895762.5969363879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1895762.5969363879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7866.1098289857</v>
      </c>
      <c r="L190" s="444">
        <f t="shared" ca="1" si="3"/>
        <v>1895732.4687855535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1895732.4687855535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7865.984295023889</v>
      </c>
      <c r="L191" s="444">
        <f t="shared" ca="1" si="3"/>
        <v>1895702.2151007571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1895702.2151007571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7865.8582380039043</v>
      </c>
      <c r="L192" s="444">
        <f t="shared" ca="1" si="3"/>
        <v>1895671.8353589408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1895671.8353589408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7865.7316557463355</v>
      </c>
      <c r="L193" s="444">
        <f t="shared" ca="1" si="3"/>
        <v>1895641.3290348668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1895641.3290348668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7865.6045460626938</v>
      </c>
      <c r="L194" s="444">
        <f t="shared" ca="1" si="3"/>
        <v>1895610.6956011092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1895610.6956011092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7865.4769067553707</v>
      </c>
      <c r="L195" s="444">
        <f t="shared" ca="1" si="3"/>
        <v>1895579.9345280444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1895579.9345280444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7865.3487356176011</v>
      </c>
      <c r="L196" s="444">
        <f t="shared" ca="1" si="3"/>
        <v>1895549.0452838419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1895549.0452838419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7865.2200304334228</v>
      </c>
      <c r="L197" s="444">
        <f t="shared" ca="1" si="3"/>
        <v>1895518.0273344552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1895518.0273344552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7865.0907889776445</v>
      </c>
      <c r="L198" s="444">
        <f t="shared" ca="1" si="3"/>
        <v>1895486.8801436126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1895486.8801436126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7864.9610090158012</v>
      </c>
      <c r="L199" s="444">
        <f t="shared" ca="1" si="3"/>
        <v>1895455.6031728082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1895455.6031728082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7864.8306883041159</v>
      </c>
      <c r="L200" s="444">
        <f t="shared" ca="1" si="3"/>
        <v>1895424.195881292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1895424.195881292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7864.6998245894656</v>
      </c>
      <c r="L201" s="444">
        <f t="shared" ca="1" si="3"/>
        <v>1895392.6577260613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1895392.6577260613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7864.5684156093366</v>
      </c>
      <c r="L202" s="444">
        <f t="shared" ca="1" si="3"/>
        <v>1895360.9881618505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1895360.9881618505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7864.436459091793</v>
      </c>
      <c r="L203" s="444">
        <f t="shared" ca="1" si="3"/>
        <v>1895329.186641122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1895329.186641122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7864.3039527554238</v>
      </c>
      <c r="L204" s="444">
        <f t="shared" ca="1" si="3"/>
        <v>1895297.2526140572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1895297.2526140572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7864.1708943093217</v>
      </c>
      <c r="L205" s="444">
        <f t="shared" ca="1" si="3"/>
        <v>1895265.1855285463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1895265.1855285463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7864.0372814530256</v>
      </c>
      <c r="L206" s="444">
        <f t="shared" ca="1" si="3"/>
        <v>1895232.984830179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1895232.984830179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7863.9031118764951</v>
      </c>
      <c r="L207" s="444">
        <f t="shared" ca="1" si="3"/>
        <v>1895200.6499622352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1895200.6499622352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7863.7683832600624</v>
      </c>
      <c r="L208" s="444">
        <f t="shared" ca="1" si="3"/>
        <v>1895168.1803656751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1895168.1803656751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7863.6330932743958</v>
      </c>
      <c r="L209" s="444">
        <f t="shared" ca="1" si="3"/>
        <v>1895135.5754791293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1895135.5754791293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7863.4972395804534</v>
      </c>
      <c r="L210" s="444">
        <f t="shared" ca="1" si="3"/>
        <v>1895102.8347388895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1895102.8347388895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7863.3608198294551</v>
      </c>
      <c r="L211" s="444">
        <f t="shared" ca="1" si="3"/>
        <v>1895069.9575788986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1895069.9575788986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7863.2238316628273</v>
      </c>
      <c r="L212" s="444">
        <f t="shared" ca="1" si="3"/>
        <v>1895036.9434307413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1895036.9434307413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7863.0862727121712</v>
      </c>
      <c r="L213" s="444">
        <f t="shared" ca="1" si="3"/>
        <v>1895003.7917236332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1895003.7917236332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7862.9481405992201</v>
      </c>
      <c r="L214" s="444">
        <f t="shared" ca="1" si="3"/>
        <v>1894970.5018844123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1894970.5018844123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7862.8094329358</v>
      </c>
      <c r="L215" s="444">
        <f t="shared" ca="1" si="3"/>
        <v>1894937.0733375279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1894937.0733375279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7862.6701473237808</v>
      </c>
      <c r="L216" s="444">
        <f t="shared" ca="1" si="3"/>
        <v>1894903.5055050314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1894903.5055050314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7862.5302813550452</v>
      </c>
      <c r="L217" s="444">
        <f t="shared" ca="1" si="3"/>
        <v>1894869.7978065663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1894869.7978065663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7862.3898326114422</v>
      </c>
      <c r="L218" s="444">
        <f t="shared" ca="1" si="3"/>
        <v>1894835.9496593575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1894835.9496593575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7862.2487986647384</v>
      </c>
      <c r="L219" s="444">
        <f t="shared" ca="1" si="3"/>
        <v>1894801.960478202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1894801.960478202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7862.1071770765902</v>
      </c>
      <c r="L220" s="444">
        <f t="shared" ca="1" si="3"/>
        <v>1894767.8296754584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1894767.8296754584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7861.9649653984916</v>
      </c>
      <c r="L221" s="444">
        <f t="shared" ca="1" si="3"/>
        <v>1894733.5566610366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1894733.5566610366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7861.8221611717345</v>
      </c>
      <c r="L222" s="444">
        <f t="shared" ca="1" si="3"/>
        <v>1894699.1408423882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1894699.1408423882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7861.6787619273655</v>
      </c>
      <c r="L223" s="444">
        <f t="shared" ca="1" si="3"/>
        <v>1894664.5816244953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1894664.5816244953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7861.5347651861457</v>
      </c>
      <c r="L224" s="444">
        <f t="shared" ca="1" si="3"/>
        <v>1894629.8784098614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1894629.8784098614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7861.3901684585035</v>
      </c>
      <c r="L225" s="444">
        <f t="shared" ca="1" si="3"/>
        <v>1894595.0305984996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1894595.0305984996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7861.244969244497</v>
      </c>
      <c r="L226" s="444">
        <f t="shared" ca="1" si="3"/>
        <v>1894560.0375879239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1894560.0375879239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7861.0991650337664</v>
      </c>
      <c r="L227" s="444">
        <f t="shared" ca="1" si="3"/>
        <v>1894524.8987731375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1894524.8987731375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7860.9527533054888</v>
      </c>
      <c r="L228" s="444">
        <f t="shared" ca="1" si="3"/>
        <v>1894489.6135466227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1894489.6135466227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7860.8057315283431</v>
      </c>
      <c r="L229" s="444">
        <f t="shared" ca="1" si="3"/>
        <v>1894454.1812983309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1894454.1812983309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7860.6580971604617</v>
      </c>
      <c r="L230" s="444">
        <f t="shared" ca="1" si="3"/>
        <v>1894418.6014156712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1894418.6014156712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7860.5098476493786</v>
      </c>
      <c r="L231" s="444">
        <f t="shared" ca="1" si="3"/>
        <v>1894382.8732835003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1894382.8732835003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7860.3609804320004</v>
      </c>
      <c r="L232" s="444">
        <f t="shared" ca="1" si="3"/>
        <v>1894346.9962841121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1894346.9962841121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7860.2114929345489</v>
      </c>
      <c r="L233" s="444">
        <f t="shared" ca="1" si="3"/>
        <v>1894310.9697972264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1894310.9697972264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7860.0613825725259</v>
      </c>
      <c r="L234" s="444">
        <f t="shared" ca="1" si="3"/>
        <v>1894274.7931999788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1894274.7931999788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7859.9106467506608</v>
      </c>
      <c r="L235" s="444">
        <f t="shared" ca="1" si="3"/>
        <v>1894238.4658669091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1894238.4658669091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7859.7592828628704</v>
      </c>
      <c r="L236" s="444">
        <f t="shared" ca="1" si="3"/>
        <v>1894201.9871699517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1894201.9871699517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7859.6072882922135</v>
      </c>
      <c r="L237" s="444">
        <f t="shared" ca="1" si="3"/>
        <v>1894165.3564784236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1894165.3564784236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7859.4546604108482</v>
      </c>
      <c r="L238" s="444">
        <f t="shared" ca="1" si="3"/>
        <v>1894128.5731590141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1894128.5731590141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7859.3013965799755</v>
      </c>
      <c r="L239" s="444">
        <f t="shared" ca="1" si="3"/>
        <v>1894091.6365757738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1894091.6365757738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7859.1474941498054</v>
      </c>
      <c r="L240" s="444">
        <f t="shared" ca="1" si="3"/>
        <v>1894054.5460901035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1894054.5460901035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7858.9929504595129</v>
      </c>
      <c r="L241" s="444">
        <f t="shared" ca="1" si="3"/>
        <v>1894017.3010607427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1894017.3010607427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7858.8377628371782</v>
      </c>
      <c r="L242" s="444">
        <f t="shared" ca="1" si="3"/>
        <v>1893979.9008437595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1893979.9008437595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7858.6819285997481</v>
      </c>
      <c r="L243" s="444">
        <f t="shared" ca="1" si="3"/>
        <v>1893942.344792539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1893942.344792539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7858.5254450529947</v>
      </c>
      <c r="L244" s="444">
        <f t="shared" ca="1" si="3"/>
        <v>1893904.6322577717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1893904.6322577717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7858.3683094914641</v>
      </c>
      <c r="L245" s="444">
        <f t="shared" ca="1" si="3"/>
        <v>1893866.762587443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1893866.762587443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7858.2105191984274</v>
      </c>
      <c r="L246" s="444">
        <f t="shared" ca="1" si="3"/>
        <v>1893828.7351268211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1893828.7351268211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7858.0520714458371</v>
      </c>
      <c r="L247" s="444">
        <f t="shared" ca="1" si="3"/>
        <v>1893790.5492184467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1893790.5492184467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7857.892963494277</v>
      </c>
      <c r="L248" s="444">
        <f t="shared" ca="1" si="3"/>
        <v>1893752.2042021207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1893752.2042021207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7857.7331925929175</v>
      </c>
      <c r="L249" s="444">
        <f t="shared" ca="1" si="3"/>
        <v>1893713.6994148933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1893713.6994148933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7857.5727559794714</v>
      </c>
      <c r="L250" s="444">
        <f t="shared" ca="1" si="3"/>
        <v>1893675.0341910524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1893675.0341910524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7857.4116508801344</v>
      </c>
      <c r="L251" s="444">
        <f t="shared" ca="1" si="3"/>
        <v>1893636.2078621124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1893636.2078621124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7857.2498745095518</v>
      </c>
      <c r="L252" s="444">
        <f t="shared" ca="1" si="3"/>
        <v>1893597.2197568018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1893597.2197568018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7857.0874240707562</v>
      </c>
      <c r="L253" s="444">
        <f t="shared" ca="1" si="3"/>
        <v>1893558.0692010524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1893558.0692010524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7856.9242967551354</v>
      </c>
      <c r="L254" s="444">
        <f t="shared" ca="1" si="3"/>
        <v>1893518.7555179873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1893518.7555179873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7856.7604897423616</v>
      </c>
      <c r="L255" s="444">
        <f t="shared" ca="1" si="3"/>
        <v>1893479.2780279093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1893479.2780279093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7856.5960002003712</v>
      </c>
      <c r="L256" s="444">
        <f t="shared" ca="1" si="3"/>
        <v>1893439.6360482895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1893439.6360482895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7856.4308252852898</v>
      </c>
      <c r="L257" s="444">
        <f t="shared" ca="1" si="3"/>
        <v>1893399.8288937546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1893399.8288937546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7856.264962141393</v>
      </c>
      <c r="L258" s="444">
        <f t="shared" ca="1" si="3"/>
        <v>1893359.8558760758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1893359.8558760758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7856.098407901065</v>
      </c>
      <c r="L259" s="444">
        <f t="shared" ca="1" si="3"/>
        <v>1893319.7163041567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1893319.7163041567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7855.9311596847338</v>
      </c>
      <c r="L260" s="444">
        <f t="shared" ca="1" si="3"/>
        <v>1893279.4094840211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1893279.4094840211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7855.7632146008373</v>
      </c>
      <c r="L261" s="444">
        <f t="shared" ca="1" si="3"/>
        <v>1893238.9347188016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1893238.9347188016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7855.5945697457564</v>
      </c>
      <c r="L262" s="444">
        <f t="shared" ca="1" si="3"/>
        <v>1893198.2913087271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1893198.2913087271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7855.4252222037794</v>
      </c>
      <c r="L263" s="444">
        <f t="shared" ref="L263:L517" ca="1" si="28">I263-J263+K263</f>
        <v>1893157.4785511107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1893157.4785511107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7855.2551690470436</v>
      </c>
      <c r="L264" s="444">
        <f t="shared" ca="1" si="28"/>
        <v>1893116.4957403375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1893116.4957403375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7855.0844073354892</v>
      </c>
      <c r="L265" s="444">
        <f t="shared" ca="1" si="28"/>
        <v>1893075.3421678527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1893075.3421678527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7854.9129341168027</v>
      </c>
      <c r="L266" s="444">
        <f t="shared" ca="1" si="28"/>
        <v>1893034.0171221492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1893034.0171221492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7854.7407464263715</v>
      </c>
      <c r="L267" s="444">
        <f t="shared" ca="1" si="28"/>
        <v>1892992.5198887554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1892992.5198887554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7854.5678412872294</v>
      </c>
      <c r="L268" s="444">
        <f t="shared" ca="1" si="28"/>
        <v>1892950.8497502224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1892950.8497502224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7854.3942157100082</v>
      </c>
      <c r="L269" s="444">
        <f t="shared" ca="1" si="28"/>
        <v>1892909.0059861122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1892909.0059861122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7854.2198666928825</v>
      </c>
      <c r="L270" s="444">
        <f t="shared" ca="1" si="28"/>
        <v>1892866.9878729847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1892866.9878729847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7854.0447912215177</v>
      </c>
      <c r="L271" s="444">
        <f t="shared" ca="1" si="28"/>
        <v>1892824.7946843861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1892824.7946843861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7853.8689862690244</v>
      </c>
      <c r="L272" s="444">
        <f t="shared" ca="1" si="28"/>
        <v>1892782.4256908349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1892782.4256908349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7853.6924487958941</v>
      </c>
      <c r="L273" s="444">
        <f t="shared" ca="1" si="28"/>
        <v>1892739.8801598107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1892739.8801598107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7853.5151757499598</v>
      </c>
      <c r="L274" s="444">
        <f t="shared" ca="1" si="28"/>
        <v>1892697.1573557404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1892697.1573557404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7853.3371640663354</v>
      </c>
      <c r="L275" s="444">
        <f t="shared" ca="1" si="28"/>
        <v>1892654.2565399865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1892654.2565399865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7853.158410667359</v>
      </c>
      <c r="L276" s="444">
        <f t="shared" ca="1" si="28"/>
        <v>1892611.1769708337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1892611.1769708337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7852.9789124625568</v>
      </c>
      <c r="L277" s="444">
        <f t="shared" ca="1" si="28"/>
        <v>1892567.9179034759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1892567.9179034759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7852.7986663485644</v>
      </c>
      <c r="L278" s="444">
        <f t="shared" ca="1" si="28"/>
        <v>1892524.4785900041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1892524.4785900041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7852.6176692090994</v>
      </c>
      <c r="L279" s="444">
        <f t="shared" ca="1" si="28"/>
        <v>1892480.8582793931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1892480.8582793931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7852.4359179148869</v>
      </c>
      <c r="L280" s="444">
        <f t="shared" ca="1" si="28"/>
        <v>1892437.0562174877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1892437.0562174877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7852.2534093236136</v>
      </c>
      <c r="L281" s="444">
        <f t="shared" ca="1" si="28"/>
        <v>1892393.071646991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1892393.071646991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7852.0701402798786</v>
      </c>
      <c r="L282" s="444">
        <f t="shared" ca="1" si="28"/>
        <v>1892348.9038074506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1892348.9038074506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7851.8861076151252</v>
      </c>
      <c r="L283" s="444">
        <f t="shared" ca="1" si="28"/>
        <v>1892304.5519352455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1892304.5519352455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7851.7013081476052</v>
      </c>
      <c r="L284" s="444">
        <f t="shared" ca="1" si="28"/>
        <v>1892260.0152635728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1892260.0152635728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7851.5157386823021</v>
      </c>
      <c r="L285" s="444">
        <f t="shared" ca="1" si="28"/>
        <v>1892215.2930224349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1892215.2930224349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7851.329396010894</v>
      </c>
      <c r="L286" s="444">
        <f t="shared" ca="1" si="28"/>
        <v>1892170.3844386255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1892170.3844386255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7851.1422769116889</v>
      </c>
      <c r="L287" s="444">
        <f t="shared" ca="1" si="28"/>
        <v>1892125.2887357171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1892125.2887357171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7850.9543781495704</v>
      </c>
      <c r="L288" s="444">
        <f t="shared" ca="1" si="28"/>
        <v>1892080.0051340463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1892080.0051340463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7850.7656964759417</v>
      </c>
      <c r="L289" s="444">
        <f t="shared" ca="1" si="28"/>
        <v>1892034.5328507021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1892034.5328507021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7850.5762286286745</v>
      </c>
      <c r="L290" s="444">
        <f t="shared" ca="1" si="28"/>
        <v>1891988.8710995105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1891988.8710995105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7850.3859713320435</v>
      </c>
      <c r="L291" s="444">
        <f t="shared" ca="1" si="28"/>
        <v>1891943.0190910222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1891943.0190910222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7850.1949212966738</v>
      </c>
      <c r="L292" s="444">
        <f t="shared" ca="1" si="28"/>
        <v>1891896.9760324988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1891896.9760324988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7850.0030752194934</v>
      </c>
      <c r="L293" s="444">
        <f t="shared" ca="1" si="28"/>
        <v>1891850.741127898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1891850.741127898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7849.810429783658</v>
      </c>
      <c r="L294" s="444">
        <f t="shared" ca="1" si="28"/>
        <v>1891804.3135778615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1891804.3135778615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7849.6169816585043</v>
      </c>
      <c r="L295" s="444">
        <f t="shared" ca="1" si="28"/>
        <v>1891757.6925796999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1891757.6925796999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7849.4227274994983</v>
      </c>
      <c r="L296" s="444">
        <f t="shared" ca="1" si="28"/>
        <v>1891710.8773273791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1891710.8773273791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7849.2276639481615</v>
      </c>
      <c r="L297" s="444">
        <f t="shared" ca="1" si="28"/>
        <v>1891663.867011507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1891663.867011507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7849.0317876320269</v>
      </c>
      <c r="L298" s="444">
        <f t="shared" ca="1" si="28"/>
        <v>1891616.6608193188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1891616.6608193188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7848.8350951645771</v>
      </c>
      <c r="L299" s="444">
        <f t="shared" ca="1" si="28"/>
        <v>1891569.2579346632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1891569.2579346632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7848.6375831451778</v>
      </c>
      <c r="L300" s="444">
        <f t="shared" ca="1" si="28"/>
        <v>1891521.6575379882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1891521.6575379882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7848.439248159033</v>
      </c>
      <c r="L301" s="444">
        <f t="shared" ca="1" si="28"/>
        <v>1891473.858806327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1891473.858806327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7848.2400867771112</v>
      </c>
      <c r="L302" s="444">
        <f t="shared" ca="1" si="28"/>
        <v>1891425.8609132839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1891425.8609132839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7848.0400955560981</v>
      </c>
      <c r="L303" s="444">
        <f t="shared" ca="1" si="28"/>
        <v>1891377.6630290197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1891377.6630290197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7847.8392710383323</v>
      </c>
      <c r="L304" s="444">
        <f t="shared" ca="1" si="28"/>
        <v>1891329.2643202378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1891329.2643202378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7847.6376097517395</v>
      </c>
      <c r="L305" s="444">
        <f t="shared" ca="1" si="28"/>
        <v>1891280.6639501692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1891280.6639501692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7847.4351082097874</v>
      </c>
      <c r="L306" s="444">
        <f t="shared" ca="1" si="28"/>
        <v>1891231.8610785587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1891231.8610785587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7847.2317629114104</v>
      </c>
      <c r="L307" s="444">
        <f t="shared" ca="1" si="28"/>
        <v>1891182.8548616499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1891182.8548616499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7847.027570340957</v>
      </c>
      <c r="L308" s="444">
        <f t="shared" ca="1" si="28"/>
        <v>1891133.6444521707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1891133.6444521707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7846.8225269681279</v>
      </c>
      <c r="L309" s="444">
        <f t="shared" ca="1" si="28"/>
        <v>1891084.2289993186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1891084.2289993186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7846.6166292479093</v>
      </c>
      <c r="L310" s="444">
        <f t="shared" ca="1" si="28"/>
        <v>1891034.6076487463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1891034.6076487463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7846.4098736205251</v>
      </c>
      <c r="L311" s="444">
        <f t="shared" ca="1" si="28"/>
        <v>1890984.7795425467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1890984.7795425467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7846.2022565113602</v>
      </c>
      <c r="L312" s="444">
        <f t="shared" ca="1" si="28"/>
        <v>1890934.7438192379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1890934.7438192379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7845.9937743309083</v>
      </c>
      <c r="L313" s="444">
        <f t="shared" ca="1" si="28"/>
        <v>1890884.4996137486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1890884.4996137486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7845.7844234747026</v>
      </c>
      <c r="L314" s="444">
        <f t="shared" ca="1" si="28"/>
        <v>1890834.0460574031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1890834.0460574031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7845.5742003232617</v>
      </c>
      <c r="L315" s="444">
        <f t="shared" ca="1" si="28"/>
        <v>1890783.3822779062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1890783.3822779062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7845.3631012420246</v>
      </c>
      <c r="L316" s="444">
        <f t="shared" ca="1" si="28"/>
        <v>1890732.5073993281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1890732.5073993281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7845.1511225812837</v>
      </c>
      <c r="L317" s="444">
        <f t="shared" ca="1" si="28"/>
        <v>1890681.420542089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1890681.420542089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7844.9382606761201</v>
      </c>
      <c r="L318" s="444">
        <f t="shared" ca="1" si="28"/>
        <v>1890630.1208229449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1890630.1208229449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7844.7245118463534</v>
      </c>
      <c r="L319" s="444">
        <f t="shared" ca="1" si="28"/>
        <v>1890578.6073549711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1890578.6073549711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7844.509872396462</v>
      </c>
      <c r="L320" s="444">
        <f t="shared" ca="1" si="28"/>
        <v>1890526.8792475474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1890526.8792475474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7844.2943386155303</v>
      </c>
      <c r="L321" s="444">
        <f t="shared" ca="1" si="28"/>
        <v>1890474.9356063427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1890474.9356063427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7844.0779067771773</v>
      </c>
      <c r="L322" s="444">
        <f t="shared" ca="1" si="28"/>
        <v>1890422.7755332997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1890422.7755332997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7843.8605731394973</v>
      </c>
      <c r="L323" s="444">
        <f t="shared" ca="1" si="28"/>
        <v>1890370.3981266189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1890370.3981266189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7843.6423339449957</v>
      </c>
      <c r="L324" s="444">
        <f t="shared" ca="1" si="28"/>
        <v>1890317.8024807437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1890317.8024807437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7843.4231854205145</v>
      </c>
      <c r="L325" s="444">
        <f t="shared" ca="1" si="28"/>
        <v>1890264.987686344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1890264.987686344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7843.2031237771816</v>
      </c>
      <c r="L326" s="444">
        <f t="shared" ca="1" si="28"/>
        <v>1890211.9528303009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1890211.9528303009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7842.9821452103361</v>
      </c>
      <c r="L327" s="444">
        <f t="shared" ca="1" si="28"/>
        <v>1890158.6969956909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1890158.6969956909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7842.7602458994616</v>
      </c>
      <c r="L328" s="444">
        <f t="shared" ca="1" si="28"/>
        <v>1890105.2192617701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1890105.2192617701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7842.5374220081248</v>
      </c>
      <c r="L329" s="444">
        <f t="shared" ca="1" si="28"/>
        <v>1890051.518703958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1890051.518703958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7842.3136696839083</v>
      </c>
      <c r="L330" s="444">
        <f t="shared" ca="1" si="28"/>
        <v>1889997.5943938217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1889997.5943938217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7842.0889850583399</v>
      </c>
      <c r="L331" s="444">
        <f t="shared" ca="1" si="28"/>
        <v>1889943.4453990597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1889943.4453990597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7841.8633642468312</v>
      </c>
      <c r="L332" s="444">
        <f t="shared" ca="1" si="28"/>
        <v>1889889.0707834864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1889889.0707834864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7841.6368033486087</v>
      </c>
      <c r="L333" s="444">
        <f t="shared" ca="1" si="28"/>
        <v>1889834.4696070147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1889834.4696070147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7841.4092984466424</v>
      </c>
      <c r="L334" s="444">
        <f t="shared" ca="1" si="28"/>
        <v>1889779.6409256412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1889779.6409256412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7841.1808456075869</v>
      </c>
      <c r="L335" s="444">
        <f t="shared" ca="1" si="28"/>
        <v>1889724.5837914285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1889724.5837914285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7840.9514408817013</v>
      </c>
      <c r="L336" s="444">
        <f t="shared" ca="1" si="28"/>
        <v>1889669.29725249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1889669.29725249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7840.7210803027901</v>
      </c>
      <c r="L337" s="444">
        <f t="shared" ca="1" si="28"/>
        <v>1889613.7803529724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1889613.7803529724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7840.4897598881344</v>
      </c>
      <c r="L338" s="444">
        <f t="shared" ca="1" si="28"/>
        <v>1889558.0321330403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1889558.0321330403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7840.2574756384165</v>
      </c>
      <c r="L339" s="444">
        <f t="shared" ca="1" si="28"/>
        <v>1889502.0516288585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1889502.0516288585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7840.02422353766</v>
      </c>
      <c r="L340" s="444">
        <f t="shared" ca="1" si="28"/>
        <v>1889445.837872576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1889445.837872576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7839.7899995531498</v>
      </c>
      <c r="L341" s="444">
        <f t="shared" ca="1" si="28"/>
        <v>1889389.389892309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1889389.389892309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7839.5547996353698</v>
      </c>
      <c r="L342" s="444">
        <f t="shared" ca="1" si="28"/>
        <v>1889332.7067121242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1889332.7067121242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7839.318619717933</v>
      </c>
      <c r="L343" s="444">
        <f t="shared" ca="1" si="28"/>
        <v>1889275.7873520218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1889275.7873520218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7839.0814557175054</v>
      </c>
      <c r="L344" s="444">
        <f t="shared" ca="1" si="28"/>
        <v>1889218.6308279191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1889218.6308279191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7838.8433035337466</v>
      </c>
      <c r="L345" s="444">
        <f t="shared" ca="1" si="28"/>
        <v>1889161.2361516326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1889161.2361516326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7838.6041590492177</v>
      </c>
      <c r="L346" s="444">
        <f t="shared" ca="1" si="28"/>
        <v>1889103.6023308616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1889103.6023308616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7838.3640181293385</v>
      </c>
      <c r="L347" s="444">
        <f t="shared" ca="1" si="28"/>
        <v>1889045.7283691708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1889045.7283691708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7838.1228766222939</v>
      </c>
      <c r="L348" s="444">
        <f t="shared" ca="1" si="28"/>
        <v>1888987.6132659728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1888987.6132659728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7837.8807303589701</v>
      </c>
      <c r="L349" s="444">
        <f t="shared" ca="1" si="28"/>
        <v>1888929.2560165115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1888929.2560165115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7837.6375751528803</v>
      </c>
      <c r="L350" s="444">
        <f t="shared" ca="1" si="28"/>
        <v>1888870.655611844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1888870.655611844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7837.393406800099</v>
      </c>
      <c r="L351" s="444">
        <f t="shared" ca="1" si="28"/>
        <v>1888811.8110388238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1888811.8110388238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7837.148221079181</v>
      </c>
      <c r="L352" s="444">
        <f t="shared" ca="1" si="28"/>
        <v>1888752.7212800828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1888752.7212800828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7836.9020137510943</v>
      </c>
      <c r="L353" s="444">
        <f t="shared" ca="1" si="28"/>
        <v>1888693.3853140136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1888693.3853140136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7836.6547805591399</v>
      </c>
      <c r="L354" s="444">
        <f t="shared" ca="1" si="28"/>
        <v>1888633.8021147526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1888633.8021147526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7836.4065172288847</v>
      </c>
      <c r="L355" s="444">
        <f t="shared" ca="1" si="28"/>
        <v>1888573.9706521612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1888573.9706521612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7836.1572194680875</v>
      </c>
      <c r="L356" s="444">
        <f t="shared" ca="1" si="28"/>
        <v>1888513.8898918091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1888513.8898918091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7835.9068829666212</v>
      </c>
      <c r="L357" s="444">
        <f t="shared" ca="1" si="28"/>
        <v>1888453.5587949555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1888453.5587949555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7835.6555033963978</v>
      </c>
      <c r="L358" s="444">
        <f t="shared" ca="1" si="28"/>
        <v>1888392.9763185317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1888392.9763185317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7835.4030764112986</v>
      </c>
      <c r="L359" s="444">
        <f t="shared" ca="1" si="28"/>
        <v>1888332.1414151227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1888332.1414151227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7835.1495976470942</v>
      </c>
      <c r="L360" s="444">
        <f t="shared" ca="1" si="28"/>
        <v>1888271.0530329496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1888271.0530329496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7834.8950627213735</v>
      </c>
      <c r="L361" s="444">
        <f t="shared" ca="1" si="28"/>
        <v>1888209.7101158507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1888209.7101158507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7834.6394672334609</v>
      </c>
      <c r="L362" s="444">
        <f t="shared" ca="1" si="28"/>
        <v>1888148.111603264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1888148.111603264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7834.382806764349</v>
      </c>
      <c r="L363" s="444">
        <f t="shared" ca="1" si="28"/>
        <v>1888086.2564302082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1888086.2564302082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7834.1250768766167</v>
      </c>
      <c r="L364" s="444">
        <f t="shared" ca="1" si="28"/>
        <v>1888024.1435272647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1888024.1435272647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7833.8662731143522</v>
      </c>
      <c r="L365" s="444">
        <f t="shared" ca="1" si="28"/>
        <v>1887961.7718205589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1887961.7718205589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7833.6063910030771</v>
      </c>
      <c r="L366" s="444">
        <f t="shared" ca="1" si="28"/>
        <v>1887899.1402317418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1887899.1402317418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7833.3454260496719</v>
      </c>
      <c r="L367" s="444">
        <f t="shared" ca="1" si="28"/>
        <v>1887836.2476779714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1887836.2476779714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7833.0833737422963</v>
      </c>
      <c r="L368" s="444">
        <f t="shared" ca="1" si="28"/>
        <v>1887773.0930718936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1887773.0930718936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7832.8202295503052</v>
      </c>
      <c r="L369" s="444">
        <f t="shared" ca="1" si="28"/>
        <v>1887709.6753216237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1887709.6753216237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7832.5559889241813</v>
      </c>
      <c r="L370" s="444">
        <f t="shared" ca="1" si="28"/>
        <v>1887645.9933307276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1887645.9933307276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7832.2906472954473</v>
      </c>
      <c r="L371" s="444">
        <f t="shared" ca="1" si="28"/>
        <v>1887582.0459982029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1887582.0459982029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7832.0242000765948</v>
      </c>
      <c r="L372" s="444">
        <f t="shared" ca="1" si="28"/>
        <v>1887517.8322184593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1887517.8322184593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7831.7566426609956</v>
      </c>
      <c r="L373" s="444">
        <f t="shared" ca="1" si="28"/>
        <v>1887453.3508813002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1887453.3508813002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7831.4879704228333</v>
      </c>
      <c r="L374" s="444">
        <f t="shared" ca="1" si="28"/>
        <v>1887388.6008719027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1887388.6008719027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7831.2181787170093</v>
      </c>
      <c r="L375" s="444">
        <f t="shared" ca="1" si="28"/>
        <v>1887323.5810707994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1887323.5810707994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7830.94726287908</v>
      </c>
      <c r="L376" s="444">
        <f t="shared" ca="1" si="28"/>
        <v>1887258.2903538581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1887258.2903538581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7830.6752182251576</v>
      </c>
      <c r="L377" s="444">
        <f t="shared" ca="1" si="28"/>
        <v>1887192.7275922631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1887192.7275922631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7830.4020400518448</v>
      </c>
      <c r="L378" s="444">
        <f t="shared" ca="1" si="28"/>
        <v>1887126.8916524947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1887126.8916524947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7830.1277236361429</v>
      </c>
      <c r="L379" s="444">
        <f t="shared" ca="1" si="28"/>
        <v>1887060.7813963105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1887060.7813963105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7829.8522642353755</v>
      </c>
      <c r="L380" s="444">
        <f t="shared" ca="1" si="28"/>
        <v>1886994.3956807256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1886994.3956807256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7829.5756570871054</v>
      </c>
      <c r="L381" s="444">
        <f t="shared" ca="1" si="28"/>
        <v>1886927.7333579925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1886927.7333579925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7829.2978974090511</v>
      </c>
      <c r="L382" s="444">
        <f t="shared" ca="1" si="28"/>
        <v>1886860.7932755812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1886860.7932755812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7829.0189803990052</v>
      </c>
      <c r="L383" s="444">
        <f t="shared" ca="1" si="28"/>
        <v>1886793.57427616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1886793.57427616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7828.7389012347485</v>
      </c>
      <c r="L384" s="444">
        <f t="shared" ca="1" si="28"/>
        <v>1886726.0751975744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1886726.0751975744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7828.4576550739748</v>
      </c>
      <c r="L385" s="444">
        <f t="shared" ca="1" si="28"/>
        <v>1886658.2948728283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1886658.2948728283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7828.1752370541999</v>
      </c>
      <c r="L386" s="444">
        <f t="shared" ca="1" si="28"/>
        <v>1886590.2321300623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1886590.2321300623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7827.891642292675</v>
      </c>
      <c r="L387" s="444">
        <f t="shared" ca="1" si="28"/>
        <v>1886521.8857925348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1886521.8857925348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7827.6068658863096</v>
      </c>
      <c r="L388" s="444">
        <f t="shared" ca="1" si="28"/>
        <v>1886453.2546786009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1886453.2546786009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7827.3209029115869</v>
      </c>
      <c r="L389" s="444">
        <f t="shared" ca="1" si="28"/>
        <v>1886384.3376016922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1886384.3376016922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7827.0337484244665</v>
      </c>
      <c r="L390" s="444">
        <f t="shared" ca="1" si="28"/>
        <v>1886315.1333702963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1886315.1333702963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7826.7453974603168</v>
      </c>
      <c r="L391" s="444">
        <f t="shared" ca="1" si="28"/>
        <v>1886245.6407879365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1886245.6407879365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7826.4558450338182</v>
      </c>
      <c r="L392" s="444">
        <f t="shared" ca="1" si="28"/>
        <v>1886175.85865315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1886175.85865315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7826.1650861388744</v>
      </c>
      <c r="L393" s="444">
        <f t="shared" ca="1" si="28"/>
        <v>1886105.7857594686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1886105.7857594686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7825.8731157485345</v>
      </c>
      <c r="L394" s="444">
        <f t="shared" ca="1" si="28"/>
        <v>1886035.420895397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1886035.420895397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7825.5799288149028</v>
      </c>
      <c r="L395" s="444">
        <f t="shared" ca="1" si="28"/>
        <v>1885964.7628443916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1885964.7628443916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7825.2855202690471</v>
      </c>
      <c r="L396" s="444">
        <f t="shared" ca="1" si="28"/>
        <v>1885893.8103848405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1885893.8103848405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7824.9898850209165</v>
      </c>
      <c r="L397" s="444">
        <f t="shared" ca="1" si="28"/>
        <v>1885822.5622900412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1885822.5622900412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7824.6930179592537</v>
      </c>
      <c r="L398" s="444">
        <f t="shared" ca="1" si="28"/>
        <v>1885751.0173281804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1885751.0173281804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7824.3949139515007</v>
      </c>
      <c r="L399" s="444">
        <f t="shared" ca="1" si="28"/>
        <v>1885679.1742623115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1885679.1742623115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7824.095567843714</v>
      </c>
      <c r="L400" s="444">
        <f t="shared" ca="1" si="28"/>
        <v>1885607.031850335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1885607.031850335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7823.7949744604766</v>
      </c>
      <c r="L401" s="444">
        <f t="shared" ca="1" si="28"/>
        <v>1885534.5888449752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1885534.5888449752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7823.4931286048122</v>
      </c>
      <c r="L402" s="444">
        <f t="shared" ca="1" si="28"/>
        <v>1885461.8439937597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1885461.8439937597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7823.190025058082</v>
      </c>
      <c r="L403" s="444">
        <f t="shared" ca="1" si="28"/>
        <v>1885388.7960389976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1885388.7960389976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7822.8856585799058</v>
      </c>
      <c r="L404" s="444">
        <f t="shared" ca="1" si="28"/>
        <v>1885315.4437177572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1885315.4437177572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7822.5800239080709</v>
      </c>
      <c r="L405" s="444">
        <f t="shared" ca="1" si="28"/>
        <v>1885241.7857618451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1885241.7857618451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7822.2731157584367</v>
      </c>
      <c r="L406" s="444">
        <f t="shared" ca="1" si="28"/>
        <v>1885167.8208977834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1885167.8208977834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7821.9649288248474</v>
      </c>
      <c r="L407" s="444">
        <f t="shared" ca="1" si="28"/>
        <v>1885093.5478467881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1885093.5478467881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7821.655457779033</v>
      </c>
      <c r="L408" s="444">
        <f t="shared" ca="1" si="28"/>
        <v>1885018.9653247469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1885018.9653247469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7821.3446972705278</v>
      </c>
      <c r="L409" s="444">
        <f t="shared" ca="1" si="28"/>
        <v>1884944.0720421972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1884944.0720421972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7821.0326419265702</v>
      </c>
      <c r="L410" s="444">
        <f t="shared" ca="1" si="28"/>
        <v>1884868.8667043035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1884868.8667043035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7820.719286352014</v>
      </c>
      <c r="L411" s="444">
        <f t="shared" ca="1" si="28"/>
        <v>1884793.3480108352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1884793.3480108352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7820.4046251292293</v>
      </c>
      <c r="L412" s="444">
        <f t="shared" ca="1" si="28"/>
        <v>1884717.5146561442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1884717.5146561442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7820.0886528180172</v>
      </c>
      <c r="L413" s="444">
        <f t="shared" ca="1" si="28"/>
        <v>1884641.365329142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1884641.365329142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7819.7713639555068</v>
      </c>
      <c r="L414" s="444">
        <f t="shared" ca="1" si="28"/>
        <v>1884564.8987132772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1884564.8987132772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7819.4527530560717</v>
      </c>
      <c r="L415" s="444">
        <f t="shared" ca="1" si="28"/>
        <v>1884488.113486513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1884488.113486513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7819.1328146112201</v>
      </c>
      <c r="L416" s="444">
        <f t="shared" ca="1" si="28"/>
        <v>1884411.0083213041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1884411.0083213041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7818.8115430895159</v>
      </c>
      <c r="L417" s="444">
        <f t="shared" ca="1" si="28"/>
        <v>1884333.5818845734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1884333.5818845734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7818.4889329364714</v>
      </c>
      <c r="L418" s="444">
        <f t="shared" ca="1" si="28"/>
        <v>1884255.8328376897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1884255.8328376897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7818.1649785744557</v>
      </c>
      <c r="L419" s="444">
        <f t="shared" ca="1" si="28"/>
        <v>1884177.7598364439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1884177.7598364439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7817.8396744025986</v>
      </c>
      <c r="L420" s="444">
        <f t="shared" ca="1" si="28"/>
        <v>1884099.3615310262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1884099.3615310262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7817.5130147966911</v>
      </c>
      <c r="L421" s="444">
        <f t="shared" ca="1" si="28"/>
        <v>1884020.6365660026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1884020.6365660026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7817.1849941090932</v>
      </c>
      <c r="L422" s="444">
        <f t="shared" ca="1" si="28"/>
        <v>1883941.5835802916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1883941.5835802916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7816.8556066686297</v>
      </c>
      <c r="L423" s="444">
        <f t="shared" ca="1" si="28"/>
        <v>1883862.20120714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1883862.20120714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7816.5248467804986</v>
      </c>
      <c r="L424" s="444">
        <f t="shared" ca="1" si="28"/>
        <v>1883782.4880741003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1883782.4880741003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7816.1927087261656</v>
      </c>
      <c r="L425" s="444">
        <f t="shared" ca="1" si="28"/>
        <v>1883702.4428030064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1883702.4428030064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7815.8591867632758</v>
      </c>
      <c r="L426" s="444">
        <f t="shared" ca="1" si="28"/>
        <v>1883622.0640099493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1883622.0640099493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7815.5242751255382</v>
      </c>
      <c r="L427" s="444">
        <f t="shared" ca="1" si="28"/>
        <v>1883541.3503052546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1883541.3503052546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7815.187968022643</v>
      </c>
      <c r="L428" s="444">
        <f t="shared" ca="1" si="28"/>
        <v>1883460.300293457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1883460.300293457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7814.8502596401531</v>
      </c>
      <c r="L429" s="444">
        <f t="shared" ca="1" si="28"/>
        <v>1883378.912573277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1883378.912573277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7814.5111441394038</v>
      </c>
      <c r="L430" s="444">
        <f t="shared" ca="1" si="28"/>
        <v>1883297.1857375961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1883297.1857375961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7814.1706156573991</v>
      </c>
      <c r="L431" s="444">
        <f t="shared" ca="1" si="28"/>
        <v>1883215.1183734334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1883215.1183734334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7813.8286683067208</v>
      </c>
      <c r="L432" s="444">
        <f t="shared" ca="1" si="28"/>
        <v>1883132.7090619199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1883132.7090619199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7813.4852961754159</v>
      </c>
      <c r="L433" s="444">
        <f t="shared" ca="1" si="28"/>
        <v>1883049.9563782751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1883049.9563782751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7813.1404933268941</v>
      </c>
      <c r="L434" s="444">
        <f t="shared" ca="1" si="28"/>
        <v>1882966.8588917817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1882966.8588917817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7812.7942537998388</v>
      </c>
      <c r="L435" s="444">
        <f t="shared" ca="1" si="28"/>
        <v>1882883.4151657613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1882883.4151657613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7812.4465716080877</v>
      </c>
      <c r="L436" s="444">
        <f t="shared" ca="1" si="28"/>
        <v>1882799.6237575491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1882799.6237575491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7812.0974407405365</v>
      </c>
      <c r="L437" s="444">
        <f t="shared" ca="1" si="28"/>
        <v>1882715.4832184694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1882715.4832184694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7811.7468551610391</v>
      </c>
      <c r="L438" s="444">
        <f t="shared" ca="1" si="28"/>
        <v>1882630.9920938103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1882630.9920938103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7811.3948088082916</v>
      </c>
      <c r="L439" s="444">
        <f t="shared" ca="1" si="28"/>
        <v>1882546.1489227985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1882546.1489227985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7811.0412955957427</v>
      </c>
      <c r="L440" s="444">
        <f t="shared" ca="1" si="28"/>
        <v>1882460.9522385739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1882460.9522385739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7810.6863094114733</v>
      </c>
      <c r="L441" s="444">
        <f t="shared" ca="1" si="28"/>
        <v>1882375.4005681651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1882375.4005681651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7810.3298441181023</v>
      </c>
      <c r="L442" s="444">
        <f t="shared" ca="1" si="28"/>
        <v>1882289.492432463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1882289.492432463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7809.971893552678</v>
      </c>
      <c r="L443" s="444">
        <f t="shared" ca="1" si="28"/>
        <v>1882203.2263461954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1882203.2263461954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7809.6124515265628</v>
      </c>
      <c r="L444" s="444">
        <f t="shared" ca="1" si="28"/>
        <v>1882116.6008179018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1882116.6008179018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7809.2515118253395</v>
      </c>
      <c r="L445" s="444">
        <f t="shared" ca="1" si="28"/>
        <v>1882029.6143499068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1882029.6143499068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7808.8890682086949</v>
      </c>
      <c r="L446" s="444">
        <f t="shared" ca="1" si="28"/>
        <v>1881942.2654382952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1881942.2654382952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7808.5251144103113</v>
      </c>
      <c r="L447" s="444">
        <f t="shared" ca="1" si="28"/>
        <v>1881854.5525728853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1881854.5525728853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7808.1596441377706</v>
      </c>
      <c r="L448" s="444">
        <f t="shared" ca="1" si="28"/>
        <v>1881766.4742372029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1881766.4742372029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7807.7926510724274</v>
      </c>
      <c r="L449" s="444">
        <f t="shared" ca="1" si="28"/>
        <v>1881678.028908455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1881678.028908455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7807.4241288693111</v>
      </c>
      <c r="L450" s="444">
        <f t="shared" ca="1" si="28"/>
        <v>1881589.2150575041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1881589.2150575041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7807.0540711570166</v>
      </c>
      <c r="L451" s="444">
        <f t="shared" ca="1" si="28"/>
        <v>1881500.0311488409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1881500.0311488409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7806.682471537586</v>
      </c>
      <c r="L452" s="444">
        <f t="shared" ca="1" si="28"/>
        <v>1881410.4756405582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1881410.4756405582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7806.309323586408</v>
      </c>
      <c r="L453" s="444">
        <f t="shared" ca="1" si="28"/>
        <v>1881320.5469843245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1881320.5469843245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7805.934620852101</v>
      </c>
      <c r="L454" s="444">
        <f t="shared" ca="1" si="28"/>
        <v>1881230.2436253564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1881230.2436253564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7805.5583568564016</v>
      </c>
      <c r="L455" s="444">
        <f t="shared" ca="1" si="28"/>
        <v>1881139.5640023926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1881139.5640023926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7805.1805250940506</v>
      </c>
      <c r="L456" s="444">
        <f t="shared" ca="1" si="28"/>
        <v>1881048.5065476664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1881048.5065476664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7804.8011190326915</v>
      </c>
      <c r="L457" s="444">
        <f t="shared" ca="1" si="28"/>
        <v>1880957.0696868789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1880957.0696868789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7804.4201321127448</v>
      </c>
      <c r="L458" s="444">
        <f t="shared" ca="1" si="28"/>
        <v>1880865.2518391714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1880865.2518391714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7804.037557747296</v>
      </c>
      <c r="L459" s="444">
        <f t="shared" ca="1" si="28"/>
        <v>1880773.0514170984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1880773.0514170984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7803.6533893219921</v>
      </c>
      <c r="L460" s="444">
        <f t="shared" ca="1" si="28"/>
        <v>1880680.4668266003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1880680.4668266003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7803.267620194918</v>
      </c>
      <c r="L461" s="444">
        <f t="shared" ca="1" si="28"/>
        <v>1880587.496466975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1880587.496466975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7802.8802436964779</v>
      </c>
      <c r="L462" s="444">
        <f t="shared" ca="1" si="28"/>
        <v>1880494.1387308512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1880494.1387308512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7802.4912531292957</v>
      </c>
      <c r="L463" s="444">
        <f t="shared" ca="1" si="28"/>
        <v>1880400.3920041602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1880400.3920041602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7802.1006417680828</v>
      </c>
      <c r="L464" s="444">
        <f t="shared" ca="1" si="28"/>
        <v>1880306.2546661082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1880306.2546661082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7801.7084028595327</v>
      </c>
      <c r="L465" s="444">
        <f t="shared" ca="1" si="28"/>
        <v>1880211.7250891475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1880211.7250891475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7801.3145296221956</v>
      </c>
      <c r="L466" s="444">
        <f t="shared" ca="1" si="28"/>
        <v>1880116.8016389494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1880116.8016389494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7800.9190152463716</v>
      </c>
      <c r="L467" s="444">
        <f t="shared" ca="1" si="28"/>
        <v>1880021.4826743756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1880021.4826743756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7800.5218528939804</v>
      </c>
      <c r="L468" s="444">
        <f t="shared" ca="1" si="28"/>
        <v>1879925.7665474494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1879925.7665474494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7800.1230356984552</v>
      </c>
      <c r="L469" s="444">
        <f t="shared" ca="1" si="28"/>
        <v>1879829.6516033276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1879829.6516033276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7799.7225567646128</v>
      </c>
      <c r="L470" s="444">
        <f t="shared" ca="1" si="28"/>
        <v>1879733.1361802721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1879733.1361802721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7799.3204091685493</v>
      </c>
      <c r="L471" s="444">
        <f t="shared" ca="1" si="28"/>
        <v>1879636.2186096204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1879636.2186096204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7798.9165859575005</v>
      </c>
      <c r="L472" s="444">
        <f t="shared" ca="1" si="28"/>
        <v>1879538.8972157575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1879538.8972157575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7798.5110801497385</v>
      </c>
      <c r="L473" s="444">
        <f t="shared" ca="1" si="28"/>
        <v>1879441.1703160871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1879441.1703160871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7798.1038847344453</v>
      </c>
      <c r="L474" s="444">
        <f t="shared" ca="1" si="28"/>
        <v>1879343.0362210013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1879343.0362210013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7797.6949926715879</v>
      </c>
      <c r="L475" s="444">
        <f t="shared" ca="1" si="28"/>
        <v>1879244.4932338526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1879244.4932338526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7797.2843968918014</v>
      </c>
      <c r="L476" s="444">
        <f t="shared" ca="1" si="28"/>
        <v>1879145.539650924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1879145.539650924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7796.8720902962659</v>
      </c>
      <c r="L477" s="444">
        <f t="shared" ca="1" si="28"/>
        <v>1879046.1737614002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1879046.1737614002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7796.4580657565821</v>
      </c>
      <c r="L478" s="444">
        <f t="shared" ca="1" si="28"/>
        <v>1878946.3938473365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1878946.3938473365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7796.0423161146518</v>
      </c>
      <c r="L479" s="444">
        <f t="shared" ca="1" si="28"/>
        <v>1878846.1981836311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1878846.1981836311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7795.6248341825449</v>
      </c>
      <c r="L480" s="444">
        <f t="shared" ca="1" si="28"/>
        <v>1878745.5850379933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1878745.5850379933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7795.2056127423866</v>
      </c>
      <c r="L481" s="444">
        <f t="shared" ca="1" si="28"/>
        <v>1878644.5526709154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1878644.5526709154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7794.7846445462283</v>
      </c>
      <c r="L482" s="444">
        <f t="shared" ca="1" si="28"/>
        <v>1878543.0993356414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1878543.0993356414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7794.3619223159212</v>
      </c>
      <c r="L483" s="444">
        <f t="shared" ca="1" si="28"/>
        <v>1878441.2232781372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1878441.2232781372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7793.9374387429871</v>
      </c>
      <c r="L484" s="444">
        <f t="shared" ca="1" si="28"/>
        <v>1878338.9227370599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1878338.9227370599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7793.5111864884975</v>
      </c>
      <c r="L485" s="444">
        <f t="shared" ca="1" si="28"/>
        <v>1878236.1959437281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1878236.1959437281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7793.0831581829507</v>
      </c>
      <c r="L486" s="444">
        <f t="shared" ca="1" si="28"/>
        <v>1878133.0411220908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1878133.0411220908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7792.6533464261274</v>
      </c>
      <c r="L487" s="444">
        <f t="shared" ca="1" si="28"/>
        <v>1878029.4564886966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1878029.4564886966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7792.2217437869849</v>
      </c>
      <c r="L488" s="444">
        <f t="shared" ca="1" si="28"/>
        <v>1877925.4402526633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1877925.4402526633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7791.7883428035129</v>
      </c>
      <c r="L489" s="444">
        <f t="shared" ca="1" si="28"/>
        <v>1877820.9906156466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1877820.9906156466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7791.3531359826093</v>
      </c>
      <c r="L490" s="444">
        <f t="shared" ca="1" si="28"/>
        <v>1877716.1057718089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1877716.1057718089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7790.9161157999515</v>
      </c>
      <c r="L491" s="444">
        <f t="shared" ca="1" si="28"/>
        <v>1877610.7839077886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1877610.7839077886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7790.4772746998678</v>
      </c>
      <c r="L492" s="444">
        <f t="shared" ca="1" si="28"/>
        <v>1877505.0232026682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1877505.0232026682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7790.0366050952007</v>
      </c>
      <c r="L493" s="444">
        <f t="shared" ca="1" si="28"/>
        <v>1877398.8218279432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1877398.8218279432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7789.5940993671793</v>
      </c>
      <c r="L494" s="444">
        <f t="shared" ca="1" si="28"/>
        <v>1877292.1779474902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1877292.1779474902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7789.1497498652916</v>
      </c>
      <c r="L495" s="444">
        <f t="shared" ca="1" si="28"/>
        <v>1877185.0897175353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1877185.0897175353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7788.703548907145</v>
      </c>
      <c r="L496" s="444">
        <f t="shared" ca="1" si="28"/>
        <v>1877077.5552866221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1877077.5552866221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7788.2554887783408</v>
      </c>
      <c r="L497" s="444">
        <f t="shared" ca="1" si="28"/>
        <v>1876969.5727955801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1876969.5727955801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7787.8055617323325</v>
      </c>
      <c r="L498" s="444">
        <f t="shared" ca="1" si="28"/>
        <v>1876861.1403774922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1876861.1403774922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7787.3537599902993</v>
      </c>
      <c r="L499" s="444">
        <f t="shared" ca="1" si="28"/>
        <v>1876752.2561576623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1876752.2561576623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7786.9000757410085</v>
      </c>
      <c r="L500" s="444">
        <f t="shared" ca="1" si="28"/>
        <v>1876642.9182535831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1876642.9182535831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7786.4445011406788</v>
      </c>
      <c r="L501" s="444">
        <f t="shared" ca="1" si="28"/>
        <v>1876533.1247749035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1876533.1247749035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7785.9870283128466</v>
      </c>
      <c r="L502" s="444">
        <f t="shared" ca="1" si="28"/>
        <v>1876422.8738233962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1876422.8738233962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7785.5276493482334</v>
      </c>
      <c r="L503" s="444">
        <f t="shared" ca="1" si="28"/>
        <v>1876312.1634929241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1876312.1634929241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7785.0663563045991</v>
      </c>
      <c r="L504" s="444">
        <f t="shared" ca="1" si="28"/>
        <v>1876200.9918694084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1876200.9918694084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7784.6031412066159</v>
      </c>
      <c r="L505" s="444">
        <f t="shared" ca="1" si="28"/>
        <v>1876089.3570307947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1876089.3570307947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7784.137996045727</v>
      </c>
      <c r="L506" s="444">
        <f t="shared" ca="1" si="28"/>
        <v>1875977.2570470201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1875977.2570470201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7783.6709127799995</v>
      </c>
      <c r="L507" s="444">
        <f t="shared" ca="1" si="28"/>
        <v>1875864.68997998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1875864.68997998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7783.2018833339998</v>
      </c>
      <c r="L508" s="444">
        <f t="shared" ca="1" si="28"/>
        <v>1875751.6538834937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1875751.6538834937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7782.7308995986396</v>
      </c>
      <c r="L509" s="444">
        <f t="shared" ca="1" si="28"/>
        <v>1875638.1468032722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1875638.1468032722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7782.2579534310507</v>
      </c>
      <c r="L510" s="444">
        <f t="shared" ca="1" si="28"/>
        <v>1875524.166776883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1875524.166776883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7781.7830366544285</v>
      </c>
      <c r="L511" s="444">
        <f t="shared" ca="1" si="28"/>
        <v>1875409.7118337171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1875409.7118337171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7781.3061410579039</v>
      </c>
      <c r="L512" s="444">
        <f t="shared" ca="1" si="28"/>
        <v>1875294.7799949548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1875294.7799949548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7780.8272583963953</v>
      </c>
      <c r="L513" s="444">
        <f t="shared" ca="1" si="28"/>
        <v>1875179.369273531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1875179.369273531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7780.3463803904615</v>
      </c>
      <c r="L514" s="444">
        <f t="shared" ca="1" si="28"/>
        <v>1875063.4776741012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1875063.4776741012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7779.8634987261721</v>
      </c>
      <c r="L515" s="444">
        <f t="shared" ca="1" si="28"/>
        <v>1874947.1031930072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1874947.1031930072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7779.3786050549461</v>
      </c>
      <c r="L516" s="444">
        <f t="shared" ca="1" si="28"/>
        <v>1874830.2438182419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1874830.2438182419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7778.8916909934223</v>
      </c>
      <c r="L517" s="444">
        <f t="shared" ca="1" si="28"/>
        <v>1874712.8975294151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1874712.8975294151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7778.4027481233106</v>
      </c>
      <c r="L518" s="444">
        <f t="shared" ref="L518:L772" ca="1" si="54">I518-J518+K518</f>
        <v>1874595.0622977181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1874595.0622977181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7777.9117679912415</v>
      </c>
      <c r="L519" s="444">
        <f t="shared" ca="1" si="54"/>
        <v>1874476.7360858892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1874476.7360858892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7777.4187421086208</v>
      </c>
      <c r="L520" s="444">
        <f t="shared" ca="1" si="54"/>
        <v>1874357.9168481776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1874357.9168481776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7776.9236619514886</v>
      </c>
      <c r="L521" s="444">
        <f t="shared" ca="1" si="54"/>
        <v>1874238.6025303088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1874238.6025303088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7776.4265189603684</v>
      </c>
      <c r="L522" s="444">
        <f t="shared" ca="1" si="54"/>
        <v>1874118.7910694489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1874118.7910694489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7775.9273045401187</v>
      </c>
      <c r="L523" s="444">
        <f t="shared" ca="1" si="54"/>
        <v>1873998.4803941688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1873998.4803941688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7775.4260100597858</v>
      </c>
      <c r="L524" s="444">
        <f t="shared" ca="1" si="54"/>
        <v>1873877.6684244084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1873877.6684244084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7774.9226268524508</v>
      </c>
      <c r="L525" s="444">
        <f t="shared" ca="1" si="54"/>
        <v>1873756.3530714407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1873756.3530714407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7774.4171462150844</v>
      </c>
      <c r="L526" s="444">
        <f t="shared" ca="1" si="54"/>
        <v>1873634.5322378355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1873634.5322378355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7773.9095594083965</v>
      </c>
      <c r="L527" s="444">
        <f t="shared" ca="1" si="54"/>
        <v>1873512.2038174237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1873512.2038174237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7773.399857656681</v>
      </c>
      <c r="L528" s="444">
        <f t="shared" ca="1" si="54"/>
        <v>1873389.36569526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1873389.36569526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7772.8880321476654</v>
      </c>
      <c r="L529" s="444">
        <f t="shared" ca="1" si="54"/>
        <v>1873266.0157475874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1873266.0157475874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7772.3740740323619</v>
      </c>
      <c r="L530" s="444">
        <f t="shared" ca="1" si="54"/>
        <v>1873142.1518417995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1873142.1518417995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7771.8579744249146</v>
      </c>
      <c r="L531" s="444">
        <f t="shared" ca="1" si="54"/>
        <v>1873017.7718364042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1873017.7718364042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7771.3397244024336</v>
      </c>
      <c r="L532" s="444">
        <f t="shared" ca="1" si="54"/>
        <v>1872892.8735809864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1872892.8735809864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7770.8193150048601</v>
      </c>
      <c r="L533" s="444">
        <f t="shared" ca="1" si="54"/>
        <v>1872767.454916171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1872767.454916171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7770.2967372347957</v>
      </c>
      <c r="L534" s="444">
        <f t="shared" ca="1" si="54"/>
        <v>1872641.5136735856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1872641.5136735856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7769.7719820573548</v>
      </c>
      <c r="L535" s="444">
        <f t="shared" ca="1" si="54"/>
        <v>1872515.0476758226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1872515.0476758226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7769.2450404000101</v>
      </c>
      <c r="L536" s="444">
        <f t="shared" ca="1" si="54"/>
        <v>1872388.0547364024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1872388.0547364024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7768.7159031524252</v>
      </c>
      <c r="L537" s="444">
        <f t="shared" ca="1" si="54"/>
        <v>1872260.5326597346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1872260.5326597346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7768.1845611663111</v>
      </c>
      <c r="L538" s="444">
        <f t="shared" ca="1" si="54"/>
        <v>1872132.4792410806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1872132.4792410806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7767.6510052552512</v>
      </c>
      <c r="L539" s="444">
        <f t="shared" ca="1" si="54"/>
        <v>1872003.8922665156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1872003.8922665156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7767.1152261945645</v>
      </c>
      <c r="L540" s="444">
        <f t="shared" ca="1" si="54"/>
        <v>1871874.7695128899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1871874.7695128899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7766.5772147211246</v>
      </c>
      <c r="L541" s="444">
        <f t="shared" ca="1" si="54"/>
        <v>1871745.1087477908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1871745.1087477908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7766.0369615332102</v>
      </c>
      <c r="L542" s="444">
        <f t="shared" ca="1" si="54"/>
        <v>1871614.9077295037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1871614.9077295037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7765.4944572903478</v>
      </c>
      <c r="L543" s="444">
        <f t="shared" ca="1" si="54"/>
        <v>1871484.1642069737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1871484.1642069737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7764.9496926131387</v>
      </c>
      <c r="L544" s="444">
        <f t="shared" ca="1" si="54"/>
        <v>1871352.8759197667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1871352.8759197667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7764.4026580831096</v>
      </c>
      <c r="L545" s="444">
        <f t="shared" ca="1" si="54"/>
        <v>1871221.0405980295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1871221.0405980295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7763.8533442425396</v>
      </c>
      <c r="L546" s="444">
        <f t="shared" ca="1" si="54"/>
        <v>1871088.6559624518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1871088.6559624518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7763.3017415942986</v>
      </c>
      <c r="L547" s="444">
        <f t="shared" ca="1" si="54"/>
        <v>1870955.7197242258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1870955.7197242258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7762.7478406016899</v>
      </c>
      <c r="L548" s="444">
        <f t="shared" ca="1" si="54"/>
        <v>1870822.2295850073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1870822.2295850073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7762.1916316882789</v>
      </c>
      <c r="L549" s="444">
        <f t="shared" ca="1" si="54"/>
        <v>1870688.1832368753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1870688.1832368753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7761.6331052377282</v>
      </c>
      <c r="L550" s="444">
        <f t="shared" ca="1" si="54"/>
        <v>1870553.5783622928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1870553.5783622928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7761.0722515936359</v>
      </c>
      <c r="L551" s="444">
        <f t="shared" ca="1" si="54"/>
        <v>1870418.4126340663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1870418.4126340663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7760.5090610593588</v>
      </c>
      <c r="L552" s="444">
        <f t="shared" ca="1" si="54"/>
        <v>1870282.6837153055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1870282.6837153055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7759.9435238978549</v>
      </c>
      <c r="L553" s="444">
        <f t="shared" ca="1" si="54"/>
        <v>1870146.3892593831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1870146.3892593831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7759.3756303315122</v>
      </c>
      <c r="L554" s="444">
        <f t="shared" ca="1" si="54"/>
        <v>1870009.5269098943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1870009.5269098943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7758.8053705419743</v>
      </c>
      <c r="L555" s="444">
        <f t="shared" ca="1" si="54"/>
        <v>1869872.0943006161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1869872.0943006161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7758.2327346699813</v>
      </c>
      <c r="L556" s="444">
        <f t="shared" ca="1" si="54"/>
        <v>1869734.0890554658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1869734.0890554658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7757.6577128151894</v>
      </c>
      <c r="L557" s="444">
        <f t="shared" ca="1" si="54"/>
        <v>1869595.5087884606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1869595.5087884606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7757.0802950360012</v>
      </c>
      <c r="L558" s="444">
        <f t="shared" ca="1" si="54"/>
        <v>1869456.3511036765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1869456.3511036765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7756.5004713494009</v>
      </c>
      <c r="L559" s="444">
        <f t="shared" ca="1" si="54"/>
        <v>1869316.6135952056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1869316.6135952056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7755.9182317307723</v>
      </c>
      <c r="L560" s="444">
        <f t="shared" ca="1" si="54"/>
        <v>1869176.2938471162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1869176.2938471162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7755.3335661137326</v>
      </c>
      <c r="L561" s="444">
        <f t="shared" ca="1" si="54"/>
        <v>1869035.3894334098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1869035.3894334098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7754.7464643899566</v>
      </c>
      <c r="L562" s="444">
        <f t="shared" ca="1" si="54"/>
        <v>1868893.8979179794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1868893.8979179794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7754.156916408996</v>
      </c>
      <c r="L563" s="444">
        <f t="shared" ca="1" si="54"/>
        <v>1868751.8168545682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1868751.8168545682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7753.5649119781165</v>
      </c>
      <c r="L564" s="444">
        <f t="shared" ca="1" si="54"/>
        <v>1868609.1437867261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1868609.1437867261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7752.9704408621074</v>
      </c>
      <c r="L565" s="444">
        <f t="shared" ca="1" si="54"/>
        <v>1868465.8762477678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1868465.8762477678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7752.3734927831147</v>
      </c>
      <c r="L566" s="444">
        <f t="shared" ca="1" si="54"/>
        <v>1868322.0117607308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1868322.0117607308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7751.774057420459</v>
      </c>
      <c r="L567" s="444">
        <f t="shared" ca="1" si="54"/>
        <v>1868177.547838331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1868177.547838331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7751.172124410461</v>
      </c>
      <c r="L568" s="444">
        <f t="shared" ca="1" si="54"/>
        <v>1868032.4819829213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1868032.4819829213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7750.5676833462539</v>
      </c>
      <c r="L569" s="444">
        <f t="shared" ca="1" si="54"/>
        <v>1867886.8116864474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1867886.8116864474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7749.9607237776127</v>
      </c>
      <c r="L570" s="444">
        <f t="shared" ca="1" si="54"/>
        <v>1867740.5344304047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1867740.5344304047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7749.3512352107691</v>
      </c>
      <c r="L571" s="444">
        <f t="shared" ca="1" si="54"/>
        <v>1867593.6476857951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1867593.6476857951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7748.7392071082295</v>
      </c>
      <c r="L572" s="444">
        <f t="shared" ca="1" si="54"/>
        <v>1867446.1489130831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1867446.1489130831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7748.1246288885941</v>
      </c>
      <c r="L573" s="444">
        <f t="shared" ca="1" si="54"/>
        <v>1867298.0355621516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1867298.0355621516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7747.5074899263791</v>
      </c>
      <c r="L574" s="444">
        <f t="shared" ca="1" si="54"/>
        <v>1867149.3050722578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1867149.3050722578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7746.8877795518229</v>
      </c>
      <c r="L575" s="444">
        <f t="shared" ca="1" si="54"/>
        <v>1866999.9548719893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1866999.9548719893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7746.2654870507058</v>
      </c>
      <c r="L576" s="444">
        <f t="shared" ca="1" si="54"/>
        <v>1866849.9823792197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1866849.9823792197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7745.640601664164</v>
      </c>
      <c r="L577" s="444">
        <f t="shared" ca="1" si="54"/>
        <v>1866699.3850010636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1866699.3850010636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7745.0131125885127</v>
      </c>
      <c r="L578" s="444">
        <f t="shared" ca="1" si="54"/>
        <v>1866548.1601338319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1866548.1601338319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7744.3830089750481</v>
      </c>
      <c r="L579" s="444">
        <f t="shared" ca="1" si="54"/>
        <v>1866396.3051629867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1866396.3051629867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7743.75027992986</v>
      </c>
      <c r="L580" s="444">
        <f t="shared" ca="1" si="54"/>
        <v>1866243.8174630965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1866243.8174630965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7743.1149145136515</v>
      </c>
      <c r="L581" s="444">
        <f t="shared" ca="1" si="54"/>
        <v>1866090.6943977899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1866090.6943977899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7742.4769017415401</v>
      </c>
      <c r="L582" s="444">
        <f t="shared" ca="1" si="54"/>
        <v>1865936.9333197111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1865936.9333197111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7741.8362305828787</v>
      </c>
      <c r="L583" s="444">
        <f t="shared" ca="1" si="54"/>
        <v>1865782.5315704737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1865782.5315704737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7741.1928899610548</v>
      </c>
      <c r="L584" s="444">
        <f t="shared" ca="1" si="54"/>
        <v>1865627.4864806144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1865627.4864806144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7740.5468687533075</v>
      </c>
      <c r="L585" s="444">
        <f t="shared" ca="1" si="54"/>
        <v>1865471.7953695476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1865471.7953695476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7739.8981557905308</v>
      </c>
      <c r="L586" s="444">
        <f t="shared" ca="1" si="54"/>
        <v>1865315.4555455178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1865315.4555455178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7739.2467398570725</v>
      </c>
      <c r="L587" s="444">
        <f t="shared" ca="1" si="54"/>
        <v>1865158.4643055547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1865158.4643055547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7738.5926096905614</v>
      </c>
      <c r="L588" s="444">
        <f t="shared" ca="1" si="54"/>
        <v>1865000.818935425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1865000.818935425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7737.9357539816865</v>
      </c>
      <c r="L589" s="444">
        <f t="shared" ca="1" si="54"/>
        <v>1864842.5167095864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1864842.5167095864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7737.2761613740249</v>
      </c>
      <c r="L590" s="444">
        <f t="shared" ca="1" si="54"/>
        <v>1864683.5548911402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1864683.5548911402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7736.6138204638319</v>
      </c>
      <c r="L591" s="444">
        <f t="shared" ca="1" si="54"/>
        <v>1864523.9307317839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1864523.9307317839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7735.9487197998487</v>
      </c>
      <c r="L592" s="444">
        <f t="shared" ca="1" si="54"/>
        <v>1864363.6414717634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1864363.6414717634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7735.2808478830966</v>
      </c>
      <c r="L593" s="444">
        <f t="shared" ca="1" si="54"/>
        <v>1864202.6843398262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1864202.6843398262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7734.6101931666917</v>
      </c>
      <c r="L594" s="444">
        <f t="shared" ca="1" si="54"/>
        <v>1864041.0565531726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1864041.0565531726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7733.9367440556362</v>
      </c>
      <c r="L595" s="444">
        <f t="shared" ca="1" si="54"/>
        <v>1863878.7553174081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1863878.7553174081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7733.260488906616</v>
      </c>
      <c r="L596" s="444">
        <f t="shared" ca="1" si="54"/>
        <v>1863715.7778264945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1863715.7778264945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7732.5814160278096</v>
      </c>
      <c r="L597" s="444">
        <f t="shared" ca="1" si="54"/>
        <v>1863552.1212627022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1863552.1212627022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7731.8995136786743</v>
      </c>
      <c r="L598" s="444">
        <f t="shared" ca="1" si="54"/>
        <v>1863387.7827965606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1863387.7827965606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7731.2147700697515</v>
      </c>
      <c r="L599" s="444">
        <f t="shared" ca="1" si="54"/>
        <v>1863222.7595868101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1863222.7595868101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7730.5271733624577</v>
      </c>
      <c r="L600" s="444">
        <f t="shared" ca="1" si="54"/>
        <v>1863057.0487803523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1863057.0487803523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7729.8367116688823</v>
      </c>
      <c r="L601" s="444">
        <f t="shared" ca="1" si="54"/>
        <v>1862890.647512201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1862890.647512201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7729.1433730515864</v>
      </c>
      <c r="L602" s="444">
        <f t="shared" ca="1" si="54"/>
        <v>1862723.5529054324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1862723.5529054324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7728.4471455233834</v>
      </c>
      <c r="L603" s="444">
        <f t="shared" ca="1" si="54"/>
        <v>1862555.7620711355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1862555.7620711355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7727.7480170471463</v>
      </c>
      <c r="L604" s="444">
        <f t="shared" ca="1" si="54"/>
        <v>1862387.2721083623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1862387.2721083623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7727.0459755355914</v>
      </c>
      <c r="L605" s="444">
        <f t="shared" ca="1" si="54"/>
        <v>1862218.0801040777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1862218.0801040777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7726.3410088510727</v>
      </c>
      <c r="L606" s="444">
        <f t="shared" ca="1" si="54"/>
        <v>1862048.1831331085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1862048.1831331085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7725.633104805368</v>
      </c>
      <c r="L607" s="444">
        <f t="shared" ca="1" si="54"/>
        <v>1861877.5782580937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1861877.5782580937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7724.9222511594717</v>
      </c>
      <c r="L608" s="444">
        <f t="shared" ca="1" si="54"/>
        <v>1861706.262529433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1861706.262529433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7724.2084356233863</v>
      </c>
      <c r="L609" s="444">
        <f t="shared" ca="1" si="54"/>
        <v>1861534.2329852362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1861534.2329852362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7723.4916458559001</v>
      </c>
      <c r="L610" s="444">
        <f t="shared" ca="1" si="54"/>
        <v>1861361.4866512718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1861361.4866512718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7722.7718694643818</v>
      </c>
      <c r="L611" s="444">
        <f t="shared" ca="1" si="54"/>
        <v>1861188.0205409159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1861188.0205409159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7722.0490940045638</v>
      </c>
      <c r="L612" s="444">
        <f t="shared" ca="1" si="54"/>
        <v>1861013.8316551002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1861013.8316551002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7721.3233069803327</v>
      </c>
      <c r="L613" s="444">
        <f t="shared" ca="1" si="54"/>
        <v>1860838.9169822603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1860838.9169822603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7720.5944958435002</v>
      </c>
      <c r="L614" s="444">
        <f t="shared" ca="1" si="54"/>
        <v>1860663.2734982835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1860663.2734982835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7719.8626479935974</v>
      </c>
      <c r="L615" s="444">
        <f t="shared" ca="1" si="54"/>
        <v>1860486.8981664567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1860486.8981664567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7719.1277507776522</v>
      </c>
      <c r="L616" s="444">
        <f t="shared" ca="1" si="54"/>
        <v>1860309.7879374141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1860309.7879374141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7718.3897914899753</v>
      </c>
      <c r="L617" s="444">
        <f t="shared" ca="1" si="54"/>
        <v>1860131.9397490839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1860131.9397490839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7717.6487573719323</v>
      </c>
      <c r="L618" s="444">
        <f t="shared" ca="1" si="54"/>
        <v>1859953.3505266355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1859953.3505266355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7716.9046356117306</v>
      </c>
      <c r="L619" s="444">
        <f t="shared" ca="1" si="54"/>
        <v>1859774.017182427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1859774.017182427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7716.1574133441954</v>
      </c>
      <c r="L620" s="444">
        <f t="shared" ca="1" si="54"/>
        <v>1859593.9366159509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1859593.9366159509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7715.4070776505441</v>
      </c>
      <c r="L621" s="444">
        <f t="shared" ca="1" si="54"/>
        <v>1859413.1057137812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1859413.1057137812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7714.6536155581707</v>
      </c>
      <c r="L622" s="444">
        <f t="shared" ca="1" si="54"/>
        <v>1859231.521349519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1859231.521349519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7713.8970140404117</v>
      </c>
      <c r="L623" s="444">
        <f t="shared" ca="1" si="54"/>
        <v>1859049.1803837393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1859049.1803837393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7713.1372600163295</v>
      </c>
      <c r="L624" s="444">
        <f t="shared" ca="1" si="54"/>
        <v>1858866.0796639354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1858866.0796639354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7712.3743403504795</v>
      </c>
      <c r="L625" s="444">
        <f t="shared" ca="1" si="54"/>
        <v>1858682.2160244656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1858682.2160244656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7711.6082418526885</v>
      </c>
      <c r="L626" s="444">
        <f t="shared" ca="1" si="54"/>
        <v>1858497.586286498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1858497.586286498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7710.838951277824</v>
      </c>
      <c r="L627" s="444">
        <f t="shared" ca="1" si="54"/>
        <v>1858312.1872579555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1858312.1872579555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7710.0664553255629</v>
      </c>
      <c r="L628" s="444">
        <f t="shared" ca="1" si="54"/>
        <v>1858126.0157334609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1858126.0157334609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7709.2907406401691</v>
      </c>
      <c r="L629" s="444">
        <f t="shared" ca="1" si="54"/>
        <v>1857939.0684942808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1857939.0684942808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7708.5117938102521</v>
      </c>
      <c r="L630" s="444">
        <f t="shared" ca="1" si="54"/>
        <v>1857751.3423082707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1857751.3423082707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7707.7296013685436</v>
      </c>
      <c r="L631" s="444">
        <f t="shared" ca="1" si="54"/>
        <v>1857562.8339298191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1857562.8339298191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7706.9441497916614</v>
      </c>
      <c r="L632" s="444">
        <f t="shared" ca="1" si="54"/>
        <v>1857373.5400997906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1857373.5400997906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7706.1554254998764</v>
      </c>
      <c r="L633" s="444">
        <f t="shared" ca="1" si="54"/>
        <v>1857183.4575454702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1857183.4575454702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7705.3634148568754</v>
      </c>
      <c r="L634" s="444">
        <f t="shared" ca="1" si="54"/>
        <v>1856992.5829805068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1856992.5829805068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7704.568104169527</v>
      </c>
      <c r="L635" s="444">
        <f t="shared" ca="1" si="54"/>
        <v>1856800.9131048562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1856800.9131048562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7703.7694796876494</v>
      </c>
      <c r="L636" s="444">
        <f t="shared" ca="1" si="54"/>
        <v>1856608.4446047235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1856608.4446047235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7702.9675276037633</v>
      </c>
      <c r="L637" s="444">
        <f t="shared" ca="1" si="54"/>
        <v>1856415.174152507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1856415.174152507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7702.1622340528611</v>
      </c>
      <c r="L638" s="444">
        <f t="shared" ca="1" si="54"/>
        <v>1856221.0984067395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1856221.0984067395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7701.3535851121633</v>
      </c>
      <c r="L639" s="444">
        <f t="shared" ca="1" si="54"/>
        <v>1856026.2140120314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1856026.2140120314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7700.54156680088</v>
      </c>
      <c r="L640" s="444">
        <f t="shared" ca="1" si="54"/>
        <v>1855830.517599012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1855830.517599012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7699.7261650799655</v>
      </c>
      <c r="L641" s="444">
        <f t="shared" ca="1" si="54"/>
        <v>1855634.0057842718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1855634.0057842718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7698.907365851881</v>
      </c>
      <c r="L642" s="444">
        <f t="shared" ca="1" si="54"/>
        <v>1855436.6751703033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1855436.6751703033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7698.0851549603458</v>
      </c>
      <c r="L643" s="444">
        <f t="shared" ca="1" si="54"/>
        <v>1855238.5223454435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1855238.5223454435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7697.259518190097</v>
      </c>
      <c r="L644" s="444">
        <f t="shared" ca="1" si="54"/>
        <v>1855039.5438838133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1855039.5438838133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7696.4304412666388</v>
      </c>
      <c r="L645" s="444">
        <f t="shared" ca="1" si="54"/>
        <v>1854839.7363452597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1854839.7363452597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7695.5979098559974</v>
      </c>
      <c r="L646" s="444">
        <f t="shared" ca="1" si="54"/>
        <v>1854639.0962752954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1854639.0962752954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7694.7619095644795</v>
      </c>
      <c r="L647" s="444">
        <f t="shared" ca="1" si="54"/>
        <v>1854437.6202050396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1854437.6202050396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7693.9224259384137</v>
      </c>
      <c r="L648" s="444">
        <f t="shared" ca="1" si="54"/>
        <v>1854235.3046511577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1854235.3046511577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7693.079444463905</v>
      </c>
      <c r="L649" s="444">
        <f t="shared" ca="1" si="54"/>
        <v>1854032.1461158013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1854032.1461158013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7692.2329505665875</v>
      </c>
      <c r="L650" s="444">
        <f t="shared" ca="1" si="54"/>
        <v>1853828.1410865476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1853828.1410865476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7691.3829296113645</v>
      </c>
      <c r="L651" s="444">
        <f t="shared" ca="1" si="54"/>
        <v>1853623.2860363387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1853623.2860363387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7690.5293669021603</v>
      </c>
      <c r="L652" s="444">
        <f t="shared" ca="1" si="54"/>
        <v>1853417.5774234205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1853417.5774234205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7689.6722476816676</v>
      </c>
      <c r="L653" s="444">
        <f t="shared" ca="1" si="54"/>
        <v>1853211.011691282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1853211.011691282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7688.8115571310909</v>
      </c>
      <c r="L654" s="444">
        <f t="shared" ca="1" si="54"/>
        <v>1853003.5852685929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1853003.5852685929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7687.9472803698854</v>
      </c>
      <c r="L655" s="444">
        <f t="shared" ca="1" si="54"/>
        <v>1852795.2945691426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1852795.2945691426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7687.0794024555089</v>
      </c>
      <c r="L656" s="444">
        <f t="shared" ca="1" si="54"/>
        <v>1852586.135991778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1852586.135991778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7686.2079083831568</v>
      </c>
      <c r="L657" s="444">
        <f t="shared" ca="1" si="54"/>
        <v>1852376.1059203409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1852376.1059203409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7685.3327830855014</v>
      </c>
      <c r="L658" s="444">
        <f t="shared" ca="1" si="54"/>
        <v>1852165.2007236062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1852165.2007236062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7684.4540114324409</v>
      </c>
      <c r="L659" s="444">
        <f t="shared" ca="1" si="54"/>
        <v>1851953.4167552183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1851953.4167552183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7683.5715782308243</v>
      </c>
      <c r="L660" s="444">
        <f t="shared" ca="1" si="54"/>
        <v>1851740.7503536288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1851740.7503536288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7682.6854682242019</v>
      </c>
      <c r="L661" s="444">
        <f t="shared" ca="1" si="54"/>
        <v>1851527.1978420326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1851527.1978420326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7681.7956660925511</v>
      </c>
      <c r="L662" s="444">
        <f t="shared" ca="1" si="54"/>
        <v>1851312.755528305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1851312.755528305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7680.9021564520199</v>
      </c>
      <c r="L663" s="444">
        <f t="shared" ca="1" si="54"/>
        <v>1851097.4197049367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1851097.4197049367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7680.0049238546517</v>
      </c>
      <c r="L664" s="444">
        <f t="shared" ca="1" si="54"/>
        <v>1850881.1866489712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1850881.1866489712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7679.1039527881285</v>
      </c>
      <c r="L665" s="444">
        <f t="shared" ca="1" si="54"/>
        <v>1850664.052621939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1850664.052621939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7678.1992276754945</v>
      </c>
      <c r="L666" s="444">
        <f t="shared" ca="1" si="54"/>
        <v>1850446.0138697943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1850446.0138697943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7677.2907328748915</v>
      </c>
      <c r="L667" s="444">
        <f t="shared" ca="1" si="54"/>
        <v>1850227.0666228491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1850227.0666228491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7676.378452679287</v>
      </c>
      <c r="L668" s="444">
        <f t="shared" ca="1" si="54"/>
        <v>1850007.2070957082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1850007.2070957082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7675.4623713162</v>
      </c>
      <c r="L669" s="444">
        <f t="shared" ca="1" si="54"/>
        <v>1849786.4314872043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1849786.4314872043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7674.5424729474325</v>
      </c>
      <c r="L670" s="444">
        <f t="shared" ca="1" si="54"/>
        <v>1849564.7359803314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1849564.7359803314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7673.6187416687962</v>
      </c>
      <c r="L671" s="444">
        <f t="shared" ca="1" si="54"/>
        <v>1849342.11674218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1849342.11674218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7672.6911615098325</v>
      </c>
      <c r="L672" s="444">
        <f t="shared" ca="1" si="54"/>
        <v>1849118.5699238696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1849118.5699238696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7671.7597164335393</v>
      </c>
      <c r="L673" s="444">
        <f t="shared" ca="1" si="54"/>
        <v>1848894.0916604828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1848894.0916604828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7670.8243903360935</v>
      </c>
      <c r="L674" s="444">
        <f t="shared" ca="1" si="54"/>
        <v>1848668.6780709988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1848668.6780709988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7669.8851670465774</v>
      </c>
      <c r="L675" s="444">
        <f t="shared" ca="1" si="54"/>
        <v>1848442.3252582252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1848442.3252582252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7668.9420303266879</v>
      </c>
      <c r="L676" s="444">
        <f t="shared" ca="1" si="54"/>
        <v>1848215.0293087317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1848215.0293087317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7667.9949638704638</v>
      </c>
      <c r="L677" s="444">
        <f t="shared" ca="1" si="54"/>
        <v>1847986.7862927818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1847986.7862927818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7667.0439513040064</v>
      </c>
      <c r="L678" s="444">
        <f t="shared" ca="1" si="54"/>
        <v>1847757.5922642655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1847757.5922642655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7666.0889761851886</v>
      </c>
      <c r="L679" s="444">
        <f t="shared" ca="1" si="54"/>
        <v>1847527.4432606306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1847527.4432606306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7665.1300220033763</v>
      </c>
      <c r="L680" s="444">
        <f t="shared" ca="1" si="54"/>
        <v>1847296.3353028137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1847296.3353028137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7664.1670721791406</v>
      </c>
      <c r="L681" s="444">
        <f t="shared" ca="1" si="54"/>
        <v>1847064.2643951725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1847064.2643951725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7663.2001100639673</v>
      </c>
      <c r="L682" s="444">
        <f t="shared" ca="1" si="54"/>
        <v>1846831.2265254161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1846831.2265254161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7662.229118939983</v>
      </c>
      <c r="L683" s="444">
        <f t="shared" ca="1" si="54"/>
        <v>1846597.2176645359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1846597.2176645359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7661.2540820196482</v>
      </c>
      <c r="L684" s="444">
        <f t="shared" ca="1" si="54"/>
        <v>1846362.2337667353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1846362.2337667353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7660.2749824454795</v>
      </c>
      <c r="L685" s="444">
        <f t="shared" ca="1" si="54"/>
        <v>1846126.2707693605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1846126.2707693605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7659.2918032897505</v>
      </c>
      <c r="L686" s="444">
        <f t="shared" ca="1" si="54"/>
        <v>1845889.3245928299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1845889.3245928299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7658.3045275542072</v>
      </c>
      <c r="L687" s="444">
        <f t="shared" ca="1" si="54"/>
        <v>1845651.3911405639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1845651.3911405639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7657.3131381697649</v>
      </c>
      <c r="L688" s="444">
        <f t="shared" ca="1" si="54"/>
        <v>1845412.4662989134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1845412.4662989134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7656.3176179962211</v>
      </c>
      <c r="L689" s="444">
        <f t="shared" ca="1" si="54"/>
        <v>1845172.5459370892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1845172.5459370892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7655.3179498219542</v>
      </c>
      <c r="L690" s="444">
        <f t="shared" ca="1" si="54"/>
        <v>1844931.625907091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1844931.625907091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7654.3141163636283</v>
      </c>
      <c r="L691" s="444">
        <f t="shared" ca="1" si="54"/>
        <v>1844689.7020436344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1844689.7020436344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7653.3061002658924</v>
      </c>
      <c r="L692" s="444">
        <f t="shared" ca="1" si="54"/>
        <v>1844446.77016408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1844446.77016408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7652.2938841010828</v>
      </c>
      <c r="L693" s="444">
        <f t="shared" ca="1" si="54"/>
        <v>1844202.8260683608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1844202.8260683608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7651.2774503689188</v>
      </c>
      <c r="L694" s="444">
        <f t="shared" ca="1" si="54"/>
        <v>1843957.8655389096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1843957.8655389096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7650.2567814962058</v>
      </c>
      <c r="L695" s="444">
        <f t="shared" ca="1" si="54"/>
        <v>1843711.8843405854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1843711.8843405854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7649.2318598365218</v>
      </c>
      <c r="L696" s="444">
        <f t="shared" ca="1" si="54"/>
        <v>1843464.8782206017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1843464.8782206017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7648.2026676699224</v>
      </c>
      <c r="L697" s="444">
        <f t="shared" ca="1" si="54"/>
        <v>1843216.8429084513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1843216.8429084513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7647.1691872026304</v>
      </c>
      <c r="L698" s="444">
        <f t="shared" ca="1" si="54"/>
        <v>1842967.7741158337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1842967.7741158337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7646.1314005667227</v>
      </c>
      <c r="L699" s="444">
        <f t="shared" ca="1" si="54"/>
        <v>1842717.6675365802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1842717.6675365802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7645.0892898198335</v>
      </c>
      <c r="L700" s="444">
        <f t="shared" ca="1" si="54"/>
        <v>1842466.5188465798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1842466.5188465798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7644.0428369448318</v>
      </c>
      <c r="L701" s="444">
        <f t="shared" ca="1" si="54"/>
        <v>1842214.3237037044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1842214.3237037044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7642.992023849517</v>
      </c>
      <c r="L702" s="444">
        <f t="shared" ca="1" si="54"/>
        <v>1841961.0777477338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1841961.0777477338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7641.9368323663066</v>
      </c>
      <c r="L703" s="444">
        <f t="shared" ca="1" si="54"/>
        <v>1841706.7766002798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1841706.7766002798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7640.8772442519139</v>
      </c>
      <c r="L704" s="444">
        <f t="shared" ca="1" si="54"/>
        <v>1841451.4158647116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1841451.4158647116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7639.8132411870474</v>
      </c>
      <c r="L705" s="444">
        <f t="shared" ca="1" si="54"/>
        <v>1841194.9911260784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1841194.9911260784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7638.7448047760754</v>
      </c>
      <c r="L706" s="444">
        <f t="shared" ca="1" si="54"/>
        <v>1840937.4979510342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1840937.4979510342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7637.6719165467248</v>
      </c>
      <c r="L707" s="444">
        <f t="shared" ca="1" si="54"/>
        <v>1840678.9318877608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1840678.9318877608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7636.5945579497529</v>
      </c>
      <c r="L708" s="444">
        <f t="shared" ca="1" si="54"/>
        <v>1840419.2884658903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1840419.2884658903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7635.5127103586256</v>
      </c>
      <c r="L709" s="444">
        <f t="shared" ca="1" si="54"/>
        <v>1840158.5631964288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1840158.5631964288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7634.4263550692021</v>
      </c>
      <c r="L710" s="444">
        <f t="shared" ca="1" si="54"/>
        <v>1839896.7515716779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1839896.7515716779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7633.3354732994067</v>
      </c>
      <c r="L711" s="444">
        <f t="shared" ca="1" si="54"/>
        <v>1839633.8490651571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1839633.8490651571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7632.2400461889038</v>
      </c>
      <c r="L712" s="444">
        <f t="shared" ca="1" si="54"/>
        <v>1839369.8511315258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1839369.8511315258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7631.1400547987732</v>
      </c>
      <c r="L713" s="444">
        <f t="shared" ca="1" si="54"/>
        <v>1839104.7532065043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1839104.7532065043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7630.0354801111844</v>
      </c>
      <c r="L714" s="444">
        <f t="shared" ca="1" si="54"/>
        <v>1838838.5507067952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1838838.5507067952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7628.9263030290622</v>
      </c>
      <c r="L715" s="444">
        <f t="shared" ca="1" si="54"/>
        <v>1838571.239030004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1838571.239030004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7627.8125043757655</v>
      </c>
      <c r="L716" s="444">
        <f t="shared" ca="1" si="54"/>
        <v>1838302.8135545596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1838302.8135545596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7626.6940648947475</v>
      </c>
      <c r="L717" s="444">
        <f t="shared" ca="1" si="54"/>
        <v>1838033.2696396341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1838033.2696396341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7625.5709652492233</v>
      </c>
      <c r="L718" s="444">
        <f t="shared" ca="1" si="54"/>
        <v>1837762.6026250632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1837762.6026250632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7624.4431860218456</v>
      </c>
      <c r="L719" s="444">
        <f t="shared" ca="1" si="54"/>
        <v>1837490.8078312648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1837490.8078312648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7623.3107077143522</v>
      </c>
      <c r="L720" s="444">
        <f t="shared" ca="1" si="54"/>
        <v>1837217.880559159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1837217.880559159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7622.173510747245</v>
      </c>
      <c r="L721" s="444">
        <f t="shared" ca="1" si="54"/>
        <v>1836943.816090086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1836943.816090086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7621.0315754594403</v>
      </c>
      <c r="L722" s="444">
        <f t="shared" ca="1" si="54"/>
        <v>1836668.6096857253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1836668.6096857253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7619.8848821079373</v>
      </c>
      <c r="L723" s="444">
        <f t="shared" ca="1" si="54"/>
        <v>1836392.2565880129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1836392.2565880129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7618.7334108674695</v>
      </c>
      <c r="L724" s="444">
        <f t="shared" ca="1" si="54"/>
        <v>1836114.7520190601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1836114.7520190601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7617.5771418301656</v>
      </c>
      <c r="L725" s="444">
        <f t="shared" ca="1" si="54"/>
        <v>1835836.0911810701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1835836.0911810701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7616.4160550052075</v>
      </c>
      <c r="L726" s="444">
        <f t="shared" ca="1" si="54"/>
        <v>1835556.2692562551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1835556.2692562551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7615.250130318479</v>
      </c>
      <c r="L727" s="444">
        <f t="shared" ca="1" si="54"/>
        <v>1835275.2814067535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1835275.2814067535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7614.0793476122226</v>
      </c>
      <c r="L728" s="444">
        <f t="shared" ca="1" si="54"/>
        <v>1834993.1227745456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1834993.1227745456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7612.9036866446877</v>
      </c>
      <c r="L729" s="444">
        <f t="shared" ca="1" si="54"/>
        <v>1834709.7884813701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1834709.7884813701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7611.7231270897919</v>
      </c>
      <c r="L730" s="444">
        <f t="shared" ca="1" si="54"/>
        <v>1834425.2736286398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1834425.2736286398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7610.5376485367487</v>
      </c>
      <c r="L731" s="444">
        <f t="shared" ca="1" si="54"/>
        <v>1834139.5732973563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1834139.5732973563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7609.3472304897332</v>
      </c>
      <c r="L732" s="444">
        <f t="shared" ca="1" si="54"/>
        <v>1833852.6825480259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1833852.6825480259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7608.1518523675222</v>
      </c>
      <c r="L733" s="444">
        <f t="shared" ca="1" si="54"/>
        <v>1833564.5964205731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1833564.5964205731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7606.9514935031366</v>
      </c>
      <c r="L734" s="444">
        <f t="shared" ca="1" si="54"/>
        <v>1833275.3099342559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1833275.3099342559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7605.7461331434815</v>
      </c>
      <c r="L735" s="444">
        <f t="shared" ca="1" si="54"/>
        <v>1832984.8180875792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1832984.8180875792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7604.5357504489957</v>
      </c>
      <c r="L736" s="444">
        <f t="shared" ca="1" si="54"/>
        <v>1832693.1158582079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1832693.1158582079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7603.3203244932811</v>
      </c>
      <c r="L737" s="444">
        <f t="shared" ca="1" si="54"/>
        <v>1832400.198202881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1832400.198202881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7602.0998342627536</v>
      </c>
      <c r="L738" s="444">
        <f t="shared" ca="1" si="54"/>
        <v>1832106.0600573237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1832106.0600573237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7600.8742586562639</v>
      </c>
      <c r="L739" s="444">
        <f t="shared" ca="1" si="54"/>
        <v>1831810.6963361597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1831810.6963361597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7599.6435764847483</v>
      </c>
      <c r="L740" s="444">
        <f t="shared" ca="1" si="54"/>
        <v>1831514.1019328241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1831514.1019328241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7598.4077664708493</v>
      </c>
      <c r="L741" s="444">
        <f t="shared" ca="1" si="54"/>
        <v>1831216.2717194748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1831216.2717194748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7597.16680724856</v>
      </c>
      <c r="L742" s="444">
        <f t="shared" ca="1" si="54"/>
        <v>1830917.2005469031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1830917.2005469031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7595.9206773628448</v>
      </c>
      <c r="L743" s="444">
        <f t="shared" ca="1" si="54"/>
        <v>1830616.8832444458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1830616.8832444458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7594.6693552692741</v>
      </c>
      <c r="L744" s="444">
        <f t="shared" ca="1" si="54"/>
        <v>1830315.3146198948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1830315.3146198948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7593.4128193336446</v>
      </c>
      <c r="L745" s="444">
        <f t="shared" ca="1" si="54"/>
        <v>1830012.4894594082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1830012.4894594082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7592.1510478316159</v>
      </c>
      <c r="L746" s="444">
        <f t="shared" ca="1" si="54"/>
        <v>1829708.4025274196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1829708.4025274196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7590.8840189483308</v>
      </c>
      <c r="L747" s="444">
        <f t="shared" ca="1" si="54"/>
        <v>1829403.0485665477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1829403.0485665477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7589.611710778031</v>
      </c>
      <c r="L748" s="444">
        <f t="shared" ca="1" si="54"/>
        <v>1829096.4222975054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1829096.4222975054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7588.3341013236886</v>
      </c>
      <c r="L749" s="444">
        <f t="shared" ca="1" si="54"/>
        <v>1828788.5184190089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1828788.5184190089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7587.0511684966186</v>
      </c>
      <c r="L750" s="444">
        <f t="shared" ca="1" si="54"/>
        <v>1828479.3316076854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1828479.3316076854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7585.7628901161052</v>
      </c>
      <c r="L751" s="444">
        <f t="shared" ca="1" si="54"/>
        <v>1828168.8565179813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1828168.8565179813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7584.469243909004</v>
      </c>
      <c r="L752" s="444">
        <f t="shared" ca="1" si="54"/>
        <v>1827857.08778207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1827857.08778207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7583.1702075093744</v>
      </c>
      <c r="L753" s="444">
        <f t="shared" ca="1" si="54"/>
        <v>1827544.0200097591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1827544.0200097591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7581.8657584580778</v>
      </c>
      <c r="L754" s="444">
        <f t="shared" ca="1" si="54"/>
        <v>1827229.647788397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1827229.647788397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7580.5558742024032</v>
      </c>
      <c r="L755" s="444">
        <f t="shared" ca="1" si="54"/>
        <v>1826913.9656827792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1826913.9656827792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7579.2405320956623</v>
      </c>
      <c r="L756" s="444">
        <f t="shared" ca="1" si="54"/>
        <v>1826596.9682350548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1826596.9682350548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7577.9197093968105</v>
      </c>
      <c r="L757" s="444">
        <f t="shared" ca="1" si="54"/>
        <v>1826278.6499646313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1826278.6499646313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7576.5933832700466</v>
      </c>
      <c r="L758" s="444">
        <f t="shared" ca="1" si="54"/>
        <v>1825959.0053680812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1825959.0053680812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7575.2615307844208</v>
      </c>
      <c r="L759" s="444">
        <f t="shared" ca="1" si="54"/>
        <v>1825638.0289190453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1825638.0289190453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7573.9241289134388</v>
      </c>
      <c r="L760" s="444">
        <f t="shared" ca="1" si="54"/>
        <v>1825315.7150681387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1825315.7150681387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7572.5811545346596</v>
      </c>
      <c r="L761" s="444">
        <f t="shared" ca="1" si="54"/>
        <v>1824992.058242853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1824992.058242853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7571.2325844293036</v>
      </c>
      <c r="L762" s="444">
        <f t="shared" ca="1" si="54"/>
        <v>1824667.052847462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1824667.052847462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7569.8783952818403</v>
      </c>
      <c r="L763" s="444">
        <f t="shared" ca="1" si="54"/>
        <v>1824340.6932629235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1824340.6932629235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7568.5185636795968</v>
      </c>
      <c r="L764" s="444">
        <f t="shared" ca="1" si="54"/>
        <v>1824012.9738467829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1824012.9738467829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7567.1530661123443</v>
      </c>
      <c r="L765" s="444">
        <f t="shared" ca="1" si="54"/>
        <v>1823683.8889330751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1823683.8889330751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7565.781878971894</v>
      </c>
      <c r="L766" s="444">
        <f t="shared" ca="1" si="54"/>
        <v>1823353.4328322269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1823353.4328322269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7564.4049785516945</v>
      </c>
      <c r="L767" s="444">
        <f t="shared" ca="1" si="54"/>
        <v>1823021.5998309583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1823021.5998309583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7563.0223410464077</v>
      </c>
      <c r="L768" s="444">
        <f t="shared" ca="1" si="54"/>
        <v>1822688.3841921845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1822688.3841921845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7561.633942551518</v>
      </c>
      <c r="L769" s="444">
        <f t="shared" ca="1" si="54"/>
        <v>1822353.7801549158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1822353.7801549158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7560.239759062898</v>
      </c>
      <c r="L770" s="444">
        <f t="shared" ca="1" si="54"/>
        <v>1822017.7819341584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1822017.7819341584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7558.8397664764088</v>
      </c>
      <c r="L771" s="444">
        <f t="shared" ca="1" si="54"/>
        <v>1821680.3837208145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1821680.3837208145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7557.4339405874762</v>
      </c>
      <c r="L772" s="444">
        <f t="shared" ca="1" si="54"/>
        <v>1821341.5796815818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1821341.5796815818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7556.0222570906735</v>
      </c>
      <c r="L773" s="444">
        <f t="shared" ref="L773:L1027" ca="1" si="80">I773-J773+K773</f>
        <v>1821001.3639588524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1821001.3639588524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7554.6046915792995</v>
      </c>
      <c r="L774" s="444">
        <f t="shared" ca="1" si="80"/>
        <v>1820659.7306706114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1820659.7306706114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7553.1812195449629</v>
      </c>
      <c r="L775" s="444">
        <f t="shared" ca="1" si="80"/>
        <v>1820316.6739103361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1820316.6739103361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7551.7518163771483</v>
      </c>
      <c r="L776" s="444">
        <f t="shared" ca="1" si="80"/>
        <v>1819972.1877468929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1819972.1877468929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7550.3164573628019</v>
      </c>
      <c r="L777" s="444">
        <f t="shared" ca="1" si="80"/>
        <v>1819626.2662244355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1819626.2662244355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7548.8751176858968</v>
      </c>
      <c r="L778" s="444">
        <f t="shared" ca="1" si="80"/>
        <v>1819278.9033623012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1819278.9033623012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7547.4277724270032</v>
      </c>
      <c r="L779" s="444">
        <f t="shared" ca="1" si="80"/>
        <v>1818930.0931549079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1818930.0931549079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7545.974396562865</v>
      </c>
      <c r="L780" s="444">
        <f t="shared" ca="1" si="80"/>
        <v>1818579.8295716506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1818579.8295716506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7544.5149649659606</v>
      </c>
      <c r="L781" s="444">
        <f t="shared" ca="1" si="80"/>
        <v>1818228.1065567962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1818228.1065567962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7543.0494524040669</v>
      </c>
      <c r="L782" s="444">
        <f t="shared" ca="1" si="80"/>
        <v>1817874.91802938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1817874.91802938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7541.5778335398336</v>
      </c>
      <c r="L783" s="444">
        <f t="shared" ca="1" si="80"/>
        <v>1817520.2578830996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1817520.2578830996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7540.1000829303302</v>
      </c>
      <c r="L784" s="444">
        <f t="shared" ca="1" si="80"/>
        <v>1817164.1199862098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1817164.1199862098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7538.6161750266228</v>
      </c>
      <c r="L785" s="444">
        <f t="shared" ca="1" si="80"/>
        <v>1816806.4981814162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1816806.4981814162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7537.1260841733165</v>
      </c>
      <c r="L786" s="444">
        <f t="shared" ca="1" si="80"/>
        <v>1816447.3862857693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1816447.3862857693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7535.6297846081206</v>
      </c>
      <c r="L787" s="444">
        <f t="shared" ca="1" si="80"/>
        <v>1816086.7780905571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1816086.7780905571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7534.1272504614035</v>
      </c>
      <c r="L788" s="444">
        <f t="shared" ca="1" si="80"/>
        <v>1815724.6673611982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1815724.6673611982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7532.6184557557426</v>
      </c>
      <c r="L789" s="444">
        <f t="shared" ca="1" si="80"/>
        <v>1815361.0478371338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1815361.0478371338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7531.1033744054739</v>
      </c>
      <c r="L790" s="444">
        <f t="shared" ca="1" si="80"/>
        <v>1814995.9132317191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1814995.9132317191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7529.581980216245</v>
      </c>
      <c r="L791" s="444">
        <f t="shared" ca="1" si="80"/>
        <v>1814629.2572321151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1814629.2572321151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7528.0542468845624</v>
      </c>
      <c r="L792" s="444">
        <f t="shared" ca="1" si="80"/>
        <v>1814261.0734991794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1814261.0734991794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7526.5201479973302</v>
      </c>
      <c r="L793" s="444">
        <f t="shared" ca="1" si="80"/>
        <v>1813891.3556673566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1813891.3556673566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7524.979657031402</v>
      </c>
      <c r="L794" s="444">
        <f t="shared" ca="1" si="80"/>
        <v>1813520.0973445678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1813520.0973445678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7523.4327473531139</v>
      </c>
      <c r="L795" s="444">
        <f t="shared" ca="1" si="80"/>
        <v>1813147.2921121006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1813147.2921121006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7521.8793922178356</v>
      </c>
      <c r="L796" s="444">
        <f t="shared" ca="1" si="80"/>
        <v>1812772.9335244983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1812772.9335244983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7520.319564769492</v>
      </c>
      <c r="L797" s="444">
        <f t="shared" ca="1" si="80"/>
        <v>1812397.0151094475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1812397.0151094475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7518.7532380401135</v>
      </c>
      <c r="L798" s="444">
        <f t="shared" ca="1" si="80"/>
        <v>1812019.5303676673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1812019.5303676673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7517.1803849493626</v>
      </c>
      <c r="L799" s="444">
        <f t="shared" ca="1" si="80"/>
        <v>1811640.4727727964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1811640.4727727964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7515.6009783040681</v>
      </c>
      <c r="L800" s="444">
        <f t="shared" ca="1" si="80"/>
        <v>1811259.8357712803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1811259.8357712803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7514.0149907977502</v>
      </c>
      <c r="L801" s="444">
        <f t="shared" ca="1" si="80"/>
        <v>1810877.6127822578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1810877.6127822578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7512.4223950101568</v>
      </c>
      <c r="L802" s="444">
        <f t="shared" ca="1" si="80"/>
        <v>1810493.7971974479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1810493.7971974479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7510.8231634067824</v>
      </c>
      <c r="L803" s="444">
        <f t="shared" ca="1" si="80"/>
        <v>1810108.3823810343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1810108.3823810343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7509.2172683383915</v>
      </c>
      <c r="L804" s="444">
        <f t="shared" ca="1" si="80"/>
        <v>1809721.3616695525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1809721.3616695525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7507.60468204055</v>
      </c>
      <c r="L805" s="444">
        <f t="shared" ca="1" si="80"/>
        <v>1809332.7283717729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1809332.7283717729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7505.9853766331362</v>
      </c>
      <c r="L806" s="444">
        <f t="shared" ca="1" si="80"/>
        <v>1808942.4757685859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1808942.4757685859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7504.3593241198569</v>
      </c>
      <c r="L807" s="444">
        <f t="shared" ca="1" si="80"/>
        <v>1808550.5971128854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1808550.5971128854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7502.7264963877706</v>
      </c>
      <c r="L808" s="444">
        <f t="shared" ca="1" si="80"/>
        <v>1808157.085629453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1808157.085629453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7501.086865206802</v>
      </c>
      <c r="L809" s="444">
        <f t="shared" ca="1" si="80"/>
        <v>1807761.9345148394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1807761.9345148394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7499.4404022292465</v>
      </c>
      <c r="L810" s="444">
        <f t="shared" ca="1" si="80"/>
        <v>1807365.1369372485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1807365.1369372485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7497.7870789892841</v>
      </c>
      <c r="L811" s="444">
        <f t="shared" ca="1" si="80"/>
        <v>1806966.6860364175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1806966.6860364175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7496.1268669024885</v>
      </c>
      <c r="L812" s="444">
        <f t="shared" ca="1" si="80"/>
        <v>1806566.5749234997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1806566.5749234997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7494.4597372653297</v>
      </c>
      <c r="L813" s="444">
        <f t="shared" ca="1" si="80"/>
        <v>1806164.7966809447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1806164.7966809447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7492.7856612546857</v>
      </c>
      <c r="L814" s="444">
        <f t="shared" ca="1" si="80"/>
        <v>1805761.3443623793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1805761.3443623793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7491.104609927329</v>
      </c>
      <c r="L815" s="444">
        <f t="shared" ca="1" si="80"/>
        <v>1805356.2109924864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1805356.2109924864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7489.4165542194423</v>
      </c>
      <c r="L816" s="444">
        <f t="shared" ca="1" si="80"/>
        <v>1804949.3895668858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1804949.3895668858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7487.7214649461066</v>
      </c>
      <c r="L817" s="444">
        <f t="shared" ca="1" si="80"/>
        <v>1804540.8730520117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1804540.8730520117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7486.0193128007968</v>
      </c>
      <c r="L818" s="444">
        <f t="shared" ca="1" si="80"/>
        <v>1804130.6543849923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1804130.6543849923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7484.3100683548837</v>
      </c>
      <c r="L819" s="444">
        <f t="shared" ca="1" si="80"/>
        <v>1803718.726473527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1803718.726473527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7482.5937020571118</v>
      </c>
      <c r="L820" s="444">
        <f t="shared" ca="1" si="80"/>
        <v>1803305.0821957639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1803305.0821957639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7480.8701842330975</v>
      </c>
      <c r="L821" s="444">
        <f t="shared" ca="1" si="80"/>
        <v>1802889.7144001769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1802889.7144001769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7479.1394850848183</v>
      </c>
      <c r="L822" s="444">
        <f t="shared" ca="1" si="80"/>
        <v>1802472.6159054416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1802472.6159054416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7477.4015746900886</v>
      </c>
      <c r="L823" s="444">
        <f t="shared" ca="1" si="80"/>
        <v>1802053.7795003115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1802053.7795003115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7475.6564230020467</v>
      </c>
      <c r="L824" s="444">
        <f t="shared" ca="1" si="80"/>
        <v>1801633.1979434933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1801633.1979434933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7473.9039998486387</v>
      </c>
      <c r="L825" s="444">
        <f t="shared" ca="1" si="80"/>
        <v>1801210.8639635216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1801210.8639635216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7472.1442749320886</v>
      </c>
      <c r="L826" s="444">
        <f t="shared" ca="1" si="80"/>
        <v>1800786.7702586334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1800786.7702586334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7470.377217828388</v>
      </c>
      <c r="L827" s="444">
        <f t="shared" ca="1" si="80"/>
        <v>1800360.9094966415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1800360.9094966415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7468.602797986754</v>
      </c>
      <c r="L828" s="444">
        <f t="shared" ca="1" si="80"/>
        <v>1799933.274314808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1799933.274314808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7466.8209847291155</v>
      </c>
      <c r="L829" s="444">
        <f t="shared" ca="1" si="80"/>
        <v>1799503.8573197168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1799503.8573197168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7465.031747249569</v>
      </c>
      <c r="L830" s="444">
        <f t="shared" ca="1" si="80"/>
        <v>1799072.6510871463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1799072.6510871463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7463.2350546138578</v>
      </c>
      <c r="L831" s="444">
        <f t="shared" ca="1" si="80"/>
        <v>1798639.6481619398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1798639.6481619398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7461.4308757588306</v>
      </c>
      <c r="L832" s="444">
        <f t="shared" ca="1" si="80"/>
        <v>1798204.8410578785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1798204.8410578785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7459.6191794919096</v>
      </c>
      <c r="L833" s="444">
        <f t="shared" ca="1" si="80"/>
        <v>1797768.2222575501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1797768.2222575501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7457.7999344905411</v>
      </c>
      <c r="L834" s="444">
        <f t="shared" ca="1" si="80"/>
        <v>1797329.7842122205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1797329.7842122205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7455.9731093016671</v>
      </c>
      <c r="L835" s="444">
        <f t="shared" ca="1" si="80"/>
        <v>1796889.5193417019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1796889.5193417019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7454.1386723411733</v>
      </c>
      <c r="L836" s="444">
        <f t="shared" ca="1" si="80"/>
        <v>1796447.4200342228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1796447.4200342228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7452.2965918933442</v>
      </c>
      <c r="L837" s="444">
        <f t="shared" ca="1" si="80"/>
        <v>1796003.4786462958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1796003.4786462958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7450.4468361103136</v>
      </c>
      <c r="L838" s="444">
        <f t="shared" ca="1" si="80"/>
        <v>1795557.6875025858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1795557.6875025858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7448.5893730115231</v>
      </c>
      <c r="L839" s="444">
        <f t="shared" ca="1" si="80"/>
        <v>1795110.0388957772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1795110.0388957772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7446.7241704831549</v>
      </c>
      <c r="L840" s="444">
        <f t="shared" ca="1" si="80"/>
        <v>1794660.5250864401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1794660.5250864401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7444.8511962775829</v>
      </c>
      <c r="L841" s="444">
        <f t="shared" ca="1" si="80"/>
        <v>1794209.1383028976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1794209.1383028976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7442.970418012821</v>
      </c>
      <c r="L842" s="444">
        <f t="shared" ca="1" si="80"/>
        <v>1793755.8707410903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1793755.8707410903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7441.0818031719582</v>
      </c>
      <c r="L843" s="444">
        <f t="shared" ca="1" si="80"/>
        <v>1793300.7145644419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1793300.7145644419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7439.1853191025903</v>
      </c>
      <c r="L844" s="444">
        <f t="shared" ca="1" si="80"/>
        <v>1792843.6619037243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1792843.6619037243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7437.2809330162681</v>
      </c>
      <c r="L845" s="444">
        <f t="shared" ca="1" si="80"/>
        <v>1792384.7048569203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1792384.7048569203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7435.3686119879158</v>
      </c>
      <c r="L846" s="444">
        <f t="shared" ca="1" si="80"/>
        <v>1791923.835489088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1791923.835489088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7433.4483229552834</v>
      </c>
      <c r="L847" s="444">
        <f t="shared" ca="1" si="80"/>
        <v>1791461.045832223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1791461.045832223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7431.5200327183447</v>
      </c>
      <c r="L848" s="444">
        <f t="shared" ca="1" si="80"/>
        <v>1790996.3278851211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1790996.3278851211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7429.5837079387529</v>
      </c>
      <c r="L849" s="444">
        <f t="shared" ca="1" si="80"/>
        <v>1790529.6736132395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1790529.6736132395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7427.6393151392476</v>
      </c>
      <c r="L850" s="444">
        <f t="shared" ca="1" si="80"/>
        <v>1790061.0749485586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1790061.0749485586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7425.6868207030766</v>
      </c>
      <c r="L851" s="444">
        <f t="shared" ca="1" si="80"/>
        <v>1789590.5237894414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1789590.5237894414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7423.7261908734217</v>
      </c>
      <c r="L852" s="444">
        <f t="shared" ca="1" si="80"/>
        <v>1789118.0120004946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1789118.0120004946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7421.7573917528107</v>
      </c>
      <c r="L853" s="444">
        <f t="shared" ca="1" si="80"/>
        <v>1788643.5314124273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1788643.5314124273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7419.7803893025293</v>
      </c>
      <c r="L854" s="444">
        <f t="shared" ca="1" si="80"/>
        <v>1788167.0738219097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1788167.0738219097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7417.7951493420396</v>
      </c>
      <c r="L855" s="444">
        <f t="shared" ca="1" si="80"/>
        <v>1787688.6309914314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1787688.6309914314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7415.8016375483794</v>
      </c>
      <c r="L856" s="444">
        <f t="shared" ca="1" si="80"/>
        <v>1787208.1946491597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1787208.1946491597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7413.7998194555803</v>
      </c>
      <c r="L857" s="444">
        <f t="shared" ca="1" si="80"/>
        <v>1786725.7564887949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1786725.7564887949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7411.789660454062</v>
      </c>
      <c r="L858" s="444">
        <f t="shared" ca="1" si="80"/>
        <v>1786241.3081694287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1786241.3081694287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7409.7711257900355</v>
      </c>
      <c r="L859" s="444">
        <f t="shared" ca="1" si="80"/>
        <v>1785754.8413153985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1785754.8413153985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7407.7441805649105</v>
      </c>
      <c r="L860" s="444">
        <f t="shared" ca="1" si="80"/>
        <v>1785266.3475161432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1785266.3475161432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7405.7087897346801</v>
      </c>
      <c r="L861" s="444">
        <f t="shared" ca="1" si="80"/>
        <v>1784775.8183260576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1784775.8183260576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7403.6649181093226</v>
      </c>
      <c r="L862" s="444">
        <f t="shared" ca="1" si="80"/>
        <v>1784283.2452643467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1784283.2452643467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7401.6125303521922</v>
      </c>
      <c r="L863" s="444">
        <f t="shared" ca="1" si="80"/>
        <v>1783788.6198148786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1783788.6198148786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7399.5515909794103</v>
      </c>
      <c r="L864" s="444">
        <f t="shared" ca="1" si="80"/>
        <v>1783291.9334260377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1783291.9334260377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7397.4820643592393</v>
      </c>
      <c r="L865" s="444">
        <f t="shared" ca="1" si="80"/>
        <v>1782793.1775105768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1782793.1775105768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7395.4039147114863</v>
      </c>
      <c r="L866" s="444">
        <f t="shared" ca="1" si="80"/>
        <v>1782292.343445468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1782292.343445468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7393.3171061068651</v>
      </c>
      <c r="L867" s="444">
        <f t="shared" ca="1" si="80"/>
        <v>1781789.4225717545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1781789.4225717545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7391.2216024663931</v>
      </c>
      <c r="L868" s="444">
        <f t="shared" ca="1" si="80"/>
        <v>1781284.4061944007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1781284.4061944007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7389.1173675607524</v>
      </c>
      <c r="L869" s="444">
        <f t="shared" ca="1" si="80"/>
        <v>1780777.2855821413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1780777.2855821413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7387.0043650096704</v>
      </c>
      <c r="L870" s="444">
        <f t="shared" ca="1" si="80"/>
        <v>1780268.0519673307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1780268.0519673307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7384.8825582812933</v>
      </c>
      <c r="L871" s="444">
        <f t="shared" ca="1" si="80"/>
        <v>1779756.6965457918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1779756.6965457918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7382.7519106915488</v>
      </c>
      <c r="L872" s="444">
        <f t="shared" ca="1" si="80"/>
        <v>1779243.2104766632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1779243.2104766632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7380.6123854035113</v>
      </c>
      <c r="L873" s="444">
        <f t="shared" ca="1" si="80"/>
        <v>1778727.5848822466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1778727.5848822466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7378.4639454267763</v>
      </c>
      <c r="L874" s="444">
        <f t="shared" ca="1" si="80"/>
        <v>1778209.8108478531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1778209.8108478531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7376.3065536168042</v>
      </c>
      <c r="L875" s="444">
        <f t="shared" ca="1" si="80"/>
        <v>1777689.8794216497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1777689.8794216497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7374.1401726742906</v>
      </c>
      <c r="L876" s="444">
        <f t="shared" ca="1" si="80"/>
        <v>1777167.7816145038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1777167.7816145038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7371.9647651445148</v>
      </c>
      <c r="L877" s="444">
        <f t="shared" ca="1" si="80"/>
        <v>1776643.5083998281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1776643.5083998281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7369.7802934167003</v>
      </c>
      <c r="L878" s="444">
        <f t="shared" ca="1" si="80"/>
        <v>1776117.0507134246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1776117.0507134246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7367.5867197233511</v>
      </c>
      <c r="L879" s="444">
        <f t="shared" ca="1" si="80"/>
        <v>1775588.3994533278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1775588.3994533278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7365.3840061396149</v>
      </c>
      <c r="L880" s="444">
        <f t="shared" ca="1" si="80"/>
        <v>1775057.5454796471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1775057.5454796471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7363.1721145826123</v>
      </c>
      <c r="L881" s="444">
        <f t="shared" ca="1" si="80"/>
        <v>1774524.4796144094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1774524.4796144094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7360.9510068107875</v>
      </c>
      <c r="L882" s="444">
        <f t="shared" ca="1" si="80"/>
        <v>1773989.1926414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1773989.1926414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7358.7206444232488</v>
      </c>
      <c r="L883" s="444">
        <f t="shared" ca="1" si="80"/>
        <v>1773451.6753060031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1773451.6753060031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7356.4809888590962</v>
      </c>
      <c r="L884" s="444">
        <f t="shared" ca="1" si="80"/>
        <v>1772911.918315042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1772911.918315042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7354.2320013967583</v>
      </c>
      <c r="L885" s="444">
        <f t="shared" ca="1" si="80"/>
        <v>1772369.9123366186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1772369.9123366186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7351.9736431533256</v>
      </c>
      <c r="L886" s="444">
        <f t="shared" ca="1" si="80"/>
        <v>1771825.6479999518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1771825.6479999518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7349.7058750838814</v>
      </c>
      <c r="L887" s="444">
        <f t="shared" ca="1" si="80"/>
        <v>1771279.1158952154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1771279.1158952154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7347.428657980814</v>
      </c>
      <c r="L888" s="444">
        <f t="shared" ca="1" si="80"/>
        <v>1770730.3065733761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1770730.3065733761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7345.1419524731491</v>
      </c>
      <c r="L889" s="444">
        <f t="shared" ca="1" si="80"/>
        <v>1770179.210546029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1770179.210546029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7342.8457190258696</v>
      </c>
      <c r="L890" s="444">
        <f t="shared" ca="1" si="80"/>
        <v>1769625.8182852347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1769625.8182852347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7340.5399179392271</v>
      </c>
      <c r="L891" s="444">
        <f t="shared" ca="1" si="80"/>
        <v>1769070.1202233538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1769070.1202233538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7338.2245093480569</v>
      </c>
      <c r="L892" s="444">
        <f t="shared" ca="1" si="80"/>
        <v>1768512.1067528818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1768512.1067528818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7335.89945322109</v>
      </c>
      <c r="L893" s="444">
        <f t="shared" ca="1" si="80"/>
        <v>1767951.7682262827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1767951.7682262827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7333.5647093602593</v>
      </c>
      <c r="L894" s="444">
        <f t="shared" ca="1" si="80"/>
        <v>1767389.0949558227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1767389.0949558227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7331.2202374000099</v>
      </c>
      <c r="L895" s="444">
        <f t="shared" ca="1" si="80"/>
        <v>1766824.0772134024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1766824.0772134024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7328.8659968065922</v>
      </c>
      <c r="L896" s="444">
        <f t="shared" ca="1" si="80"/>
        <v>1766256.7052303888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1766256.7052303888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7326.5019468773689</v>
      </c>
      <c r="L897" s="444">
        <f t="shared" ca="1" si="80"/>
        <v>1765686.969197446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1765686.969197446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7324.1280467401075</v>
      </c>
      <c r="L898" s="444">
        <f t="shared" ca="1" si="80"/>
        <v>1765114.8592643659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1765114.8592643659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7321.7442553522724</v>
      </c>
      <c r="L899" s="444">
        <f t="shared" ca="1" si="80"/>
        <v>1764540.3655398979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1764540.3655398979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7319.350531500324</v>
      </c>
      <c r="L900" s="444">
        <f t="shared" ca="1" si="80"/>
        <v>1763963.478091578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1763963.478091578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7316.9468337989902</v>
      </c>
      <c r="L901" s="444">
        <f t="shared" ca="1" si="80"/>
        <v>1763384.1869455567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1763384.1869455567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7314.5331206905685</v>
      </c>
      <c r="L902" s="444">
        <f t="shared" ca="1" si="80"/>
        <v>1762802.482086427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1762802.482086427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7312.1093504441951</v>
      </c>
      <c r="L903" s="444">
        <f t="shared" ca="1" si="80"/>
        <v>1762218.3534570511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1762218.3534570511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7309.6754811551282</v>
      </c>
      <c r="L904" s="444">
        <f t="shared" ca="1" si="80"/>
        <v>1761631.7909583859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1761631.7909583859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7307.2314707440237</v>
      </c>
      <c r="L905" s="444">
        <f t="shared" ca="1" si="80"/>
        <v>1761042.7844493098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1761042.7844493098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7304.7772769562052</v>
      </c>
      <c r="L906" s="444">
        <f t="shared" ca="1" si="80"/>
        <v>1760451.3237464458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1760451.3237464458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7302.3128573609392</v>
      </c>
      <c r="L907" s="444">
        <f t="shared" ca="1" si="80"/>
        <v>1759857.3986239866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1759857.3986239866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7299.8381693506944</v>
      </c>
      <c r="L908" s="444">
        <f t="shared" ca="1" si="80"/>
        <v>1759260.9988135172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1759260.9988135172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7297.3531701404045</v>
      </c>
      <c r="L909" s="444">
        <f t="shared" ca="1" si="80"/>
        <v>1758662.1140038373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1758662.1140038373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7294.8578167667374</v>
      </c>
      <c r="L910" s="444">
        <f t="shared" ca="1" si="80"/>
        <v>1758060.7338407838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1758060.7338407838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7292.3520660873492</v>
      </c>
      <c r="L911" s="444">
        <f t="shared" ca="1" si="80"/>
        <v>1757456.8479270509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1757456.8479270509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7289.8358747801285</v>
      </c>
      <c r="L912" s="444">
        <f t="shared" ca="1" si="80"/>
        <v>1756850.4458220107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1756850.4458220107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7287.3091993424596</v>
      </c>
      <c r="L913" s="444">
        <f t="shared" ca="1" si="80"/>
        <v>1756241.517041533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1756241.517041533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7284.7719960904687</v>
      </c>
      <c r="L914" s="444">
        <f t="shared" ca="1" si="80"/>
        <v>1755630.0510578032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1755630.0510578032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7282.2242211582625</v>
      </c>
      <c r="L915" s="444">
        <f t="shared" ca="1" si="80"/>
        <v>1755016.0372991413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1755016.0372991413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7279.6658304971706</v>
      </c>
      <c r="L916" s="444">
        <f t="shared" ca="1" si="80"/>
        <v>1754399.4651498182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1754399.4651498182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7277.0967798749916</v>
      </c>
      <c r="L917" s="444">
        <f t="shared" ca="1" si="80"/>
        <v>1753780.323949873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1753780.323949873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7274.5170248752183</v>
      </c>
      <c r="L918" s="444">
        <f t="shared" ca="1" si="80"/>
        <v>1753158.6029949279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1753158.6029949279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7271.9265208962806</v>
      </c>
      <c r="L919" s="444">
        <f t="shared" ca="1" si="80"/>
        <v>1752534.291536004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1752534.291536004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7269.3252231507649</v>
      </c>
      <c r="L920" s="444">
        <f t="shared" ca="1" si="80"/>
        <v>1751907.3787793345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1751907.3787793345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7266.7130866646439</v>
      </c>
      <c r="L921" s="444">
        <f t="shared" ca="1" si="80"/>
        <v>1751277.8538861789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1751277.8538861789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7264.0900662764934</v>
      </c>
      <c r="L922" s="444">
        <f t="shared" ca="1" si="80"/>
        <v>1750645.7059726352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1750645.7059726352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7261.4561166367284</v>
      </c>
      <c r="L923" s="444">
        <f t="shared" ca="1" si="80"/>
        <v>1750010.9241094517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1750010.9241094517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7258.8111922067974</v>
      </c>
      <c r="L924" s="444">
        <f t="shared" ca="1" si="80"/>
        <v>1749373.4973218383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1749373.4973218383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7256.1552472584071</v>
      </c>
      <c r="L925" s="444">
        <f t="shared" ca="1" si="80"/>
        <v>1748733.4145892765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1748733.4145892765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7253.4882358727345</v>
      </c>
      <c r="L926" s="444">
        <f t="shared" ca="1" si="80"/>
        <v>1748090.664845329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1748090.664845329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7250.8101119396197</v>
      </c>
      <c r="L927" s="444">
        <f t="shared" ca="1" si="80"/>
        <v>1747445.2369774485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1747445.2369774485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7248.1208291567855</v>
      </c>
      <c r="L928" s="444">
        <f t="shared" ca="1" si="80"/>
        <v>1746797.1198267851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1746797.1198267851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7245.4203410290202</v>
      </c>
      <c r="L929" s="444">
        <f t="shared" ca="1" si="80"/>
        <v>1746146.3021879939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1746146.3021879939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7242.7086008673914</v>
      </c>
      <c r="L930" s="444">
        <f t="shared" ca="1" si="80"/>
        <v>1745492.772809041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1745492.772809041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7239.9855617884195</v>
      </c>
      <c r="L931" s="444">
        <f t="shared" ca="1" si="80"/>
        <v>1744836.520391009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1744836.520391009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7237.2511767132864</v>
      </c>
      <c r="L932" s="444">
        <f t="shared" ca="1" si="80"/>
        <v>1744177.5335879021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1744177.5335879021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7234.5053983670068</v>
      </c>
      <c r="L933" s="444">
        <f t="shared" ca="1" si="80"/>
        <v>1743515.8010064489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1743515.8010064489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7231.7481792776198</v>
      </c>
      <c r="L934" s="444">
        <f t="shared" ca="1" si="80"/>
        <v>1742851.3112059063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1742851.3112059063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7228.9794717753584</v>
      </c>
      <c r="L935" s="444">
        <f t="shared" ca="1" si="80"/>
        <v>1742184.0526978616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1742184.0526978616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7226.1992279918395</v>
      </c>
      <c r="L936" s="444">
        <f t="shared" ca="1" si="80"/>
        <v>1741514.0139460331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1741514.0139460331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7223.4073998592203</v>
      </c>
      <c r="L937" s="444">
        <f t="shared" ca="1" si="80"/>
        <v>1740841.1833660721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1740841.1833660721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7220.6039391093836</v>
      </c>
      <c r="L938" s="444">
        <f t="shared" ca="1" si="80"/>
        <v>1740165.5493253614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1740165.5493253614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7217.7887972730869</v>
      </c>
      <c r="L939" s="444">
        <f t="shared" ca="1" si="80"/>
        <v>1739487.1001428142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1739487.1001428142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7214.961925679142</v>
      </c>
      <c r="L940" s="444">
        <f t="shared" ca="1" si="80"/>
        <v>1738805.8240886731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1738805.8240886731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7212.1232754535522</v>
      </c>
      <c r="L941" s="444">
        <f t="shared" ca="1" si="80"/>
        <v>1738121.7093843063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1738121.7093843063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7209.2727975186917</v>
      </c>
      <c r="L942" s="444">
        <f t="shared" ca="1" si="80"/>
        <v>1737434.7442020047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1737434.7442020047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7206.4104425924352</v>
      </c>
      <c r="L943" s="444">
        <f t="shared" ca="1" si="80"/>
        <v>1736744.9166647769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1736744.9166647769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7203.5361611873195</v>
      </c>
      <c r="L944" s="444">
        <f t="shared" ca="1" si="80"/>
        <v>1736052.214846144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1736052.214846144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7200.6499036096811</v>
      </c>
      <c r="L945" s="444">
        <f t="shared" ca="1" si="80"/>
        <v>1735356.6267699334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1735356.6267699334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7197.7516199588044</v>
      </c>
      <c r="L946" s="444">
        <f t="shared" ca="1" si="80"/>
        <v>1734658.1404100719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1734658.1404100719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7194.8412601260488</v>
      </c>
      <c r="L947" s="444">
        <f t="shared" ca="1" si="80"/>
        <v>1733956.7436903778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1733956.7436903778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7191.918773793991</v>
      </c>
      <c r="L948" s="444">
        <f t="shared" ca="1" si="80"/>
        <v>1733252.4244843516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1733252.4244843516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7188.9841104355473</v>
      </c>
      <c r="L949" s="444">
        <f t="shared" ca="1" si="80"/>
        <v>1732545.1706149669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1732545.1706149669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7186.0372193131107</v>
      </c>
      <c r="L950" s="444">
        <f t="shared" ca="1" si="80"/>
        <v>1731834.9698544599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1731834.9698544599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7183.0780494776654</v>
      </c>
      <c r="L951" s="444">
        <f t="shared" ca="1" si="80"/>
        <v>1731121.8099241173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1731121.8099241173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7180.1065497679047</v>
      </c>
      <c r="L952" s="444">
        <f t="shared" ca="1" si="80"/>
        <v>1730405.6784940651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1730405.6784940651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7177.1226688093529</v>
      </c>
      <c r="L953" s="444">
        <f t="shared" ca="1" si="80"/>
        <v>1729686.5631830541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1729686.5631830541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7174.1263550134736</v>
      </c>
      <c r="L954" s="444">
        <f t="shared" ca="1" si="80"/>
        <v>1728964.4515582474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1728964.4515582474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7171.1175565767799</v>
      </c>
      <c r="L955" s="444">
        <f t="shared" ca="1" si="80"/>
        <v>1728239.3311350041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1728239.3311350041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7168.0962214799338</v>
      </c>
      <c r="L956" s="444">
        <f t="shared" ca="1" si="80"/>
        <v>1727511.1893766636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1727511.1893766636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7165.0622974868475</v>
      </c>
      <c r="L957" s="444">
        <f t="shared" ca="1" si="80"/>
        <v>1726780.0136943304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1726780.0136943304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7162.0157321437919</v>
      </c>
      <c r="L958" s="444">
        <f t="shared" ca="1" si="80"/>
        <v>1726045.7914466539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1726045.7914466539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7158.9564727784737</v>
      </c>
      <c r="L959" s="444">
        <f t="shared" ca="1" si="80"/>
        <v>1725308.5099396121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1725308.5099396121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7155.8844664991329</v>
      </c>
      <c r="L960" s="444">
        <f t="shared" ca="1" si="80"/>
        <v>1724568.156426291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1724568.156426291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7152.7996601936293</v>
      </c>
      <c r="L961" s="444">
        <f t="shared" ca="1" si="80"/>
        <v>1723824.7181066645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1723824.7181066645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7149.7020005285167</v>
      </c>
      <c r="L962" s="444">
        <f t="shared" ca="1" si="80"/>
        <v>1723078.1821273728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1723078.1821273728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7146.5914339481351</v>
      </c>
      <c r="L963" s="444">
        <f t="shared" ca="1" si="80"/>
        <v>1722328.5355815007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1722328.5355815007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7143.467906673668</v>
      </c>
      <c r="L964" s="444">
        <f t="shared" ca="1" si="80"/>
        <v>1721575.7655083542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1721575.7655083542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7140.3313647022251</v>
      </c>
      <c r="L965" s="444">
        <f t="shared" ca="1" si="80"/>
        <v>1720819.8588932361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1720819.8588932361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7137.1817538059004</v>
      </c>
      <c r="L966" s="444">
        <f t="shared" ca="1" si="80"/>
        <v>1720060.8026672218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1720060.8026672218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7134.0190195308396</v>
      </c>
      <c r="L967" s="444">
        <f t="shared" ca="1" si="80"/>
        <v>1719298.5837069324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1719298.5837069324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7130.8431071963014</v>
      </c>
      <c r="L968" s="444">
        <f t="shared" ca="1" si="80"/>
        <v>1718533.1888343084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1718533.1888343084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7127.6539618937004</v>
      </c>
      <c r="L969" s="444">
        <f t="shared" ca="1" si="80"/>
        <v>1717764.6048163818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1717764.6048163818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7124.4515284856725</v>
      </c>
      <c r="L970" s="444">
        <f t="shared" ca="1" si="80"/>
        <v>1716992.8183650472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1716992.8183650472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7121.2357516051125</v>
      </c>
      <c r="L971" s="444">
        <f t="shared" ca="1" si="80"/>
        <v>1716217.8161368321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1716217.8161368321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7118.0065756542162</v>
      </c>
      <c r="L972" s="444">
        <f t="shared" ca="1" si="80"/>
        <v>1715439.5847326661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1715439.5847326661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7114.7639448035243</v>
      </c>
      <c r="L973" s="444">
        <f t="shared" ca="1" si="80"/>
        <v>1714658.1106976494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1714658.1106976494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7111.5078029909546</v>
      </c>
      <c r="L974" s="444">
        <f t="shared" ca="1" si="80"/>
        <v>1713873.3805208202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1713873.3805208202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7108.2380939208342</v>
      </c>
      <c r="L975" s="444">
        <f t="shared" ca="1" si="80"/>
        <v>1713085.3806349207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1713085.3806349207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7104.9547610629188</v>
      </c>
      <c r="L976" s="444">
        <f t="shared" ca="1" si="80"/>
        <v>1712294.0974161634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1712294.0974161634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7101.6577476514285</v>
      </c>
      <c r="L977" s="444">
        <f t="shared" ca="1" si="80"/>
        <v>1711499.5171839946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1711499.5171839946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7098.3469966840612</v>
      </c>
      <c r="L978" s="444">
        <f t="shared" ca="1" si="80"/>
        <v>1710701.6262008585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1710701.6262008585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7095.0224509209929</v>
      </c>
      <c r="L979" s="444">
        <f t="shared" ca="1" si="80"/>
        <v>1709900.4106719592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1709900.4106719592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7091.684052883912</v>
      </c>
      <c r="L980" s="444">
        <f t="shared" ca="1" si="80"/>
        <v>1709095.8567450228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1709095.8567450228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7088.3317448550115</v>
      </c>
      <c r="L981" s="444">
        <f t="shared" ca="1" si="80"/>
        <v>1708287.9505100576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1708287.9505100576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7084.9654688759892</v>
      </c>
      <c r="L982" s="444">
        <f t="shared" ca="1" si="80"/>
        <v>1707476.6779991135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1707476.6779991135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7081.5851667470542</v>
      </c>
      <c r="L983" s="444">
        <f t="shared" ca="1" si="80"/>
        <v>1706662.0251860402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1706662.0251860402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7078.1907800259169</v>
      </c>
      <c r="L984" s="444">
        <f t="shared" ca="1" si="80"/>
        <v>1705843.9779862459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1705843.9779862459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7074.7822500267748</v>
      </c>
      <c r="L985" s="444">
        <f t="shared" ca="1" si="80"/>
        <v>1705022.5222564524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1705022.5222564524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7071.3595178193</v>
      </c>
      <c r="L986" s="444">
        <f t="shared" ca="1" si="80"/>
        <v>1704197.6437944514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1704197.6437944514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7067.9225242276289</v>
      </c>
      <c r="L987" s="444">
        <f t="shared" ca="1" si="80"/>
        <v>1703369.3283388587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1703369.3283388587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7064.4712098293257</v>
      </c>
      <c r="L988" s="444">
        <f t="shared" ca="1" si="80"/>
        <v>1702537.5615688679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1702537.5615688679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7061.005514954365</v>
      </c>
      <c r="L989" s="444">
        <f t="shared" ca="1" si="80"/>
        <v>1701702.3291040021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1701702.3291040021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7057.5253796840898</v>
      </c>
      <c r="L990" s="444">
        <f t="shared" ca="1" si="80"/>
        <v>1700863.6165038659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1700863.6165038659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7054.0307438501904</v>
      </c>
      <c r="L991" s="444">
        <f t="shared" ca="1" si="80"/>
        <v>1700021.4092678959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1700021.4092678959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7050.5215470336479</v>
      </c>
      <c r="L992" s="444">
        <f t="shared" ca="1" si="80"/>
        <v>1699175.6928351093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1699175.6928351093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7046.9977285637033</v>
      </c>
      <c r="L993" s="444">
        <f t="shared" ca="1" si="80"/>
        <v>1698326.4525838527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1698326.4525838527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7043.4592275168015</v>
      </c>
      <c r="L994" s="444">
        <f t="shared" ca="1" si="80"/>
        <v>1697473.6738315492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1697473.6738315492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7039.905982715537</v>
      </c>
      <c r="L995" s="444">
        <f t="shared" ca="1" si="80"/>
        <v>1696617.3418344446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1696617.3418344446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7036.3379327276025</v>
      </c>
      <c r="L996" s="444">
        <f t="shared" ca="1" si="80"/>
        <v>1695757.4417873519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1695757.4417873519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7032.7550158647136</v>
      </c>
      <c r="L997" s="444">
        <f t="shared" ca="1" si="80"/>
        <v>1694893.9588233964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1694893.9588233964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7029.1571701815674</v>
      </c>
      <c r="L998" s="444">
        <f t="shared" ca="1" si="80"/>
        <v>1694026.8780137578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1694026.8780137578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7025.5443334747397</v>
      </c>
      <c r="L999" s="444">
        <f t="shared" ca="1" si="80"/>
        <v>1693156.1843674122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1693156.1843674122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7021.9164432816342</v>
      </c>
      <c r="L1000" s="444">
        <f t="shared" ca="1" si="80"/>
        <v>1692281.8628308736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1692281.8628308736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7018.273436879389</v>
      </c>
      <c r="L1001" s="444">
        <f t="shared" ca="1" si="80"/>
        <v>1691403.8982879326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1691403.8982879326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7014.6152512838016</v>
      </c>
      <c r="L1002" s="444">
        <f t="shared" ca="1" si="80"/>
        <v>1690522.2755593963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1690522.2755593963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7010.941823248234</v>
      </c>
      <c r="L1003" s="444">
        <f t="shared" ca="1" si="80"/>
        <v>1689636.9794028243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1689636.9794028243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7007.2530892625173</v>
      </c>
      <c r="L1004" s="444">
        <f t="shared" ca="1" si="80"/>
        <v>1688747.9945122665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1688747.9945122665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7003.548985551859</v>
      </c>
      <c r="L1005" s="444">
        <f t="shared" ca="1" si="80"/>
        <v>1687855.3055179981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1687855.3055179981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6999.8294480757422</v>
      </c>
      <c r="L1006" s="444">
        <f t="shared" ca="1" si="80"/>
        <v>1686958.8969862536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1686958.8969862536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6996.0944125268052</v>
      </c>
      <c r="L1007" s="444">
        <f t="shared" ca="1" si="80"/>
        <v>1686058.7534189601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1686058.7534189601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6992.3438143297508</v>
      </c>
      <c r="L1008" s="444">
        <f t="shared" ca="1" si="80"/>
        <v>1685154.8592534696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1685154.8592534696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6988.5775886402052</v>
      </c>
      <c r="L1009" s="444">
        <f t="shared" ca="1" si="80"/>
        <v>1684247.1988622895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1684247.1988622895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6984.795670343623</v>
      </c>
      <c r="L1010" s="444">
        <f t="shared" ca="1" si="80"/>
        <v>1683335.7565528129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1683335.7565528129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6980.9979940541361</v>
      </c>
      <c r="L1011" s="444">
        <f t="shared" ca="1" si="80"/>
        <v>1682420.5165670468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1682420.5165670468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6977.184494113445</v>
      </c>
      <c r="L1012" s="444">
        <f t="shared" ca="1" si="80"/>
        <v>1681501.4630813401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1681501.4630813401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6973.3551045896666</v>
      </c>
      <c r="L1013" s="444">
        <f t="shared" ca="1" si="80"/>
        <v>1680578.5802061094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1680578.5802061094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6969.5097592762049</v>
      </c>
      <c r="L1014" s="444">
        <f t="shared" ca="1" si="80"/>
        <v>1679651.8519855654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1679651.8519855654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6965.6483916906036</v>
      </c>
      <c r="L1015" s="444">
        <f t="shared" ca="1" si="80"/>
        <v>1678721.2623974357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1678721.2623974357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6961.7709350733976</v>
      </c>
      <c r="L1016" s="444">
        <f t="shared" ca="1" si="80"/>
        <v>1677786.795352689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1677786.795352689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6957.8773223869521</v>
      </c>
      <c r="L1017" s="444">
        <f t="shared" ca="1" si="80"/>
        <v>1676848.4346952557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1676848.4346952557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6953.9674863143155</v>
      </c>
      <c r="L1018" s="444">
        <f t="shared" ca="1" si="80"/>
        <v>1675906.1642017497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1675906.1642017497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6950.0413592580398</v>
      </c>
      <c r="L1019" s="444">
        <f t="shared" ca="1" si="80"/>
        <v>1674959.9675811876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1674959.9675811876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6946.0988733390304</v>
      </c>
      <c r="L1020" s="444">
        <f t="shared" ca="1" si="80"/>
        <v>1674009.8284747065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1674009.8284747065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6942.1399603953605</v>
      </c>
      <c r="L1021" s="444">
        <f t="shared" ca="1" si="80"/>
        <v>1673055.7304552817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1673055.7304552817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6938.1645519810891</v>
      </c>
      <c r="L1022" s="444">
        <f t="shared" ca="1" si="80"/>
        <v>1672097.6570274425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1672097.6570274425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6934.172579365094</v>
      </c>
      <c r="L1023" s="444">
        <f t="shared" ca="1" si="80"/>
        <v>1671135.5916269873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1671135.5916269873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6930.1639735298631</v>
      </c>
      <c r="L1024" s="444">
        <f t="shared" ca="1" si="80"/>
        <v>1670169.5176206969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1670169.5176206969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6926.1386651703197</v>
      </c>
      <c r="L1025" s="444">
        <f t="shared" ca="1" si="80"/>
        <v>1669199.4183060471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1669199.4183060471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6922.0965846926119</v>
      </c>
      <c r="L1026" s="444">
        <f t="shared" ca="1" si="80"/>
        <v>1668225.2769109195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1668225.2769109195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6918.0376622129133</v>
      </c>
      <c r="L1027" s="444">
        <f t="shared" ca="1" si="80"/>
        <v>1667247.0765933122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1667247.0765933122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6913.9618275562161</v>
      </c>
      <c r="L1028" s="444">
        <f t="shared" ref="L1028:L1282" ca="1" si="106">I1028-J1028+K1028</f>
        <v>1666264.8004410481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1666264.8004410481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6909.8690102551163</v>
      </c>
      <c r="L1029" s="444">
        <f t="shared" ca="1" si="106"/>
        <v>1665278.4314714831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1665278.4314714831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6905.7591395485952</v>
      </c>
      <c r="L1030" s="444">
        <f t="shared" ca="1" si="106"/>
        <v>1664287.9526312114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1664287.9526312114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6901.6321443807965</v>
      </c>
      <c r="L1031" s="444">
        <f t="shared" ca="1" si="106"/>
        <v>1663293.346795772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1663293.346795772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6897.4879533997982</v>
      </c>
      <c r="L1032" s="444">
        <f t="shared" ca="1" si="106"/>
        <v>1662294.5967693515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1662294.5967693515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6893.32649495638</v>
      </c>
      <c r="L1033" s="444">
        <f t="shared" ca="1" si="106"/>
        <v>1661291.6852844877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1661291.6852844877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6889.1476971027796</v>
      </c>
      <c r="L1034" s="444">
        <f t="shared" ca="1" si="106"/>
        <v>1660284.5950017702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1660284.5950017702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6884.9514875914583</v>
      </c>
      <c r="L1035" s="444">
        <f t="shared" ca="1" si="106"/>
        <v>1659273.3085095414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1659273.3085095414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6880.7377938738382</v>
      </c>
      <c r="L1036" s="444">
        <f t="shared" ca="1" si="106"/>
        <v>1658257.808323595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1658257.808323595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6876.5065430990617</v>
      </c>
      <c r="L1037" s="444">
        <f t="shared" ca="1" si="106"/>
        <v>1657238.0768868737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1657238.0768868737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6872.2576621127228</v>
      </c>
      <c r="L1038" s="444">
        <f t="shared" ca="1" si="106"/>
        <v>1656214.0965691663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1656214.0965691663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6867.9910774556092</v>
      </c>
      <c r="L1039" s="444">
        <f t="shared" ca="1" si="106"/>
        <v>1655185.8496668017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1655185.8496668017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6863.706715362423</v>
      </c>
      <c r="L1040" s="444">
        <f t="shared" ca="1" si="106"/>
        <v>1654153.3184023439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1654153.3184023439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6859.4045017605149</v>
      </c>
      <c r="L1041" s="444">
        <f t="shared" ca="1" si="106"/>
        <v>1653116.4849242843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1653116.4849242843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6855.0843622685989</v>
      </c>
      <c r="L1042" s="444">
        <f t="shared" ca="1" si="106"/>
        <v>1652075.3313067327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1652075.3313067327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6850.7462221954684</v>
      </c>
      <c r="L1043" s="444">
        <f t="shared" ca="1" si="106"/>
        <v>1651029.8395491079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1651029.8395491079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6846.3900065386988</v>
      </c>
      <c r="L1044" s="444">
        <f t="shared" ca="1" si="106"/>
        <v>1649979.9915758264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1649979.9915758264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6842.0156399833577</v>
      </c>
      <c r="L1045" s="444">
        <f t="shared" ca="1" si="106"/>
        <v>1648925.7692359895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1648925.7692359895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6837.623046900705</v>
      </c>
      <c r="L1046" s="444">
        <f t="shared" ca="1" si="106"/>
        <v>1647867.1543030699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1647867.1543030699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6833.2121513468728</v>
      </c>
      <c r="L1047" s="444">
        <f t="shared" ca="1" si="106"/>
        <v>1646804.1284745967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1646804.1284745967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6828.7828770615679</v>
      </c>
      <c r="L1048" s="444">
        <f t="shared" ca="1" si="106"/>
        <v>1645736.6733718379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1645736.6733718379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6824.3351474667415</v>
      </c>
      <c r="L1049" s="444">
        <f t="shared" ca="1" si="106"/>
        <v>1644664.7705394845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1644664.7705394845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6819.868885665267</v>
      </c>
      <c r="L1050" s="444">
        <f t="shared" ca="1" si="106"/>
        <v>1643588.4014453294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1643588.4014453294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6815.3840144396227</v>
      </c>
      <c r="L1051" s="444">
        <f t="shared" ca="1" si="106"/>
        <v>1642507.5474799487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1642507.5474799487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6810.8804562505366</v>
      </c>
      <c r="L1052" s="444">
        <f t="shared" ca="1" si="106"/>
        <v>1641422.1899563791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1641422.1899563791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6806.3581332356625</v>
      </c>
      <c r="L1053" s="444">
        <f t="shared" ca="1" si="106"/>
        <v>1640332.3101097946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1640332.3101097946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6801.8169672082267</v>
      </c>
      <c r="L1054" s="444">
        <f t="shared" ca="1" si="106"/>
        <v>1639237.8890971825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1639237.8890971825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6797.2568796556761</v>
      </c>
      <c r="L1055" s="444">
        <f t="shared" ca="1" si="106"/>
        <v>1638138.907997018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1638138.907997018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6792.6777917383233</v>
      </c>
      <c r="L1056" s="444">
        <f t="shared" ca="1" si="106"/>
        <v>1637035.3478089361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1637035.3478089361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6788.0796242879833</v>
      </c>
      <c r="L1057" s="444">
        <f t="shared" ca="1" si="106"/>
        <v>1635927.1894534039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1635927.1894534039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6783.4622978065991</v>
      </c>
      <c r="L1058" s="444">
        <f t="shared" ca="1" si="106"/>
        <v>1634814.4137713902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1634814.4137713902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6778.8257324648748</v>
      </c>
      <c r="L1059" s="444">
        <f t="shared" ca="1" si="106"/>
        <v>1633697.0015240349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1633697.0015240349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6774.1698481008943</v>
      </c>
      <c r="L1060" s="444">
        <f t="shared" ca="1" si="106"/>
        <v>1632574.9333923156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1632574.9333923156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6769.4945642187304</v>
      </c>
      <c r="L1061" s="444">
        <f t="shared" ca="1" si="106"/>
        <v>1631448.1899767141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1631448.1899767141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6764.7997999870577</v>
      </c>
      <c r="L1062" s="444">
        <f t="shared" ca="1" si="106"/>
        <v>1630316.751796881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1630316.751796881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6760.0854742377533</v>
      </c>
      <c r="L1063" s="444">
        <f t="shared" ca="1" si="106"/>
        <v>1629180.5992912985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1629180.5992912985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6755.3515054644931</v>
      </c>
      <c r="L1064" s="444">
        <f t="shared" ca="1" si="106"/>
        <v>1628039.7128169427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1628039.7128169427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6750.5978118213434</v>
      </c>
      <c r="L1065" s="444">
        <f t="shared" ca="1" si="106"/>
        <v>1626894.0726489439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1626894.0726489439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6745.8243111213487</v>
      </c>
      <c r="L1066" s="444">
        <f t="shared" ca="1" si="106"/>
        <v>1625743.658980245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1625743.658980245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6741.0309208351027</v>
      </c>
      <c r="L1067" s="444">
        <f t="shared" ca="1" si="106"/>
        <v>1624588.45192126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1624588.45192126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6736.2175580893318</v>
      </c>
      <c r="L1068" s="444">
        <f t="shared" ca="1" si="106"/>
        <v>1623428.4314995292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1623428.4314995292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6731.3841396654534</v>
      </c>
      <c r="L1069" s="444">
        <f t="shared" ca="1" si="106"/>
        <v>1622263.5776593743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1622263.5776593743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6726.5305819981422</v>
      </c>
      <c r="L1070" s="444">
        <f t="shared" ca="1" si="106"/>
        <v>1621093.8702615523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1621093.8702615523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6721.6568011738837</v>
      </c>
      <c r="L1071" s="444">
        <f t="shared" ca="1" si="106"/>
        <v>1619919.289082906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1619919.289082906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6716.7627129295242</v>
      </c>
      <c r="L1072" s="444">
        <f t="shared" ca="1" si="106"/>
        <v>1618739.8138160154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1618739.8138160154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6711.8482326508129</v>
      </c>
      <c r="L1073" s="444">
        <f t="shared" ca="1" si="106"/>
        <v>1617555.424068846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1617555.424068846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6706.9132753709409</v>
      </c>
      <c r="L1074" s="444">
        <f t="shared" ca="1" si="106"/>
        <v>1616366.0993643967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1616366.0993643967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6701.9577557690682</v>
      </c>
      <c r="L1075" s="444">
        <f t="shared" ca="1" si="106"/>
        <v>1615171.8191403456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1615171.8191403456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6696.9815881688555</v>
      </c>
      <c r="L1076" s="444">
        <f t="shared" ca="1" si="106"/>
        <v>1613972.5627486941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1613972.5627486941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6691.9846865369746</v>
      </c>
      <c r="L1077" s="444">
        <f t="shared" ca="1" si="106"/>
        <v>1612768.3094554108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1612768.3094554108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6686.9669644816277</v>
      </c>
      <c r="L1078" s="444">
        <f t="shared" ca="1" si="106"/>
        <v>1611559.0384400722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1611559.0384400722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6681.9283352510502</v>
      </c>
      <c r="L1079" s="444">
        <f t="shared" ca="1" si="106"/>
        <v>1610344.728795503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1610344.728795503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6676.8687117320114</v>
      </c>
      <c r="L1080" s="444">
        <f t="shared" ca="1" si="106"/>
        <v>1609125.3595274149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1609125.3595274149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6671.7880064483106</v>
      </c>
      <c r="L1081" s="444">
        <f t="shared" ca="1" si="106"/>
        <v>1607900.9095540431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1607900.9095540431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6666.6861315592614</v>
      </c>
      <c r="L1082" s="444">
        <f t="shared" ca="1" si="106"/>
        <v>1606671.3577057822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1606671.3577057822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6661.562998858175</v>
      </c>
      <c r="L1083" s="444">
        <f t="shared" ca="1" si="106"/>
        <v>1605436.6827248202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1605436.6827248202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6656.418519770833</v>
      </c>
      <c r="L1084" s="444">
        <f t="shared" ca="1" si="106"/>
        <v>1604196.8632647707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1604196.8632647707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6651.2526053539605</v>
      </c>
      <c r="L1085" s="444">
        <f t="shared" ca="1" si="106"/>
        <v>1602951.8778903044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1602951.8778903044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6646.0651662936843</v>
      </c>
      <c r="L1086" s="444">
        <f t="shared" ca="1" si="106"/>
        <v>1601701.7050767778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1601701.7050767778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6640.8561129039899</v>
      </c>
      <c r="L1087" s="444">
        <f t="shared" ca="1" si="106"/>
        <v>1600446.3232098615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1600446.3232098615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6635.6253551251721</v>
      </c>
      <c r="L1088" s="444">
        <f t="shared" ca="1" si="106"/>
        <v>1599185.7105851665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1599185.7105851665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6630.3728025222763</v>
      </c>
      <c r="L1089" s="444">
        <f t="shared" ca="1" si="106"/>
        <v>1597919.8454078685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1597919.8454078685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6625.0983642835345</v>
      </c>
      <c r="L1090" s="444">
        <f t="shared" ca="1" si="106"/>
        <v>1596648.7057923318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1596648.7057923318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6619.8019492187987</v>
      </c>
      <c r="L1091" s="444">
        <f t="shared" ca="1" si="106"/>
        <v>1595372.2697617305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1595372.2697617305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6614.4834657579595</v>
      </c>
      <c r="L1092" s="444">
        <f t="shared" ca="1" si="106"/>
        <v>1594090.5152476681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1594090.5152476681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6609.1428219493664</v>
      </c>
      <c r="L1093" s="444">
        <f t="shared" ca="1" si="106"/>
        <v>1592803.4200897973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1592803.4200897973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6603.7799254582378</v>
      </c>
      <c r="L1094" s="444">
        <f t="shared" ca="1" si="106"/>
        <v>1591510.9620354353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1591510.9620354353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6598.3946835650622</v>
      </c>
      <c r="L1095" s="444">
        <f t="shared" ca="1" si="106"/>
        <v>1590213.11873918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1590213.11873918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6592.9870031639994</v>
      </c>
      <c r="L1096" s="444">
        <f t="shared" ca="1" si="106"/>
        <v>1588909.8677625237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1588909.8677625237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6587.556790761264</v>
      </c>
      <c r="L1097" s="444">
        <f t="shared" ca="1" si="106"/>
        <v>1587601.1865734647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1587601.1865734647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6582.1039524735179</v>
      </c>
      <c r="L1098" s="444">
        <f t="shared" ca="1" si="106"/>
        <v>1586287.0525461179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1586287.0525461179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6576.6283940262401</v>
      </c>
      <c r="L1099" s="444">
        <f t="shared" ca="1" si="106"/>
        <v>1584967.442960324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1584967.442960324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6571.130020752099</v>
      </c>
      <c r="L1100" s="444">
        <f t="shared" ca="1" si="106"/>
        <v>1583642.3350012559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1583642.3350012559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6565.6087375893148</v>
      </c>
      <c r="L1101" s="444">
        <f t="shared" ca="1" si="106"/>
        <v>1582311.7057590249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1582311.7057590249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6560.0644490800196</v>
      </c>
      <c r="L1102" s="444">
        <f t="shared" ca="1" si="106"/>
        <v>1580975.5322282847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1580975.5322282847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6554.4970593686021</v>
      </c>
      <c r="L1103" s="444">
        <f t="shared" ca="1" si="106"/>
        <v>1579633.791307833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1579633.791307833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6548.906472200053</v>
      </c>
      <c r="L1104" s="444">
        <f t="shared" ca="1" si="106"/>
        <v>1578286.4598002129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1578286.4598002129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6543.2925909183023</v>
      </c>
      <c r="L1105" s="444">
        <f t="shared" ca="1" si="106"/>
        <v>1576933.5144113109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1576933.5144113109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6537.6553184645445</v>
      </c>
      <c r="L1106" s="444">
        <f t="shared" ca="1" si="106"/>
        <v>1575574.9317499553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1575574.9317499553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6531.9945573755631</v>
      </c>
      <c r="L1107" s="444">
        <f t="shared" ca="1" si="106"/>
        <v>1574210.6883275106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1574210.6883275106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6526.3102097820429</v>
      </c>
      <c r="L1108" s="444">
        <f t="shared" ca="1" si="106"/>
        <v>1572840.7605574725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1572840.7605574725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6520.602177406884</v>
      </c>
      <c r="L1109" s="444">
        <f t="shared" ca="1" si="106"/>
        <v>1571465.1247550591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1571465.1247550591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6514.870361563495</v>
      </c>
      <c r="L1110" s="444">
        <f t="shared" ca="1" si="106"/>
        <v>1570083.7571368024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1570083.7571368024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6509.1146631540923</v>
      </c>
      <c r="L1111" s="444">
        <f t="shared" ca="1" si="106"/>
        <v>1568696.6338201363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1568696.6338201363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6503.3349826679832</v>
      </c>
      <c r="L1112" s="444">
        <f t="shared" ca="1" si="106"/>
        <v>1567303.7308229841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1567303.7308229841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6497.5312201798497</v>
      </c>
      <c r="L1113" s="444">
        <f t="shared" ca="1" si="106"/>
        <v>1565905.0240633436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1565905.0240633436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6491.7032753480144</v>
      </c>
      <c r="L1114" s="444">
        <f t="shared" ca="1" si="106"/>
        <v>1564500.4893588715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1564500.4893588715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6485.8510474127133</v>
      </c>
      <c r="L1115" s="444">
        <f t="shared" ca="1" si="106"/>
        <v>1563090.102426464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1563090.102426464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6479.9744351943491</v>
      </c>
      <c r="L1116" s="444">
        <f t="shared" ca="1" si="106"/>
        <v>1561673.8388818381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1561673.8388818381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6474.0733370917415</v>
      </c>
      <c r="L1117" s="444">
        <f t="shared" ca="1" si="106"/>
        <v>1560251.6742391097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1560251.6742391097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6468.1476510803732</v>
      </c>
      <c r="L1118" s="444">
        <f t="shared" ca="1" si="106"/>
        <v>1558823.5839103698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1558823.5839103698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6462.1972747106229</v>
      </c>
      <c r="L1119" s="444">
        <f t="shared" ca="1" si="106"/>
        <v>1557389.5432052601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1557389.5432052601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6456.2221051059996</v>
      </c>
      <c r="L1120" s="444">
        <f t="shared" ca="1" si="106"/>
        <v>1555949.5273305459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1555949.5273305459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6450.2220389613567</v>
      </c>
      <c r="L1121" s="444">
        <f t="shared" ca="1" si="106"/>
        <v>1554503.511389687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1554503.511389687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6444.1969725411109</v>
      </c>
      <c r="L1122" s="444">
        <f t="shared" ca="1" si="106"/>
        <v>1553051.4703824078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1553051.4703824078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6438.1468016774479</v>
      </c>
      <c r="L1123" s="444">
        <f t="shared" ca="1" si="106"/>
        <v>1551593.3792042651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1551593.3792042651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6432.0714217685199</v>
      </c>
      <c r="L1124" s="444">
        <f t="shared" ca="1" si="106"/>
        <v>1550129.2126462134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1550129.2126462134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6425.9707277766383</v>
      </c>
      <c r="L1125" s="444">
        <f t="shared" ca="1" si="106"/>
        <v>1548658.9453941698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1548658.9453941698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6419.8446142264565</v>
      </c>
      <c r="L1126" s="444">
        <f t="shared" ca="1" si="106"/>
        <v>1547182.5520285759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1547182.5520285759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6413.6929752031483</v>
      </c>
      <c r="L1127" s="444">
        <f t="shared" ca="1" si="106"/>
        <v>1545700.0070239587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1545700.0070239587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6407.5157043505769</v>
      </c>
      <c r="L1128" s="444">
        <f t="shared" ca="1" si="106"/>
        <v>1544211.284748489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1544211.284748489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6401.3126948694535</v>
      </c>
      <c r="L1129" s="444">
        <f t="shared" ca="1" si="106"/>
        <v>1542716.3594635383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1542716.3594635383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6395.0838395154915</v>
      </c>
      <c r="L1130" s="444">
        <f t="shared" ca="1" si="106"/>
        <v>1541215.2053232335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1541215.2053232335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6388.8290305975552</v>
      </c>
      <c r="L1131" s="444">
        <f t="shared" ca="1" si="106"/>
        <v>1539707.7963740109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1539707.7963740109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6382.5481599757941</v>
      </c>
      <c r="L1132" s="444">
        <f t="shared" ca="1" si="106"/>
        <v>1538194.1065541664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1538194.1065541664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6376.2411190597759</v>
      </c>
      <c r="L1133" s="444">
        <f t="shared" ca="1" si="106"/>
        <v>1536674.1096934059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1536674.1096934059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6369.9077988066074</v>
      </c>
      <c r="L1134" s="444">
        <f t="shared" ca="1" si="106"/>
        <v>1535147.7795123924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1535147.7795123924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6363.54808971905</v>
      </c>
      <c r="L1135" s="444">
        <f t="shared" ca="1" si="106"/>
        <v>1533615.0896222913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1533615.0896222913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6357.1618818436291</v>
      </c>
      <c r="L1136" s="444">
        <f t="shared" ca="1" si="106"/>
        <v>1532076.0135243146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1532076.0135243146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6350.7490647687264</v>
      </c>
      <c r="L1137" s="444">
        <f t="shared" ca="1" si="106"/>
        <v>1530530.5246092631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1530530.5246092631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6344.3095276226786</v>
      </c>
      <c r="L1138" s="444">
        <f t="shared" ca="1" si="106"/>
        <v>1528978.5961570656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1528978.5961570656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6337.8431590718556</v>
      </c>
      <c r="L1139" s="444">
        <f t="shared" ca="1" si="106"/>
        <v>1527420.2013363172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1527420.2013363172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6331.3498473187374</v>
      </c>
      <c r="L1140" s="444">
        <f t="shared" ca="1" si="106"/>
        <v>1525855.3132038158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1525855.3132038158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6324.829480099982</v>
      </c>
      <c r="L1141" s="444">
        <f t="shared" ca="1" si="106"/>
        <v>1524283.9047040956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1524283.9047040956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6318.2819446844805</v>
      </c>
      <c r="L1142" s="444">
        <f t="shared" ca="1" si="106"/>
        <v>1522705.9486689598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1522705.9486689598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6311.7071278714147</v>
      </c>
      <c r="L1143" s="444">
        <f t="shared" ca="1" si="106"/>
        <v>1521121.417817011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1521121.417817011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6305.104915988295</v>
      </c>
      <c r="L1144" s="444">
        <f t="shared" ca="1" si="106"/>
        <v>1519530.2847531792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1519530.2847531792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6298.4751948889952</v>
      </c>
      <c r="L1145" s="444">
        <f t="shared" ca="1" si="106"/>
        <v>1517932.5219682478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1517932.5219682478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6291.8178499517817</v>
      </c>
      <c r="L1146" s="444">
        <f t="shared" ca="1" si="106"/>
        <v>1516328.1018383794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1516328.1018383794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6285.1327660773295</v>
      </c>
      <c r="L1147" s="444">
        <f t="shared" ca="1" si="106"/>
        <v>1514716.9966246365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1514716.9966246365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6278.4198276867346</v>
      </c>
      <c r="L1148" s="444">
        <f t="shared" ca="1" si="106"/>
        <v>1513099.1784725029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1513099.1784725029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6271.6789187195109</v>
      </c>
      <c r="L1149" s="444">
        <f t="shared" ca="1" si="106"/>
        <v>1511474.6194114021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1511474.6194114021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6264.9099226315911</v>
      </c>
      <c r="L1150" s="444">
        <f t="shared" ca="1" si="106"/>
        <v>1509843.2913542136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1509843.2913542136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6258.1127223933054</v>
      </c>
      <c r="L1151" s="444">
        <f t="shared" ca="1" si="106"/>
        <v>1508205.1660967867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1508205.1660967867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6251.2872004873607</v>
      </c>
      <c r="L1152" s="444">
        <f t="shared" ca="1" si="106"/>
        <v>1506560.215317454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1506560.215317454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6244.4332389068068</v>
      </c>
      <c r="L1153" s="444">
        <f t="shared" ca="1" si="106"/>
        <v>1504908.4105765405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1504908.4105765405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6237.5507191530014</v>
      </c>
      <c r="L1154" s="444">
        <f t="shared" ca="1" si="106"/>
        <v>1503249.7233158732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1503249.7233158732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6230.6395222335541</v>
      </c>
      <c r="L1155" s="444">
        <f t="shared" ca="1" si="106"/>
        <v>1501584.1248582865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1501584.1248582865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6223.699528660276</v>
      </c>
      <c r="L1156" s="444">
        <f t="shared" ca="1" si="106"/>
        <v>1499911.5864071264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1499911.5864071264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6216.730618447109</v>
      </c>
      <c r="L1157" s="444">
        <f t="shared" ca="1" si="106"/>
        <v>1498232.0790457532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1498232.0790457532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6209.7326711080541</v>
      </c>
      <c r="L1158" s="444">
        <f t="shared" ca="1" si="106"/>
        <v>1496545.5737370411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1496545.5737370411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6202.7055656550865</v>
      </c>
      <c r="L1159" s="444">
        <f t="shared" ca="1" si="106"/>
        <v>1494852.041322876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1494852.041322876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6195.6491805960659</v>
      </c>
      <c r="L1160" s="444">
        <f t="shared" ca="1" si="106"/>
        <v>1493151.4525236518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1493151.4525236518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6188.5633939326317</v>
      </c>
      <c r="L1161" s="444">
        <f t="shared" ca="1" si="106"/>
        <v>1491443.7779377641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1491443.7779377641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6181.4480831580995</v>
      </c>
      <c r="L1162" s="444">
        <f t="shared" ca="1" si="106"/>
        <v>1489728.988041102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1489728.988041102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6174.3031252553401</v>
      </c>
      <c r="L1163" s="444">
        <f t="shared" ca="1" si="106"/>
        <v>1488007.053186537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1488007.053186537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6167.128396694653</v>
      </c>
      <c r="L1164" s="444">
        <f t="shared" ca="1" si="106"/>
        <v>1486277.9436034113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1486277.9436034113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6159.9237734316293</v>
      </c>
      <c r="L1165" s="444">
        <f t="shared" ca="1" si="106"/>
        <v>1484541.6293970228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1484541.6293970228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6152.6891309050106</v>
      </c>
      <c r="L1166" s="444">
        <f t="shared" ca="1" si="106"/>
        <v>1482798.0805481076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1482798.0805481076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6145.4243440345308</v>
      </c>
      <c r="L1167" s="444">
        <f t="shared" ca="1" si="106"/>
        <v>1481047.266912322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1481047.266912322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6138.1292872187578</v>
      </c>
      <c r="L1168" s="444">
        <f t="shared" ca="1" si="106"/>
        <v>1479289.1582197205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1479289.1582197205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6163.7048259155017</v>
      </c>
      <c r="L1169" s="444">
        <f t="shared" ca="1" si="106"/>
        <v>1485452.8630456359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1485452.8630456359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6189.3869293568159</v>
      </c>
      <c r="L1170" s="444">
        <f t="shared" ca="1" si="106"/>
        <v>1491642.2499749926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1491642.2499749926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6215.1760415624694</v>
      </c>
      <c r="L1171" s="444">
        <f t="shared" ca="1" si="106"/>
        <v>1497857.4260165552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1497857.4260165552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6241.0726084023136</v>
      </c>
      <c r="L1172" s="444">
        <f t="shared" ca="1" si="106"/>
        <v>1504098.4986249574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1504098.4986249574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6267.077077603989</v>
      </c>
      <c r="L1173" s="444">
        <f t="shared" ca="1" si="106"/>
        <v>1510365.5757025613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1510365.5757025613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6293.1898987606719</v>
      </c>
      <c r="L1174" s="444">
        <f t="shared" ca="1" si="106"/>
        <v>1516658.7656013221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1516658.7656013221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6319.411523338842</v>
      </c>
      <c r="L1175" s="444">
        <f t="shared" ca="1" si="106"/>
        <v>1522978.1771246609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1522978.1771246609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6345.742404686087</v>
      </c>
      <c r="L1176" s="444">
        <f t="shared" ca="1" si="106"/>
        <v>1529323.919529347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1529323.919529347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6372.1829980389457</v>
      </c>
      <c r="L1177" s="444">
        <f t="shared" ca="1" si="106"/>
        <v>1535696.102527386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1535696.102527386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6398.7337605307748</v>
      </c>
      <c r="L1178" s="444">
        <f t="shared" ca="1" si="106"/>
        <v>1542094.8362879169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1542094.8362879169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6425.3951511996538</v>
      </c>
      <c r="L1179" s="444">
        <f t="shared" ca="1" si="106"/>
        <v>1548520.2314391164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1548520.2314391164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6452.1676309963186</v>
      </c>
      <c r="L1180" s="444">
        <f t="shared" ca="1" si="106"/>
        <v>1554972.3990701127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1554972.3990701127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6479.0516627921361</v>
      </c>
      <c r="L1181" s="444">
        <f t="shared" ca="1" si="106"/>
        <v>1561451.450732905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1561451.450732905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6506.0477113871038</v>
      </c>
      <c r="L1182" s="444">
        <f t="shared" ca="1" si="106"/>
        <v>1567957.498444292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1567957.498444292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6533.156243517883</v>
      </c>
      <c r="L1183" s="444">
        <f t="shared" ca="1" si="106"/>
        <v>1574490.65468781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1574490.65468781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6560.3777278658745</v>
      </c>
      <c r="L1184" s="444">
        <f t="shared" ca="1" si="106"/>
        <v>1581051.0324156759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1581051.0324156759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6587.7126350653161</v>
      </c>
      <c r="L1185" s="444">
        <f t="shared" ca="1" si="106"/>
        <v>1587638.7450507414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1587638.7450507414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6615.161437711422</v>
      </c>
      <c r="L1186" s="444">
        <f t="shared" ca="1" si="106"/>
        <v>1594253.9064884528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1594253.9064884528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6642.7246103685529</v>
      </c>
      <c r="L1187" s="444">
        <f t="shared" ca="1" si="106"/>
        <v>1600896.6310988213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1600896.6310988213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6670.4026295784215</v>
      </c>
      <c r="L1188" s="444">
        <f t="shared" ca="1" si="106"/>
        <v>1607567.0337283998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1607567.0337283998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6698.1959738683327</v>
      </c>
      <c r="L1189" s="444">
        <f t="shared" ca="1" si="106"/>
        <v>1614265.229702268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1614265.229702268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6726.1051237594502</v>
      </c>
      <c r="L1190" s="444">
        <f t="shared" ca="1" si="106"/>
        <v>1620991.3348260275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1620991.3348260275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6754.1305617751141</v>
      </c>
      <c r="L1191" s="444">
        <f t="shared" ca="1" si="106"/>
        <v>1627745.4653878026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1627745.4653878026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6782.272772449177</v>
      </c>
      <c r="L1192" s="444">
        <f t="shared" ca="1" si="106"/>
        <v>1634527.7381602516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1634527.7381602516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6810.5322423343814</v>
      </c>
      <c r="L1193" s="444">
        <f t="shared" ca="1" si="106"/>
        <v>1641338.2704025861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1641338.2704025861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6838.9094600107746</v>
      </c>
      <c r="L1194" s="444">
        <f t="shared" ca="1" si="106"/>
        <v>1648177.1798625968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1648177.1798625968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6867.4049160941531</v>
      </c>
      <c r="L1195" s="444">
        <f t="shared" ca="1" si="106"/>
        <v>1655044.5847786909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1655044.5847786909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6896.0191032445446</v>
      </c>
      <c r="L1196" s="444">
        <f t="shared" ca="1" si="106"/>
        <v>1661940.6038819356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1661940.6038819356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6924.7525161747317</v>
      </c>
      <c r="L1197" s="444">
        <f t="shared" ca="1" si="106"/>
        <v>1668865.3563981103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1668865.3563981103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6953.6056516587923</v>
      </c>
      <c r="L1198" s="444">
        <f t="shared" ca="1" si="106"/>
        <v>1675818.962049769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1675818.962049769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6982.5790085407043</v>
      </c>
      <c r="L1199" s="444">
        <f t="shared" ca="1" si="106"/>
        <v>1682801.5410583096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1682801.5410583096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7011.6730877429573</v>
      </c>
      <c r="L1200" s="444">
        <f t="shared" ca="1" si="106"/>
        <v>1689813.2141460525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1689813.2141460525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7040.8883922752184</v>
      </c>
      <c r="L1201" s="444">
        <f t="shared" ca="1" si="106"/>
        <v>1696854.1025383277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1696854.1025383277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7070.2254272430328</v>
      </c>
      <c r="L1202" s="444">
        <f t="shared" ca="1" si="106"/>
        <v>1703924.3279655706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1703924.3279655706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7099.6846998565452</v>
      </c>
      <c r="L1203" s="444">
        <f t="shared" ca="1" si="106"/>
        <v>1711024.0126654271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1711024.0126654271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7129.2667194392789</v>
      </c>
      <c r="L1204" s="444">
        <f t="shared" ca="1" si="106"/>
        <v>1718153.2793848664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1718153.2793848664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7158.9719974369427</v>
      </c>
      <c r="L1205" s="444">
        <f t="shared" ca="1" si="106"/>
        <v>1725312.2513823032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1725312.2513823032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7188.8010474262619</v>
      </c>
      <c r="L1206" s="444">
        <f t="shared" ca="1" si="106"/>
        <v>1732501.0524297294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1732501.0524297294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7218.7543851238725</v>
      </c>
      <c r="L1207" s="444">
        <f t="shared" ca="1" si="106"/>
        <v>1739719.8068148533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1739719.8068148533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7248.8325283952227</v>
      </c>
      <c r="L1208" s="444">
        <f t="shared" ca="1" si="106"/>
        <v>1746968.6393432484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1746968.6393432484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7279.0359972635342</v>
      </c>
      <c r="L1209" s="444">
        <f t="shared" ca="1" si="106"/>
        <v>1754247.6753405121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1754247.6753405121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7309.3653139188</v>
      </c>
      <c r="L1210" s="444">
        <f t="shared" ca="1" si="106"/>
        <v>1761557.0406544309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1761557.0406544309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7339.8210027267951</v>
      </c>
      <c r="L1211" s="444">
        <f t="shared" ca="1" si="106"/>
        <v>1768896.8616571578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1768896.8616571578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7370.4035902381574</v>
      </c>
      <c r="L1212" s="444">
        <f t="shared" ca="1" si="106"/>
        <v>1776267.265247396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1776267.265247396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7401.1136051974827</v>
      </c>
      <c r="L1213" s="444">
        <f t="shared" ca="1" si="106"/>
        <v>1783668.3788525935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1783668.3788525935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7431.9515785524736</v>
      </c>
      <c r="L1214" s="444">
        <f t="shared" ca="1" si="106"/>
        <v>1791100.3304311458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1791100.3304311458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7462.918043463108</v>
      </c>
      <c r="L1215" s="444">
        <f t="shared" ca="1" si="106"/>
        <v>1798563.2484746089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1798563.2484746089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7494.0135353108699</v>
      </c>
      <c r="L1216" s="444">
        <f t="shared" ca="1" si="106"/>
        <v>1806057.2620099199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1806057.2620099199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7525.2385917079991</v>
      </c>
      <c r="L1217" s="444">
        <f t="shared" ca="1" si="106"/>
        <v>1813582.5006016279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1813582.5006016279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7556.5937525067829</v>
      </c>
      <c r="L1218" s="444">
        <f t="shared" ca="1" si="106"/>
        <v>1821139.0943541348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1821139.0943541348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7588.0795598088944</v>
      </c>
      <c r="L1219" s="444">
        <f t="shared" ca="1" si="106"/>
        <v>1828727.1739139436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1828727.1739139436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7619.6965579747639</v>
      </c>
      <c r="L1220" s="444">
        <f t="shared" ca="1" si="106"/>
        <v>1836346.8704719183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1836346.8704719183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7651.4452936329926</v>
      </c>
      <c r="L1221" s="444">
        <f t="shared" ca="1" si="106"/>
        <v>1843998.3157655513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1843998.3157655513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7683.3263156897965</v>
      </c>
      <c r="L1222" s="444">
        <f t="shared" ca="1" si="106"/>
        <v>1851681.6420812411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1851681.6420812411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7715.3401753385042</v>
      </c>
      <c r="L1223" s="444">
        <f t="shared" ca="1" si="106"/>
        <v>1859396.9822565797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1859396.9822565797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7747.4874260690831</v>
      </c>
      <c r="L1224" s="444">
        <f t="shared" ca="1" si="106"/>
        <v>1867144.4696826488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1867144.4696826488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7779.7686236777045</v>
      </c>
      <c r="L1225" s="444">
        <f t="shared" ca="1" si="106"/>
        <v>1874924.2383063266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1874924.2383063266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7812.1843262763614</v>
      </c>
      <c r="L1226" s="444">
        <f t="shared" ca="1" si="106"/>
        <v>1882736.422632603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1882736.422632603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7844.7350943025112</v>
      </c>
      <c r="L1227" s="444">
        <f t="shared" ca="1" si="106"/>
        <v>1890581.1577269055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1890581.1577269055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7877.4214905287727</v>
      </c>
      <c r="L1228" s="444">
        <f t="shared" ca="1" si="106"/>
        <v>1898458.5792174344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1898458.5792174344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7910.2440800726436</v>
      </c>
      <c r="L1229" s="444">
        <f t="shared" ca="1" si="106"/>
        <v>1906368.8232975071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1906368.8232975071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7943.2034304062799</v>
      </c>
      <c r="L1230" s="444">
        <f t="shared" ca="1" si="106"/>
        <v>1914312.0267279134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1914312.0267279134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7976.3001113663058</v>
      </c>
      <c r="L1231" s="444">
        <f t="shared" ca="1" si="106"/>
        <v>1922288.3268392796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1922288.3268392796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8009.5346951636648</v>
      </c>
      <c r="L1232" s="444">
        <f t="shared" ca="1" si="106"/>
        <v>1930297.8615344432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1930297.8615344432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8042.9077563935143</v>
      </c>
      <c r="L1233" s="444">
        <f t="shared" ca="1" si="106"/>
        <v>1938340.7692908368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1938340.7692908368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8076.4198720451532</v>
      </c>
      <c r="L1234" s="444">
        <f t="shared" ca="1" si="106"/>
        <v>1946417.1891628818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1946417.1891628818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8110.0716215120083</v>
      </c>
      <c r="L1235" s="444">
        <f t="shared" ca="1" si="106"/>
        <v>1954527.2607843939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1954527.2607843939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8143.8635866016411</v>
      </c>
      <c r="L1236" s="444">
        <f t="shared" ca="1" si="106"/>
        <v>1962671.1243709954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1962671.1243709954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8177.7963515458141</v>
      </c>
      <c r="L1237" s="444">
        <f t="shared" ca="1" si="106"/>
        <v>1970848.9207225412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1970848.9207225412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8211.8705030105884</v>
      </c>
      <c r="L1238" s="444">
        <f t="shared" ca="1" si="106"/>
        <v>1979060.7912255519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1979060.7912255519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8246.0866301064652</v>
      </c>
      <c r="L1239" s="444">
        <f t="shared" ca="1" si="106"/>
        <v>1987306.8778556583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1987306.8778556583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8280.4453243985754</v>
      </c>
      <c r="L1240" s="444">
        <f t="shared" ca="1" si="106"/>
        <v>1995587.3231800569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1995587.3231800569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8314.9471799169041</v>
      </c>
      <c r="L1241" s="444">
        <f t="shared" ca="1" si="106"/>
        <v>2003902.2703599739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2003902.2703599739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8349.5927931665574</v>
      </c>
      <c r="L1242" s="444">
        <f t="shared" ca="1" si="106"/>
        <v>2012251.8631531405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2012251.8631531405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8384.3827631380846</v>
      </c>
      <c r="L1243" s="444">
        <f t="shared" ca="1" si="106"/>
        <v>2020636.2459162786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2020636.2459162786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8419.3176913178268</v>
      </c>
      <c r="L1244" s="444">
        <f t="shared" ca="1" si="106"/>
        <v>2029055.5636075963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2029055.5636075963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8454.3981816983196</v>
      </c>
      <c r="L1245" s="444">
        <f t="shared" ca="1" si="106"/>
        <v>2037509.9617892946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2037509.9617892946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8489.6248407887269</v>
      </c>
      <c r="L1246" s="444">
        <f t="shared" ca="1" si="106"/>
        <v>2045999.5866300834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2045999.5866300834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8524.9982776253473</v>
      </c>
      <c r="L1247" s="444">
        <f t="shared" ca="1" si="106"/>
        <v>2054524.5849077087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2054524.5849077087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8560.5191037821205</v>
      </c>
      <c r="L1248" s="444">
        <f t="shared" ca="1" si="106"/>
        <v>2063085.1040114907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2063085.1040114907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8596.1879333812103</v>
      </c>
      <c r="L1249" s="444">
        <f t="shared" ca="1" si="106"/>
        <v>2071681.2919448719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2071681.2919448719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8632.005383103633</v>
      </c>
      <c r="L1250" s="444">
        <f t="shared" ca="1" si="106"/>
        <v>2080313.2973279755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2080313.2973279755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8667.9720721998965</v>
      </c>
      <c r="L1251" s="444">
        <f t="shared" ca="1" si="106"/>
        <v>2088981.2694001754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2088981.2694001754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8704.0886225007307</v>
      </c>
      <c r="L1252" s="444">
        <f t="shared" ca="1" si="106"/>
        <v>2097685.3580226763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2097685.3580226763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8740.3556584278176</v>
      </c>
      <c r="L1253" s="444">
        <f t="shared" ca="1" si="106"/>
        <v>2106425.7136811041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2106425.7136811041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8776.7738070045998</v>
      </c>
      <c r="L1254" s="444">
        <f t="shared" ca="1" si="106"/>
        <v>2115202.4874881087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2115202.4874881087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8813.3436978671198</v>
      </c>
      <c r="L1255" s="444">
        <f t="shared" ca="1" si="106"/>
        <v>2124015.8311859756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2124015.8311859756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8850.0659632748975</v>
      </c>
      <c r="L1256" s="444">
        <f t="shared" ca="1" si="106"/>
        <v>2132865.8971492504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2132865.8971492504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8886.9412381218772</v>
      </c>
      <c r="L1257" s="444">
        <f t="shared" ca="1" si="106"/>
        <v>2141752.8383873724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2141752.8383873724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8923.9701599473847</v>
      </c>
      <c r="L1258" s="444">
        <f t="shared" ca="1" si="106"/>
        <v>2150676.8085473198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2150676.8085473198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8961.1533689471653</v>
      </c>
      <c r="L1259" s="444">
        <f t="shared" ca="1" si="106"/>
        <v>2159637.9619162669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2159637.9619162669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8998.491507984445</v>
      </c>
      <c r="L1260" s="444">
        <f t="shared" ca="1" si="106"/>
        <v>2168636.4534242512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2168636.4534242512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9035.9852226010462</v>
      </c>
      <c r="L1261" s="444">
        <f t="shared" ca="1" si="106"/>
        <v>2177672.438646852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2177672.438646852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9073.6351610285492</v>
      </c>
      <c r="L1262" s="444">
        <f t="shared" ca="1" si="106"/>
        <v>2186746.0738078807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2186746.0738078807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9111.4419741995025</v>
      </c>
      <c r="L1263" s="444">
        <f t="shared" ca="1" si="106"/>
        <v>2195857.5157820801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2195857.5157820801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9149.4063157586679</v>
      </c>
      <c r="L1264" s="444">
        <f t="shared" ca="1" si="106"/>
        <v>2205006.9220978389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2205006.9220978389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9187.5288420743291</v>
      </c>
      <c r="L1265" s="444">
        <f t="shared" ca="1" si="106"/>
        <v>2214194.4509399133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2214194.4509399133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9225.8102122496384</v>
      </c>
      <c r="L1266" s="444">
        <f t="shared" ca="1" si="106"/>
        <v>2223420.2611521631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2223420.2611521631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9264.2510881340131</v>
      </c>
      <c r="L1267" s="444">
        <f t="shared" ca="1" si="106"/>
        <v>2232684.5122402972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2232684.5122402972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9302.852134334571</v>
      </c>
      <c r="L1268" s="444">
        <f t="shared" ca="1" si="106"/>
        <v>2241987.3643746316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2241987.3643746316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9341.6140182276322</v>
      </c>
      <c r="L1269" s="444">
        <f t="shared" ca="1" si="106"/>
        <v>2251328.978392859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2251328.978392859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9380.5374099702458</v>
      </c>
      <c r="L1270" s="444">
        <f t="shared" ca="1" si="106"/>
        <v>2260709.5158028291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2260709.5158028291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9419.622982511788</v>
      </c>
      <c r="L1271" s="444">
        <f t="shared" ca="1" si="106"/>
        <v>2270129.1387853408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2270129.1387853408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9458.8714116055871</v>
      </c>
      <c r="L1272" s="444">
        <f t="shared" ca="1" si="106"/>
        <v>2279588.0101969466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2279588.0101969466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9498.2833758206107</v>
      </c>
      <c r="L1273" s="444">
        <f t="shared" ca="1" si="106"/>
        <v>2289086.2935727672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2289086.2935727672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9537.8595565531959</v>
      </c>
      <c r="L1274" s="444">
        <f t="shared" ca="1" si="106"/>
        <v>2298624.1531293206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2298624.1531293206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9577.6006380388353</v>
      </c>
      <c r="L1275" s="444">
        <f t="shared" ca="1" si="106"/>
        <v>2308201.7537673595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2308201.7537673595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9617.5073073639978</v>
      </c>
      <c r="L1276" s="444">
        <f t="shared" ca="1" si="106"/>
        <v>2317819.2610747237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2317819.2610747237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9657.5802544780145</v>
      </c>
      <c r="L1277" s="444">
        <f t="shared" ca="1" si="106"/>
        <v>2327476.8413292016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2327476.8413292016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9697.8201722050071</v>
      </c>
      <c r="L1278" s="444">
        <f t="shared" ca="1" si="106"/>
        <v>2337174.6615014067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2337174.6615014067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9738.2277562558611</v>
      </c>
      <c r="L1279" s="444">
        <f t="shared" ca="1" si="106"/>
        <v>2346912.8892576625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2346912.8892576625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9778.8037052402597</v>
      </c>
      <c r="L1280" s="444">
        <f t="shared" ca="1" si="106"/>
        <v>2356691.6929629026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2356691.6929629026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9819.5487206787602</v>
      </c>
      <c r="L1281" s="444">
        <f t="shared" ca="1" si="106"/>
        <v>2366511.2416835814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2366511.2416835814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9860.4635070149216</v>
      </c>
      <c r="L1282" s="444">
        <f t="shared" ca="1" si="106"/>
        <v>2376371.7051905962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2376371.7051905962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9901.5487716274838</v>
      </c>
      <c r="L1283" s="444">
        <f t="shared" ref="L1283:L1537" ca="1" si="127">I1283-J1283+K1283</f>
        <v>2386273.2539622239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2386273.2539622239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9942.8052248425993</v>
      </c>
      <c r="L1284" s="444">
        <f t="shared" ca="1" si="127"/>
        <v>2396216.0591870663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2396216.0591870663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9984.2335799461089</v>
      </c>
      <c r="L1285" s="444">
        <f t="shared" ca="1" si="127"/>
        <v>2406200.2927670125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2406200.2927670125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10025.834553195886</v>
      </c>
      <c r="L1286" s="444">
        <f t="shared" ca="1" si="127"/>
        <v>2416226.1273202086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2416226.1273202086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10067.608863834203</v>
      </c>
      <c r="L1287" s="444">
        <f t="shared" ca="1" si="127"/>
        <v>2426293.7361840429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2426293.7361840429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10109.557234100179</v>
      </c>
      <c r="L1288" s="444">
        <f t="shared" ca="1" si="127"/>
        <v>2436403.2934181429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2436403.2934181429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10151.680389242261</v>
      </c>
      <c r="L1289" s="444">
        <f t="shared" ca="1" si="127"/>
        <v>2446554.9738073852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2446554.9738073852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10193.979057530771</v>
      </c>
      <c r="L1290" s="444">
        <f t="shared" ca="1" si="127"/>
        <v>2456748.9528649161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2456748.9528649161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10236.453970270484</v>
      </c>
      <c r="L1291" s="444">
        <f t="shared" ca="1" si="127"/>
        <v>2466985.4068351868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2466985.4068351868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10279.105861813277</v>
      </c>
      <c r="L1292" s="444">
        <f t="shared" ca="1" si="127"/>
        <v>2477264.5126970001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2477264.5126970001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10321.935469570833</v>
      </c>
      <c r="L1293" s="444">
        <f t="shared" ca="1" si="127"/>
        <v>2487586.4481665711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2487586.4481665711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10364.943534027379</v>
      </c>
      <c r="L1294" s="444">
        <f t="shared" ca="1" si="127"/>
        <v>2497951.3917005984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2497951.3917005984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10408.130798752492</v>
      </c>
      <c r="L1295" s="444">
        <f t="shared" ca="1" si="127"/>
        <v>2508359.5224993508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2508359.5224993508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10451.498010413961</v>
      </c>
      <c r="L1296" s="444">
        <f t="shared" ca="1" si="127"/>
        <v>2518811.020509765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2518811.020509765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10495.045918790687</v>
      </c>
      <c r="L1297" s="444">
        <f t="shared" ca="1" si="127"/>
        <v>2529306.0664285556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2529306.0664285556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10538.775276785649</v>
      </c>
      <c r="L1298" s="444">
        <f t="shared" ca="1" si="127"/>
        <v>2539844.8417053414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2539844.8417053414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10582.686840438922</v>
      </c>
      <c r="L1299" s="444">
        <f t="shared" ca="1" si="127"/>
        <v>2550427.5285457801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2550427.5285457801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10626.78136894075</v>
      </c>
      <c r="L1300" s="444">
        <f t="shared" ca="1" si="127"/>
        <v>2561054.3099147207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2561054.3099147207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10671.059624644669</v>
      </c>
      <c r="L1301" s="444">
        <f t="shared" ca="1" si="127"/>
        <v>2571725.3695393652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2571725.3695393652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10715.522373080688</v>
      </c>
      <c r="L1302" s="444">
        <f t="shared" ca="1" si="127"/>
        <v>2582440.8919124459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2582440.8919124459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10760.170382968525</v>
      </c>
      <c r="L1303" s="444">
        <f t="shared" ca="1" si="127"/>
        <v>2593201.0622954145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2593201.0622954145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10805.004426230893</v>
      </c>
      <c r="L1304" s="444">
        <f t="shared" ca="1" si="127"/>
        <v>2604006.0667216452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2604006.0667216452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10850.025278006855</v>
      </c>
      <c r="L1305" s="444">
        <f t="shared" ca="1" si="127"/>
        <v>2614856.0919996519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2614856.0919996519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10895.233716665216</v>
      </c>
      <c r="L1306" s="444">
        <f t="shared" ca="1" si="127"/>
        <v>2625751.3257163172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2625751.3257163172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10940.630523817988</v>
      </c>
      <c r="L1307" s="444">
        <f t="shared" ca="1" si="127"/>
        <v>2636691.9562401352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2636691.9562401352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10986.216484333896</v>
      </c>
      <c r="L1308" s="444">
        <f t="shared" ca="1" si="127"/>
        <v>2647678.1727244691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2647678.1727244691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11031.992386351954</v>
      </c>
      <c r="L1309" s="444">
        <f t="shared" ca="1" si="127"/>
        <v>2658710.1651108209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2658710.1651108209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11077.959021295086</v>
      </c>
      <c r="L1310" s="444">
        <f t="shared" ca="1" si="127"/>
        <v>2669788.1241321159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2669788.1241321159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11124.117183883816</v>
      </c>
      <c r="L1311" s="444">
        <f t="shared" ca="1" si="127"/>
        <v>2680912.2413159995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2680912.2413159995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11170.467672149998</v>
      </c>
      <c r="L1312" s="444">
        <f t="shared" ca="1" si="127"/>
        <v>2692082.7089881497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2692082.7089881497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11217.011287450623</v>
      </c>
      <c r="L1313" s="444">
        <f t="shared" ca="1" si="127"/>
        <v>2703299.7202756004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2703299.7202756004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11263.748834481668</v>
      </c>
      <c r="L1314" s="444">
        <f t="shared" ca="1" si="127"/>
        <v>2714563.4691100819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2714563.4691100819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11310.681121292007</v>
      </c>
      <c r="L1315" s="444">
        <f t="shared" ca="1" si="127"/>
        <v>2725874.150231374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2725874.150231374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11357.808959297392</v>
      </c>
      <c r="L1316" s="444">
        <f t="shared" ca="1" si="127"/>
        <v>2737231.9591906713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2737231.9591906713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11405.133163294464</v>
      </c>
      <c r="L1317" s="444">
        <f t="shared" ca="1" si="127"/>
        <v>2748637.0923539656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2748637.0923539656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11452.654551474856</v>
      </c>
      <c r="L1318" s="444">
        <f t="shared" ca="1" si="127"/>
        <v>2760089.7469054405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2760089.7469054405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11500.373945439334</v>
      </c>
      <c r="L1319" s="444">
        <f t="shared" ca="1" si="127"/>
        <v>2771590.1208508797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2771590.1208508797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11548.292170211998</v>
      </c>
      <c r="L1320" s="444">
        <f t="shared" ca="1" si="127"/>
        <v>2783138.4130210918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2783138.4130210918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11596.410054254549</v>
      </c>
      <c r="L1321" s="444">
        <f t="shared" ca="1" si="127"/>
        <v>2794734.8230753462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2794734.8230753462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11644.728429480609</v>
      </c>
      <c r="L1322" s="444">
        <f t="shared" ca="1" si="127"/>
        <v>2806379.5515048266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2806379.5515048266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11693.248131270111</v>
      </c>
      <c r="L1323" s="444">
        <f t="shared" ca="1" si="127"/>
        <v>2818072.7996360967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2818072.7996360967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11741.969998483735</v>
      </c>
      <c r="L1324" s="444">
        <f t="shared" ca="1" si="127"/>
        <v>2829814.7696345802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2829814.7696345802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11790.894873477417</v>
      </c>
      <c r="L1325" s="444">
        <f t="shared" ca="1" si="127"/>
        <v>2841605.6645080578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2841605.6645080578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11840.023602116908</v>
      </c>
      <c r="L1326" s="444">
        <f t="shared" ca="1" si="127"/>
        <v>2853445.6881101746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2853445.6881101746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11889.357033792394</v>
      </c>
      <c r="L1327" s="444">
        <f t="shared" ca="1" si="127"/>
        <v>2865335.045143967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2865335.045143967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11938.896021433196</v>
      </c>
      <c r="L1328" s="444">
        <f t="shared" ca="1" si="127"/>
        <v>2877273.9411654002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2877273.9411654002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11988.641421522501</v>
      </c>
      <c r="L1329" s="444">
        <f t="shared" ca="1" si="127"/>
        <v>2889262.5825869227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2889262.5825869227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12038.594094112177</v>
      </c>
      <c r="L1330" s="444">
        <f t="shared" ca="1" si="127"/>
        <v>2901301.1766810347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2901301.1766810347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12088.754902837645</v>
      </c>
      <c r="L1331" s="444">
        <f t="shared" ca="1" si="127"/>
        <v>2913389.9315838725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2913389.9315838725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12139.124714932803</v>
      </c>
      <c r="L1332" s="444">
        <f t="shared" ca="1" si="127"/>
        <v>2925529.0562988054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2925529.0562988054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12189.704401245022</v>
      </c>
      <c r="L1333" s="444">
        <f t="shared" ca="1" si="127"/>
        <v>2937718.7607000503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2937718.7607000503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12240.494836250209</v>
      </c>
      <c r="L1334" s="444">
        <f t="shared" ca="1" si="127"/>
        <v>2949959.2555363006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2949959.2555363006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12291.496898067919</v>
      </c>
      <c r="L1335" s="444">
        <f t="shared" ca="1" si="127"/>
        <v>2962250.7524343687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2962250.7524343687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12342.711468476537</v>
      </c>
      <c r="L1336" s="444">
        <f t="shared" ca="1" si="127"/>
        <v>2974593.463902845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2974593.463902845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12394.139432928521</v>
      </c>
      <c r="L1337" s="444">
        <f t="shared" ca="1" si="127"/>
        <v>2986987.6033357736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2986987.6033357736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12445.781680565724</v>
      </c>
      <c r="L1338" s="444">
        <f t="shared" ca="1" si="127"/>
        <v>2999433.3850163394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2999433.3850163394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12497.639104234748</v>
      </c>
      <c r="L1339" s="444">
        <f t="shared" ca="1" si="127"/>
        <v>3011931.0241205739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3011931.0241205739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12549.712600502391</v>
      </c>
      <c r="L1340" s="444">
        <f t="shared" ca="1" si="127"/>
        <v>3024480.7367210761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3024480.7367210761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12602.003069671151</v>
      </c>
      <c r="L1341" s="444">
        <f t="shared" ca="1" si="127"/>
        <v>3037082.7397907474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3037082.7397907474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12654.511415794781</v>
      </c>
      <c r="L1342" s="444">
        <f t="shared" ca="1" si="127"/>
        <v>3049737.2512065424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3049737.2512065424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12707.238546693927</v>
      </c>
      <c r="L1343" s="444">
        <f t="shared" ca="1" si="127"/>
        <v>3062444.4897532361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3062444.4897532361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12760.185373971817</v>
      </c>
      <c r="L1344" s="444">
        <f t="shared" ca="1" si="127"/>
        <v>3075204.6751272078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3075204.6751272078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12813.352813030033</v>
      </c>
      <c r="L1345" s="444">
        <f t="shared" ca="1" si="127"/>
        <v>3088018.0279402379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3088018.0279402379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12866.741783084324</v>
      </c>
      <c r="L1346" s="444">
        <f t="shared" ca="1" si="127"/>
        <v>3100884.7697233222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3100884.7697233222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12920.353207180509</v>
      </c>
      <c r="L1347" s="444">
        <f t="shared" ca="1" si="127"/>
        <v>3113805.1229305025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3113805.1229305025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12974.188012210427</v>
      </c>
      <c r="L1348" s="444">
        <f t="shared" ca="1" si="127"/>
        <v>3126779.3109427132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3126779.3109427132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13028.247128927971</v>
      </c>
      <c r="L1349" s="444">
        <f t="shared" ca="1" si="127"/>
        <v>3139807.5580716413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3139807.5580716413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13082.531491965172</v>
      </c>
      <c r="L1350" s="444">
        <f t="shared" ca="1" si="127"/>
        <v>3152890.0895636063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3152890.0895636063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13137.04203984836</v>
      </c>
      <c r="L1351" s="444">
        <f t="shared" ca="1" si="127"/>
        <v>3166027.1316034547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3166027.1316034547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13191.779715014394</v>
      </c>
      <c r="L1352" s="444">
        <f t="shared" ca="1" si="127"/>
        <v>3179218.9113184693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3179218.9113184693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13246.745463826956</v>
      </c>
      <c r="L1353" s="444">
        <f t="shared" ca="1" si="127"/>
        <v>3192465.6567822965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3192465.6567822965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13301.940236592902</v>
      </c>
      <c r="L1354" s="444">
        <f t="shared" ca="1" si="127"/>
        <v>3205767.5970188896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3205767.5970188896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13357.364987578707</v>
      </c>
      <c r="L1355" s="444">
        <f t="shared" ca="1" si="127"/>
        <v>3219124.9620064683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3219124.9620064683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13413.020675026952</v>
      </c>
      <c r="L1356" s="444">
        <f t="shared" ca="1" si="127"/>
        <v>3232537.9826814951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3232537.9826814951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13468.908261172895</v>
      </c>
      <c r="L1357" s="444">
        <f t="shared" ca="1" si="127"/>
        <v>3246006.8909426681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3246006.8909426681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13525.028712261117</v>
      </c>
      <c r="L1358" s="444">
        <f t="shared" ca="1" si="127"/>
        <v>3259531.9196549291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3259531.9196549291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13581.382998562205</v>
      </c>
      <c r="L1359" s="444">
        <f t="shared" ca="1" si="127"/>
        <v>3273113.3026534915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3273113.3026534915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13637.97209438955</v>
      </c>
      <c r="L1360" s="444">
        <f t="shared" ca="1" si="127"/>
        <v>3286751.2747478811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3286751.2747478811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13694.796978116172</v>
      </c>
      <c r="L1361" s="444">
        <f t="shared" ca="1" si="127"/>
        <v>3300446.0717259971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3300446.0717259971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13751.858632191657</v>
      </c>
      <c r="L1362" s="444">
        <f t="shared" ca="1" si="127"/>
        <v>3314197.9303581887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3314197.9303581887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13809.158043159119</v>
      </c>
      <c r="L1363" s="444">
        <f t="shared" ca="1" si="127"/>
        <v>3328007.0884013479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3328007.0884013479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13866.696201672285</v>
      </c>
      <c r="L1364" s="444">
        <f t="shared" ca="1" si="127"/>
        <v>3341873.7846030202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3341873.7846030202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13924.474102512584</v>
      </c>
      <c r="L1365" s="444">
        <f t="shared" ca="1" si="127"/>
        <v>3355798.2587055326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3355798.2587055326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13982.492744606383</v>
      </c>
      <c r="L1366" s="444">
        <f t="shared" ca="1" si="127"/>
        <v>3369780.7514501391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3369780.7514501391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14040.753131042246</v>
      </c>
      <c r="L1367" s="444">
        <f t="shared" ca="1" si="127"/>
        <v>3383821.5045811813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3383821.5045811813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14099.256269088253</v>
      </c>
      <c r="L1368" s="444">
        <f t="shared" ca="1" si="127"/>
        <v>3397920.7608502698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3397920.7608502698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14158.003170209457</v>
      </c>
      <c r="L1369" s="444">
        <f t="shared" ca="1" si="127"/>
        <v>3412078.7640204793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3412078.7640204793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14216.99485008533</v>
      </c>
      <c r="L1370" s="444">
        <f t="shared" ca="1" si="127"/>
        <v>3426295.7588705644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3426295.7588705644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14276.232328627353</v>
      </c>
      <c r="L1371" s="444">
        <f t="shared" ca="1" si="127"/>
        <v>3440571.9911991917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3440571.9911991917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14335.716629996632</v>
      </c>
      <c r="L1372" s="444">
        <f t="shared" ca="1" si="127"/>
        <v>3454907.7078291881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3454907.7078291881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14395.448782621617</v>
      </c>
      <c r="L1373" s="444">
        <f t="shared" ca="1" si="127"/>
        <v>3469303.1566118095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3469303.1566118095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14455.429819215875</v>
      </c>
      <c r="L1374" s="444">
        <f t="shared" ca="1" si="127"/>
        <v>3483758.5864310255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3483758.5864310255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14515.660776795939</v>
      </c>
      <c r="L1375" s="444">
        <f t="shared" ca="1" si="127"/>
        <v>3498274.2472078213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3498274.2472078213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14576.142696699255</v>
      </c>
      <c r="L1376" s="444">
        <f t="shared" ca="1" si="127"/>
        <v>3512850.3899045205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3512850.3899045205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14636.876624602168</v>
      </c>
      <c r="L1377" s="444">
        <f t="shared" ca="1" si="127"/>
        <v>3527487.2665291228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3527487.2665291228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14697.863610538014</v>
      </c>
      <c r="L1378" s="444">
        <f t="shared" ca="1" si="127"/>
        <v>3542185.130139661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3542185.130139661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14759.104708915256</v>
      </c>
      <c r="L1379" s="444">
        <f t="shared" ca="1" si="127"/>
        <v>3556944.2348485761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3556944.2348485761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14820.600978535733</v>
      </c>
      <c r="L1380" s="444">
        <f t="shared" ca="1" si="127"/>
        <v>3571764.8358271117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3571764.8358271117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14882.353482612965</v>
      </c>
      <c r="L1381" s="444">
        <f t="shared" ca="1" si="127"/>
        <v>3586647.1893097246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3586647.1893097246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14944.363288790521</v>
      </c>
      <c r="L1382" s="444">
        <f t="shared" ca="1" si="127"/>
        <v>3601591.5525985151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3601591.5525985151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15006.631469160477</v>
      </c>
      <c r="L1383" s="444">
        <f t="shared" ca="1" si="127"/>
        <v>3616598.1840676754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3616598.1840676754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15069.15910028198</v>
      </c>
      <c r="L1384" s="444">
        <f t="shared" ca="1" si="127"/>
        <v>3631667.3431679574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3631667.3431679574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15131.947263199821</v>
      </c>
      <c r="L1385" s="444">
        <f t="shared" ca="1" si="127"/>
        <v>3646799.2904311572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3646799.2904311572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15194.997043463154</v>
      </c>
      <c r="L1386" s="444">
        <f t="shared" ca="1" si="127"/>
        <v>3661994.2874746202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3661994.2874746202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15258.309531144252</v>
      </c>
      <c r="L1387" s="444">
        <f t="shared" ca="1" si="127"/>
        <v>3677252.5970057645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3677252.5970057645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15321.885820857351</v>
      </c>
      <c r="L1388" s="444">
        <f t="shared" ca="1" si="127"/>
        <v>3692574.4828266217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3692574.4828266217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15385.727011777588</v>
      </c>
      <c r="L1389" s="444">
        <f t="shared" ca="1" si="127"/>
        <v>3707960.2098383992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3707960.2098383992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15449.834207659997</v>
      </c>
      <c r="L1390" s="444">
        <f t="shared" ca="1" si="127"/>
        <v>3723410.0440460593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3723410.0440460593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15514.208516858578</v>
      </c>
      <c r="L1391" s="444">
        <f t="shared" ca="1" si="127"/>
        <v>3738924.2525629178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3738924.2525629178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15578.851052345492</v>
      </c>
      <c r="L1392" s="444">
        <f t="shared" ca="1" si="127"/>
        <v>3754503.1036152635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3754503.1036152635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15643.762931730264</v>
      </c>
      <c r="L1393" s="444">
        <f t="shared" ca="1" si="127"/>
        <v>3770146.8665469936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3770146.8665469936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15708.945277279139</v>
      </c>
      <c r="L1394" s="444">
        <f t="shared" ca="1" si="127"/>
        <v>3785855.8118242729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3785855.8118242729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15774.399215934473</v>
      </c>
      <c r="L1395" s="444">
        <f t="shared" ca="1" si="127"/>
        <v>3801630.2110402072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3801630.2110402072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15840.125879334197</v>
      </c>
      <c r="L1396" s="444">
        <f t="shared" ca="1" si="127"/>
        <v>3817470.3369195415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3817470.3369195415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15906.12640383142</v>
      </c>
      <c r="L1397" s="444">
        <f t="shared" ca="1" si="127"/>
        <v>3833376.4633233729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3833376.4633233729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15972.401930514054</v>
      </c>
      <c r="L1398" s="444">
        <f t="shared" ca="1" si="127"/>
        <v>3849348.8652538871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3849348.8652538871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16038.953605224528</v>
      </c>
      <c r="L1399" s="444">
        <f t="shared" ca="1" si="127"/>
        <v>3865387.8188591115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3865387.8188591115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16105.78257857963</v>
      </c>
      <c r="L1400" s="444">
        <f t="shared" ca="1" si="127"/>
        <v>3881493.6014376911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3881493.6014376911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16172.890005990381</v>
      </c>
      <c r="L1401" s="444">
        <f t="shared" ca="1" si="127"/>
        <v>3897666.4914436815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3897666.4914436815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16240.277047682006</v>
      </c>
      <c r="L1402" s="444">
        <f t="shared" ca="1" si="127"/>
        <v>3913906.7684913636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3913906.7684913636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16307.944868714016</v>
      </c>
      <c r="L1403" s="444">
        <f t="shared" ca="1" si="127"/>
        <v>3930214.7133600777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3930214.7133600777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16375.894639000326</v>
      </c>
      <c r="L1404" s="444">
        <f t="shared" ca="1" si="127"/>
        <v>3946590.607999078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3946590.607999078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16444.127533329491</v>
      </c>
      <c r="L1405" s="444">
        <f t="shared" ca="1" si="127"/>
        <v>3963034.7355324076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3963034.7355324076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16512.644731385033</v>
      </c>
      <c r="L1406" s="444">
        <f t="shared" ca="1" si="127"/>
        <v>3979547.3802637928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3979547.3802637928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16581.447417765801</v>
      </c>
      <c r="L1407" s="444">
        <f t="shared" ca="1" si="127"/>
        <v>3996128.8276815587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3996128.8276815587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16650.536782006493</v>
      </c>
      <c r="L1408" s="444">
        <f t="shared" ca="1" si="127"/>
        <v>4012779.3644635649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4012779.3644635649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16719.914018598189</v>
      </c>
      <c r="L1409" s="444">
        <f t="shared" ca="1" si="127"/>
        <v>4029499.2784821633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4029499.2784821633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16789.580327009015</v>
      </c>
      <c r="L1410" s="444">
        <f t="shared" ca="1" si="127"/>
        <v>4046288.8588091722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4046288.8588091722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16859.536911704887</v>
      </c>
      <c r="L1411" s="444">
        <f t="shared" ca="1" si="127"/>
        <v>4063148.3957208772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4063148.3957208772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16929.78498217032</v>
      </c>
      <c r="L1412" s="444">
        <f t="shared" ca="1" si="127"/>
        <v>4080078.1807030477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4080078.1807030477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17000.325752929366</v>
      </c>
      <c r="L1413" s="444">
        <f t="shared" ca="1" si="127"/>
        <v>4097078.506455977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4097078.506455977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17071.160443566572</v>
      </c>
      <c r="L1414" s="444">
        <f t="shared" ca="1" si="127"/>
        <v>4114149.6668995437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4114149.6668995437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17142.2902787481</v>
      </c>
      <c r="L1415" s="444">
        <f t="shared" ca="1" si="127"/>
        <v>4131291.9571782919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4131291.9571782919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17213.716488242884</v>
      </c>
      <c r="L1416" s="444">
        <f t="shared" ca="1" si="127"/>
        <v>4148505.6736665349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4148505.6736665349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17285.440306943896</v>
      </c>
      <c r="L1417" s="444">
        <f t="shared" ca="1" si="127"/>
        <v>4165791.1139734788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4165791.1139734788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17357.462974889495</v>
      </c>
      <c r="L1418" s="444">
        <f t="shared" ca="1" si="127"/>
        <v>4183148.5769483685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4183148.5769483685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17429.785737284867</v>
      </c>
      <c r="L1419" s="444">
        <f t="shared" ca="1" si="127"/>
        <v>4200578.3626856534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4200578.3626856534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17502.409844523554</v>
      </c>
      <c r="L1420" s="444">
        <f t="shared" ca="1" si="127"/>
        <v>4218080.7725301767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4218080.7725301767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17575.336552209068</v>
      </c>
      <c r="L1421" s="444">
        <f t="shared" ca="1" si="127"/>
        <v>4235656.1090823859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4235656.1090823859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17648.567121176609</v>
      </c>
      <c r="L1422" s="444">
        <f t="shared" ca="1" si="127"/>
        <v>4253304.6762035629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4253304.6762035629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17722.102817514846</v>
      </c>
      <c r="L1423" s="444">
        <f t="shared" ca="1" si="127"/>
        <v>4271026.7790210778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4271026.7790210778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17795.944912587824</v>
      </c>
      <c r="L1424" s="444">
        <f t="shared" ca="1" si="127"/>
        <v>4288822.723933666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4288822.723933666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17870.094683056941</v>
      </c>
      <c r="L1425" s="444">
        <f t="shared" ca="1" si="127"/>
        <v>4306692.8186167227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4306692.8186167227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17944.553410903012</v>
      </c>
      <c r="L1426" s="444">
        <f t="shared" ca="1" si="127"/>
        <v>4324637.3720276253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4324637.3720276253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18019.322383448438</v>
      </c>
      <c r="L1427" s="444">
        <f t="shared" ca="1" si="127"/>
        <v>4342656.6944110738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4342656.6944110738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18094.402893379473</v>
      </c>
      <c r="L1428" s="444">
        <f t="shared" ca="1" si="127"/>
        <v>4360751.0973044531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4360751.0973044531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18169.796238768555</v>
      </c>
      <c r="L1429" s="444">
        <f t="shared" ca="1" si="127"/>
        <v>4378920.893543222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4378920.893543222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18245.503723096757</v>
      </c>
      <c r="L1430" s="444">
        <f t="shared" ca="1" si="127"/>
        <v>4397166.397266319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4397166.397266319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18321.526655276328</v>
      </c>
      <c r="L1431" s="444">
        <f t="shared" ca="1" si="127"/>
        <v>4415487.9239215953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4415487.9239215953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18397.866349673313</v>
      </c>
      <c r="L1432" s="444">
        <f t="shared" ca="1" si="127"/>
        <v>4433885.7902712682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4433885.7902712682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18474.524126130284</v>
      </c>
      <c r="L1433" s="444">
        <f t="shared" ca="1" si="127"/>
        <v>4452360.3143973984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4452360.3143973984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18551.501309989158</v>
      </c>
      <c r="L1434" s="444">
        <f t="shared" ca="1" si="127"/>
        <v>4470911.8157073874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4470911.8157073874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18628.799232114114</v>
      </c>
      <c r="L1435" s="444">
        <f t="shared" ca="1" si="127"/>
        <v>4489540.6149395015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4489540.6149395015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18706.41922891459</v>
      </c>
      <c r="L1436" s="444">
        <f t="shared" ca="1" si="127"/>
        <v>4508247.0341684157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4508247.0341684157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18784.3626423684</v>
      </c>
      <c r="L1437" s="444">
        <f t="shared" ca="1" si="127"/>
        <v>4527031.396810784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4527031.396810784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18862.630820044935</v>
      </c>
      <c r="L1438" s="444">
        <f t="shared" ca="1" si="127"/>
        <v>4545894.0276308293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4545894.0276308293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18941.225115128454</v>
      </c>
      <c r="L1439" s="444">
        <f t="shared" ca="1" si="127"/>
        <v>4564835.252745958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4564835.252745958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19020.146886441493</v>
      </c>
      <c r="L1440" s="444">
        <f t="shared" ca="1" si="127"/>
        <v>4583855.3996323999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4583855.3996323999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19099.397498468334</v>
      </c>
      <c r="L1441" s="444">
        <f t="shared" ca="1" si="127"/>
        <v>4602954.7971308678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4602954.7971308678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19178.978321378614</v>
      </c>
      <c r="L1442" s="444">
        <f t="shared" ca="1" si="127"/>
        <v>4622133.7754522469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4622133.7754522469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19258.890731051029</v>
      </c>
      <c r="L1443" s="444">
        <f t="shared" ca="1" si="127"/>
        <v>4641392.6661832975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4641392.6661832975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19339.136109097071</v>
      </c>
      <c r="L1444" s="444">
        <f t="shared" ca="1" si="127"/>
        <v>4660731.8022923945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4660731.8022923945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19419.715842884976</v>
      </c>
      <c r="L1445" s="444">
        <f t="shared" ca="1" si="127"/>
        <v>4680151.5181352794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4680151.5181352794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19500.631325563663</v>
      </c>
      <c r="L1446" s="444">
        <f t="shared" ca="1" si="127"/>
        <v>4699652.1494608428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4699652.1494608428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19581.883956086844</v>
      </c>
      <c r="L1447" s="444">
        <f t="shared" ca="1" si="127"/>
        <v>4719234.0334169297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4719234.0334169297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19663.475139237205</v>
      </c>
      <c r="L1448" s="444">
        <f t="shared" ca="1" si="127"/>
        <v>4738897.5085561667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4738897.5085561667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19745.406285650693</v>
      </c>
      <c r="L1449" s="444">
        <f t="shared" ca="1" si="127"/>
        <v>4758642.9148418177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4758642.9148418177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19827.678811840906</v>
      </c>
      <c r="L1450" s="444">
        <f t="shared" ca="1" si="127"/>
        <v>4778470.5936536584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4778470.5936536584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19910.294140223577</v>
      </c>
      <c r="L1451" s="444">
        <f t="shared" ca="1" si="127"/>
        <v>4798380.8877938818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4798380.8877938818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19993.253699141173</v>
      </c>
      <c r="L1452" s="444">
        <f t="shared" ca="1" si="127"/>
        <v>4818374.1414930234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4818374.1414930234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20076.558922887598</v>
      </c>
      <c r="L1453" s="444">
        <f t="shared" ca="1" si="127"/>
        <v>4838450.7004159112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4838450.7004159112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20160.211251732962</v>
      </c>
      <c r="L1454" s="444">
        <f t="shared" ca="1" si="127"/>
        <v>4858610.911667644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4858610.911667644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20244.212131948516</v>
      </c>
      <c r="L1455" s="444">
        <f t="shared" ca="1" si="127"/>
        <v>4878855.1237995923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4878855.1237995923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20328.563015831634</v>
      </c>
      <c r="L1456" s="444">
        <f t="shared" ca="1" si="127"/>
        <v>4899183.6868154239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4899183.6868154239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20413.265361730933</v>
      </c>
      <c r="L1457" s="444">
        <f t="shared" ca="1" si="127"/>
        <v>4919596.9521771548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4919596.9521771548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20498.320634071479</v>
      </c>
      <c r="L1458" s="444">
        <f t="shared" ca="1" si="127"/>
        <v>4940095.2728112265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4940095.2728112265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20583.730303380111</v>
      </c>
      <c r="L1459" s="444">
        <f t="shared" ca="1" si="127"/>
        <v>4960679.0031146063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4960679.0031146063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20669.49584631086</v>
      </c>
      <c r="L1460" s="444">
        <f t="shared" ca="1" si="127"/>
        <v>4981348.4989609169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4981348.4989609169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20755.618745670487</v>
      </c>
      <c r="L1461" s="444">
        <f t="shared" ca="1" si="127"/>
        <v>5002104.1177065875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5002104.1177065875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20842.100490444114</v>
      </c>
      <c r="L1462" s="444">
        <f t="shared" ca="1" si="127"/>
        <v>5022946.2181970319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5022946.2181970319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20928.942575820965</v>
      </c>
      <c r="L1463" s="444">
        <f t="shared" ca="1" si="127"/>
        <v>5043875.1607728526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5043875.1607728526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21016.146503220218</v>
      </c>
      <c r="L1464" s="444">
        <f t="shared" ca="1" si="127"/>
        <v>5064891.3072760729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5064891.3072760729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21103.713780316972</v>
      </c>
      <c r="L1465" s="444">
        <f t="shared" ca="1" si="127"/>
        <v>5085995.0210563894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5085995.0210563894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21191.645921068288</v>
      </c>
      <c r="L1466" s="444">
        <f t="shared" ca="1" si="127"/>
        <v>5107186.6669774577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5107186.6669774577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21279.944445739406</v>
      </c>
      <c r="L1467" s="444">
        <f t="shared" ca="1" si="127"/>
        <v>5128466.6114231972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5128466.6114231972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21368.610880929988</v>
      </c>
      <c r="L1468" s="444">
        <f t="shared" ca="1" si="127"/>
        <v>5149835.2223041272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5149835.2223041272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21457.646759600531</v>
      </c>
      <c r="L1469" s="444">
        <f t="shared" ca="1" si="127"/>
        <v>5171292.8690637276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5171292.8690637276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21547.053621098865</v>
      </c>
      <c r="L1470" s="444">
        <f t="shared" ca="1" si="127"/>
        <v>5192839.922684826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5192839.922684826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21636.833011186776</v>
      </c>
      <c r="L1471" s="444">
        <f t="shared" ca="1" si="127"/>
        <v>5214476.7556960126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5214476.7556960126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21726.986482066721</v>
      </c>
      <c r="L1472" s="444">
        <f t="shared" ca="1" si="127"/>
        <v>5236203.7421780797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5236203.7421780797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21817.515592408665</v>
      </c>
      <c r="L1473" s="444">
        <f t="shared" ca="1" si="127"/>
        <v>5258021.257770488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5258021.257770488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21908.421907377033</v>
      </c>
      <c r="L1474" s="444">
        <f t="shared" ca="1" si="127"/>
        <v>5279929.6796778655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5279929.6796778655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21999.706998657774</v>
      </c>
      <c r="L1475" s="444">
        <f t="shared" ca="1" si="127"/>
        <v>5301929.3866765229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5301929.3866765229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22091.372444485511</v>
      </c>
      <c r="L1476" s="444">
        <f t="shared" ca="1" si="127"/>
        <v>5324020.7591210082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5324020.7591210082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22183.419829670867</v>
      </c>
      <c r="L1477" s="444">
        <f t="shared" ca="1" si="127"/>
        <v>5346204.1789506795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5346204.1789506795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22275.850745627831</v>
      </c>
      <c r="L1478" s="444">
        <f t="shared" ca="1" si="127"/>
        <v>5368480.0296963071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5368480.0296963071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22368.666790401279</v>
      </c>
      <c r="L1479" s="444">
        <f t="shared" ca="1" si="127"/>
        <v>5390848.6964867087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5390848.6964867087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22461.869568694619</v>
      </c>
      <c r="L1480" s="444">
        <f t="shared" ca="1" si="127"/>
        <v>5413310.5660554031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5413310.5660554031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22555.460691897511</v>
      </c>
      <c r="L1481" s="444">
        <f t="shared" ca="1" si="127"/>
        <v>5435866.0267473003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5435866.0267473003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22649.441778113753</v>
      </c>
      <c r="L1482" s="444">
        <f t="shared" ca="1" si="127"/>
        <v>5458515.4685254144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5458515.4685254144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22743.814452189225</v>
      </c>
      <c r="L1483" s="444">
        <f t="shared" ca="1" si="127"/>
        <v>5481259.2829776034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5481259.2829776034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22838.580345740014</v>
      </c>
      <c r="L1484" s="444">
        <f t="shared" ca="1" si="127"/>
        <v>5504097.863323343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5504097.863323343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22933.741097180595</v>
      </c>
      <c r="L1485" s="444">
        <f t="shared" ca="1" si="127"/>
        <v>5527031.6044205232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5527031.6044205232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23029.298351752179</v>
      </c>
      <c r="L1486" s="444">
        <f t="shared" ca="1" si="127"/>
        <v>5550060.9027722757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5550060.9027722757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23125.25376155115</v>
      </c>
      <c r="L1487" s="444">
        <f t="shared" ca="1" si="127"/>
        <v>5573186.1565338271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5573186.1565338271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23221.608985557614</v>
      </c>
      <c r="L1488" s="444">
        <f t="shared" ca="1" si="127"/>
        <v>5596407.7655193843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5596407.7655193843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23318.365689664101</v>
      </c>
      <c r="L1489" s="444">
        <f t="shared" ca="1" si="127"/>
        <v>5619726.1312090484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5619726.1312090484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23415.525546704368</v>
      </c>
      <c r="L1490" s="444">
        <f t="shared" ca="1" si="127"/>
        <v>5643141.6567557529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5643141.6567557529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23513.090236482305</v>
      </c>
      <c r="L1491" s="444">
        <f t="shared" ca="1" si="127"/>
        <v>5666654.7469922351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5666654.7469922351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23611.06144580098</v>
      </c>
      <c r="L1492" s="444">
        <f t="shared" ca="1" si="127"/>
        <v>5690265.8084380357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5690265.8084380357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23709.440868491816</v>
      </c>
      <c r="L1493" s="444">
        <f t="shared" ca="1" si="127"/>
        <v>5713975.2493065279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5713975.2493065279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23808.230205443866</v>
      </c>
      <c r="L1494" s="444">
        <f t="shared" ca="1" si="127"/>
        <v>5737783.4795119716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5737783.4795119716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23907.431164633213</v>
      </c>
      <c r="L1495" s="444">
        <f t="shared" ca="1" si="127"/>
        <v>5761690.9106766051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5761690.9106766051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24007.04546115252</v>
      </c>
      <c r="L1496" s="444">
        <f t="shared" ca="1" si="127"/>
        <v>5785697.9561377577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5785697.9561377577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24107.074817240657</v>
      </c>
      <c r="L1497" s="444">
        <f t="shared" ca="1" si="127"/>
        <v>5809805.030954998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5809805.030954998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24207.52096231249</v>
      </c>
      <c r="L1498" s="444">
        <f t="shared" ca="1" si="127"/>
        <v>5834012.5519173108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5834012.5519173108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24308.385632988793</v>
      </c>
      <c r="L1499" s="444">
        <f t="shared" ca="1" si="127"/>
        <v>5858320.9375502998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5858320.9375502998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24409.670573126248</v>
      </c>
      <c r="L1500" s="444">
        <f t="shared" ca="1" si="127"/>
        <v>5882730.6081234263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5882730.6081234263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24511.377533847608</v>
      </c>
      <c r="L1501" s="444">
        <f t="shared" ca="1" si="127"/>
        <v>5907241.9856572738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5907241.9856572738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24613.508273571973</v>
      </c>
      <c r="L1502" s="444">
        <f t="shared" ca="1" si="127"/>
        <v>5931855.4939308455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5931855.4939308455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24716.064558045189</v>
      </c>
      <c r="L1503" s="444">
        <f t="shared" ca="1" si="127"/>
        <v>5956571.5584888905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5956571.5584888905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24819.048160370377</v>
      </c>
      <c r="L1504" s="444">
        <f t="shared" ca="1" si="127"/>
        <v>5981390.606649261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5981390.606649261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24922.460861038588</v>
      </c>
      <c r="L1505" s="444">
        <f t="shared" ca="1" si="127"/>
        <v>6006313.0675102994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6006313.0675102994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25026.304447959581</v>
      </c>
      <c r="L1506" s="444">
        <f t="shared" ca="1" si="127"/>
        <v>6031339.3719582586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6031339.3719582586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25130.580716492743</v>
      </c>
      <c r="L1507" s="444">
        <f t="shared" ca="1" si="127"/>
        <v>6056469.9526747512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6056469.9526747512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25235.291469478128</v>
      </c>
      <c r="L1508" s="444">
        <f t="shared" ca="1" si="127"/>
        <v>6081705.2441442292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6081705.2441442292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25340.438517267623</v>
      </c>
      <c r="L1509" s="444">
        <f t="shared" ca="1" si="127"/>
        <v>6107045.682661497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6107045.682661497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25446.023677756239</v>
      </c>
      <c r="L1510" s="444">
        <f t="shared" ca="1" si="127"/>
        <v>6132491.7063392531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6132491.7063392531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25552.048776413554</v>
      </c>
      <c r="L1511" s="444">
        <f t="shared" ca="1" si="127"/>
        <v>6158043.7551156664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6158043.7551156664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25658.515646315278</v>
      </c>
      <c r="L1512" s="444">
        <f t="shared" ca="1" si="127"/>
        <v>6183702.2707619816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6183702.2707619816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25765.426128174924</v>
      </c>
      <c r="L1513" s="444">
        <f t="shared" ca="1" si="127"/>
        <v>6209467.6968901567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6209467.6968901567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25872.782070375652</v>
      </c>
      <c r="L1514" s="444">
        <f t="shared" ca="1" si="127"/>
        <v>6235340.4789605327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6235340.4789605327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25980.585329002221</v>
      </c>
      <c r="L1515" s="444">
        <f t="shared" ca="1" si="127"/>
        <v>6261321.0642895345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6261321.0642895345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26088.837767873061</v>
      </c>
      <c r="L1516" s="444">
        <f t="shared" ca="1" si="127"/>
        <v>6287409.9020574074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6287409.9020574074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26197.541258572532</v>
      </c>
      <c r="L1517" s="444">
        <f t="shared" ca="1" si="127"/>
        <v>6313607.44331598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6313607.44331598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26306.697680483248</v>
      </c>
      <c r="L1518" s="444">
        <f t="shared" ca="1" si="127"/>
        <v>6339914.1409964636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6339914.1409964636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26416.308920818599</v>
      </c>
      <c r="L1519" s="444">
        <f t="shared" ca="1" si="127"/>
        <v>6366330.449917282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6366330.449917282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26526.37687465534</v>
      </c>
      <c r="L1520" s="444">
        <f t="shared" ca="1" si="127"/>
        <v>6392856.8267919375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6392856.8267919375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26636.903444966407</v>
      </c>
      <c r="L1521" s="444">
        <f t="shared" ca="1" si="127"/>
        <v>6419493.7302369038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6419493.7302369038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26747.890542653764</v>
      </c>
      <c r="L1522" s="444">
        <f t="shared" ca="1" si="127"/>
        <v>6446241.6207795572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6446241.6207795572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26859.340086581487</v>
      </c>
      <c r="L1523" s="444">
        <f t="shared" ca="1" si="127"/>
        <v>6473100.9608661383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6473100.9608661383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26971.254003608909</v>
      </c>
      <c r="L1524" s="444">
        <f t="shared" ca="1" si="127"/>
        <v>6500072.2148697469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6500072.2148697469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27083.634228623945</v>
      </c>
      <c r="L1525" s="444">
        <f t="shared" ca="1" si="127"/>
        <v>6527155.8490983713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6527155.8490983713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27196.482704576545</v>
      </c>
      <c r="L1526" s="444">
        <f t="shared" ca="1" si="127"/>
        <v>6554352.3318029474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6554352.3318029474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27309.80138251228</v>
      </c>
      <c r="L1527" s="444">
        <f t="shared" ca="1" si="127"/>
        <v>6581662.1331854593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6581662.1331854593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27423.592221606079</v>
      </c>
      <c r="L1528" s="444">
        <f t="shared" ca="1" si="127"/>
        <v>6609085.7254070658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6609085.7254070658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27537.857189196107</v>
      </c>
      <c r="L1529" s="444">
        <f t="shared" ca="1" si="127"/>
        <v>6636623.582596262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6636623.582596262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27652.598260817755</v>
      </c>
      <c r="L1530" s="444">
        <f t="shared" ca="1" si="127"/>
        <v>6664276.18085708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6664276.18085708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27767.817420237832</v>
      </c>
      <c r="L1531" s="444">
        <f t="shared" ca="1" si="127"/>
        <v>6692043.9982773177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6692043.9982773177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27883.516659488825</v>
      </c>
      <c r="L1532" s="444">
        <f t="shared" ca="1" si="127"/>
        <v>6719927.5149368066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6719927.5149368066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27999.697978903361</v>
      </c>
      <c r="L1533" s="444">
        <f t="shared" ca="1" si="127"/>
        <v>6747927.2129157102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6747927.2129157102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28116.363387148795</v>
      </c>
      <c r="L1534" s="444">
        <f t="shared" ca="1" si="127"/>
        <v>6776043.576302859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6776043.576302859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28233.514901261908</v>
      </c>
      <c r="L1535" s="444">
        <f t="shared" ca="1" si="127"/>
        <v>6804277.0912041208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6804277.0912041208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28351.154546683836</v>
      </c>
      <c r="L1536" s="444">
        <f t="shared" ca="1" si="127"/>
        <v>6832628.2457508044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6832628.2457508044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28469.284357295019</v>
      </c>
      <c r="L1537" s="444">
        <f t="shared" ca="1" si="127"/>
        <v>6861097.5301080998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6861097.5301080998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28587.90637545042</v>
      </c>
      <c r="L1538" s="444">
        <f t="shared" ref="L1538:L1792" ca="1" si="132">I1538-J1538+K1538</f>
        <v>6889685.4364835499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6889685.4364835499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28707.022652014792</v>
      </c>
      <c r="L1539" s="444">
        <f t="shared" ca="1" si="132"/>
        <v>6918392.459135565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6918392.459135565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28826.635246398186</v>
      </c>
      <c r="L1540" s="444">
        <f t="shared" ca="1" si="132"/>
        <v>6947219.0943819629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6947219.0943819629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28946.746226591509</v>
      </c>
      <c r="L1541" s="444">
        <f t="shared" ca="1" si="132"/>
        <v>6976165.840608554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6976165.840608554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29067.357669202309</v>
      </c>
      <c r="L1542" s="444">
        <f t="shared" ca="1" si="132"/>
        <v>7005233.1982777566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7005233.1982777566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29188.471659490653</v>
      </c>
      <c r="L1543" s="444">
        <f t="shared" ca="1" si="132"/>
        <v>7034421.6699372474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7034421.6699372474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29310.090291405199</v>
      </c>
      <c r="L1544" s="444">
        <f t="shared" ca="1" si="132"/>
        <v>7063731.7602286525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7063731.7602286525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29432.215667619384</v>
      </c>
      <c r="L1545" s="444">
        <f t="shared" ca="1" si="132"/>
        <v>7093163.9758962719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7093163.9758962719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29554.849899567802</v>
      </c>
      <c r="L1546" s="444">
        <f t="shared" ca="1" si="132"/>
        <v>7122718.8257958395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7122718.8257958395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29677.99510748266</v>
      </c>
      <c r="L1547" s="444">
        <f t="shared" ca="1" si="132"/>
        <v>7152396.8209033227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7152396.8209033227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29801.65342043051</v>
      </c>
      <c r="L1548" s="444">
        <f t="shared" ca="1" si="132"/>
        <v>7182198.4743237533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7182198.4743237533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29925.826976348977</v>
      </c>
      <c r="L1549" s="444">
        <f t="shared" ca="1" si="132"/>
        <v>7212124.3013001019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7212124.3013001019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30050.517922083756</v>
      </c>
      <c r="L1550" s="444">
        <f t="shared" ca="1" si="132"/>
        <v>7242174.8192221858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7242174.8192221858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30175.728413425775</v>
      </c>
      <c r="L1551" s="444">
        <f t="shared" ca="1" si="132"/>
        <v>7272350.5476356111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7272350.5476356111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30301.460615148375</v>
      </c>
      <c r="L1552" s="444">
        <f t="shared" ca="1" si="132"/>
        <v>7302652.0082507599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7302652.0082507599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30427.716701044832</v>
      </c>
      <c r="L1553" s="444">
        <f t="shared" ca="1" si="132"/>
        <v>7333079.7249518046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7333079.7249518046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30554.498853965852</v>
      </c>
      <c r="L1554" s="444">
        <f t="shared" ca="1" si="132"/>
        <v>7363634.2238057703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7363634.2238057703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30681.809265857381</v>
      </c>
      <c r="L1555" s="444">
        <f t="shared" ca="1" si="132"/>
        <v>7394316.0330716278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7394316.0330716278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30809.650137798453</v>
      </c>
      <c r="L1556" s="444">
        <f t="shared" ca="1" si="132"/>
        <v>7425125.6832094267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7425125.6832094267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30938.023680039274</v>
      </c>
      <c r="L1557" s="444">
        <f t="shared" ca="1" si="132"/>
        <v>7456063.7068894664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7456063.7068894664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31066.932112039442</v>
      </c>
      <c r="L1558" s="444">
        <f t="shared" ca="1" si="132"/>
        <v>7487130.6390015054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7487130.6390015054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31196.377662506267</v>
      </c>
      <c r="L1559" s="444">
        <f t="shared" ca="1" si="132"/>
        <v>7518327.0166640114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7518327.0166640114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31326.362569433379</v>
      </c>
      <c r="L1560" s="444">
        <f t="shared" ca="1" si="132"/>
        <v>7549653.379233445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7549653.379233445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31456.88908013935</v>
      </c>
      <c r="L1561" s="444">
        <f t="shared" ca="1" si="132"/>
        <v>7581110.2683135848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7581110.2683135848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31587.959451306608</v>
      </c>
      <c r="L1562" s="444">
        <f t="shared" ca="1" si="132"/>
        <v>7612698.2277648915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7612698.2277648915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31719.575949020382</v>
      </c>
      <c r="L1563" s="444">
        <f t="shared" ca="1" si="132"/>
        <v>7644417.8037139121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7644417.8037139121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31851.740848807967</v>
      </c>
      <c r="L1564" s="444">
        <f t="shared" ca="1" si="132"/>
        <v>7676269.5445627198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7676269.5445627198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31984.456435677999</v>
      </c>
      <c r="L1565" s="444">
        <f t="shared" ca="1" si="132"/>
        <v>7708254.0009983974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7708254.0009983974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32117.725004159987</v>
      </c>
      <c r="L1566" s="444">
        <f t="shared" ca="1" si="132"/>
        <v>7740371.7260025572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7740371.7260025572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32251.548858343984</v>
      </c>
      <c r="L1567" s="444">
        <f t="shared" ca="1" si="132"/>
        <v>7772623.2748609008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7772623.2748609008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32385.93031192042</v>
      </c>
      <c r="L1568" s="444">
        <f t="shared" ca="1" si="132"/>
        <v>7805009.2051728209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7805009.2051728209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32520.871688220082</v>
      </c>
      <c r="L1569" s="444">
        <f t="shared" ca="1" si="132"/>
        <v>7837530.0768610407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7837530.0768610407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32656.375320254334</v>
      </c>
      <c r="L1570" s="444">
        <f t="shared" ca="1" si="132"/>
        <v>7870186.4521812946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7870186.4521812946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32792.443550755394</v>
      </c>
      <c r="L1571" s="444">
        <f t="shared" ca="1" si="132"/>
        <v>7902978.8957320498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7902978.8957320498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32929.078732216869</v>
      </c>
      <c r="L1572" s="444">
        <f t="shared" ca="1" si="132"/>
        <v>7935907.9744642666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7935907.9744642666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33066.283226934444</v>
      </c>
      <c r="L1573" s="444">
        <f t="shared" ca="1" si="132"/>
        <v>7968974.2576912008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7968974.2576912008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33204.059407046669</v>
      </c>
      <c r="L1574" s="444">
        <f t="shared" ca="1" si="132"/>
        <v>8002178.3170982478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8002178.3170982478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33342.409654576026</v>
      </c>
      <c r="L1575" s="444">
        <f t="shared" ca="1" si="132"/>
        <v>8035520.7267528242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8035520.7267528242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33481.336361470101</v>
      </c>
      <c r="L1576" s="444">
        <f t="shared" ca="1" si="132"/>
        <v>8069002.0631142939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8069002.0631142939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33620.841929642891</v>
      </c>
      <c r="L1577" s="444">
        <f t="shared" ca="1" si="132"/>
        <v>8102622.9050439363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8102622.9050439363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33760.928771016399</v>
      </c>
      <c r="L1578" s="444">
        <f t="shared" ca="1" si="132"/>
        <v>8136383.8338149525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8136383.8338149525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33901.599307562305</v>
      </c>
      <c r="L1579" s="444">
        <f t="shared" ca="1" si="132"/>
        <v>8170285.4331225147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8170285.4331225147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34042.855971343815</v>
      </c>
      <c r="L1580" s="444">
        <f t="shared" ca="1" si="132"/>
        <v>8204328.2890938586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8204328.2890938586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34184.701204557743</v>
      </c>
      <c r="L1581" s="444">
        <f t="shared" ca="1" si="132"/>
        <v>8238512.9902984165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8238512.9902984165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34327.137459576734</v>
      </c>
      <c r="L1582" s="444">
        <f t="shared" ca="1" si="132"/>
        <v>8272840.1277579935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8272840.1277579935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34470.167198991643</v>
      </c>
      <c r="L1583" s="444">
        <f t="shared" ca="1" si="132"/>
        <v>8307310.2949569849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8307310.2949569849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34613.7928956541</v>
      </c>
      <c r="L1584" s="444">
        <f t="shared" ca="1" si="132"/>
        <v>8341924.0878526391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8341924.0878526391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34758.017032719326</v>
      </c>
      <c r="L1585" s="444">
        <f t="shared" ca="1" si="132"/>
        <v>8376682.1048853584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8376682.1048853584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34902.842103688992</v>
      </c>
      <c r="L1586" s="444">
        <f t="shared" ca="1" si="132"/>
        <v>8411584.9469890483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8411584.9469890483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35048.270612454369</v>
      </c>
      <c r="L1587" s="444">
        <f t="shared" ca="1" si="132"/>
        <v>8446633.2176015023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8446633.2176015023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35194.305073339594</v>
      </c>
      <c r="L1588" s="444">
        <f t="shared" ca="1" si="132"/>
        <v>8481827.5226748418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8481827.5226748418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35340.94801114517</v>
      </c>
      <c r="L1589" s="444">
        <f t="shared" ca="1" si="132"/>
        <v>8517168.4706859868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8517168.4706859868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35488.201961191611</v>
      </c>
      <c r="L1590" s="444">
        <f t="shared" ca="1" si="132"/>
        <v>8552656.6726471782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8552656.6726471782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35636.069469363239</v>
      </c>
      <c r="L1591" s="444">
        <f t="shared" ca="1" si="132"/>
        <v>8588292.7421165407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8588292.7421165407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35784.553092152251</v>
      </c>
      <c r="L1592" s="444">
        <f t="shared" ca="1" si="132"/>
        <v>8624077.2952086926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8624077.2952086926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35933.655396702889</v>
      </c>
      <c r="L1593" s="444">
        <f t="shared" ca="1" si="132"/>
        <v>8660010.9506053962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8660010.9506053962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36083.378960855815</v>
      </c>
      <c r="L1594" s="444">
        <f t="shared" ca="1" si="132"/>
        <v>8696094.3295662515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8696094.3295662515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36233.726373192716</v>
      </c>
      <c r="L1595" s="444">
        <f t="shared" ca="1" si="132"/>
        <v>8732328.0559394434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8732328.0559394434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36384.700233081014</v>
      </c>
      <c r="L1596" s="444">
        <f t="shared" ca="1" si="132"/>
        <v>8768712.7561725248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8768712.7561725248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36536.30315071885</v>
      </c>
      <c r="L1597" s="444">
        <f t="shared" ca="1" si="132"/>
        <v>8805249.0593232438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8805249.0593232438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36688.537747180184</v>
      </c>
      <c r="L1598" s="444">
        <f t="shared" ca="1" si="132"/>
        <v>8841937.5970704239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8841937.5970704239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36841.406654460101</v>
      </c>
      <c r="L1599" s="444">
        <f t="shared" ca="1" si="132"/>
        <v>8878779.0037248842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8878779.0037248842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36994.912515520351</v>
      </c>
      <c r="L1600" s="444">
        <f t="shared" ca="1" si="132"/>
        <v>8915773.9162404053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8915773.9162404053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37149.057984335021</v>
      </c>
      <c r="L1601" s="444">
        <f t="shared" ca="1" si="132"/>
        <v>8952922.9742247406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8952922.9742247406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37303.845725936422</v>
      </c>
      <c r="L1602" s="444">
        <f t="shared" ca="1" si="132"/>
        <v>8990226.8199506775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8990226.8199506775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37459.278416461158</v>
      </c>
      <c r="L1603" s="444">
        <f t="shared" ca="1" si="132"/>
        <v>9027686.0983671378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9027686.0983671378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37615.358743196404</v>
      </c>
      <c r="L1604" s="444">
        <f t="shared" ca="1" si="132"/>
        <v>9065301.4571103342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9065301.4571103342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37772.089404626393</v>
      </c>
      <c r="L1605" s="444">
        <f t="shared" ca="1" si="132"/>
        <v>9103073.54651496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9103073.54651496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37929.473110478997</v>
      </c>
      <c r="L1606" s="444">
        <f t="shared" ca="1" si="132"/>
        <v>9141003.0196254384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9141003.0196254384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38087.512581772658</v>
      </c>
      <c r="L1607" s="444">
        <f t="shared" ca="1" si="132"/>
        <v>9179090.5322072115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9179090.5322072115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38246.210550863383</v>
      </c>
      <c r="L1608" s="444">
        <f t="shared" ca="1" si="132"/>
        <v>9217336.7427580748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9217336.7427580748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38405.569761491977</v>
      </c>
      <c r="L1609" s="444">
        <f t="shared" ca="1" si="132"/>
        <v>9255742.3125195671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9255742.3125195671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38565.59296883153</v>
      </c>
      <c r="L1610" s="444">
        <f t="shared" ca="1" si="132"/>
        <v>9294307.9054883979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9294307.9054883979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38726.282939534991</v>
      </c>
      <c r="L1611" s="444">
        <f t="shared" ca="1" si="132"/>
        <v>9333034.1884279326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9333034.1884279326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38887.642451783053</v>
      </c>
      <c r="L1612" s="444">
        <f t="shared" ca="1" si="132"/>
        <v>9371921.8308797162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9371921.8308797162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39049.674295332152</v>
      </c>
      <c r="L1613" s="444">
        <f t="shared" ca="1" si="132"/>
        <v>9410971.5051750485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9410971.5051750485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39212.381271562699</v>
      </c>
      <c r="L1614" s="444">
        <f t="shared" ca="1" si="132"/>
        <v>9450183.886446612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9450183.886446612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39375.766193527546</v>
      </c>
      <c r="L1615" s="444">
        <f t="shared" ca="1" si="132"/>
        <v>9489559.6526401397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9489559.6526401397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39539.831886000582</v>
      </c>
      <c r="L1616" s="444">
        <f t="shared" ca="1" si="132"/>
        <v>9529099.4845261406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9529099.4845261406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39704.581185525589</v>
      </c>
      <c r="L1617" s="444">
        <f t="shared" ca="1" si="132"/>
        <v>9568804.0657116659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9568804.0657116659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39870.016940465277</v>
      </c>
      <c r="L1618" s="444">
        <f t="shared" ca="1" si="132"/>
        <v>9608674.0826521311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9608674.0826521311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40036.142011050542</v>
      </c>
      <c r="L1619" s="444">
        <f t="shared" ca="1" si="132"/>
        <v>9648710.2246631812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9648710.2246631812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40202.959269429921</v>
      </c>
      <c r="L1620" s="444">
        <f t="shared" ca="1" si="132"/>
        <v>9688913.1839326117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9688913.1839326117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40370.471599719218</v>
      </c>
      <c r="L1621" s="444">
        <f t="shared" ca="1" si="132"/>
        <v>9729283.6555323303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9729283.6555323303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40538.681898051378</v>
      </c>
      <c r="L1622" s="444">
        <f t="shared" ca="1" si="132"/>
        <v>9769822.3374303821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9769822.3374303821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40707.593072626594</v>
      </c>
      <c r="L1623" s="444">
        <f t="shared" ca="1" si="132"/>
        <v>9810529.9305030089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9810529.9305030089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40877.208043762534</v>
      </c>
      <c r="L1624" s="444">
        <f t="shared" ca="1" si="132"/>
        <v>9851407.1385467723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9851407.1385467723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41047.529743944884</v>
      </c>
      <c r="L1625" s="444">
        <f t="shared" ca="1" si="132"/>
        <v>9892454.6682907175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9892454.6682907175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41218.561117877987</v>
      </c>
      <c r="L1626" s="444">
        <f t="shared" ca="1" si="132"/>
        <v>9933673.2294085957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9933673.2294085957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41390.305122535814</v>
      </c>
      <c r="L1627" s="444">
        <f t="shared" ca="1" si="132"/>
        <v>9975063.5345311314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9975063.5345311314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41562.764727213049</v>
      </c>
      <c r="L1628" s="444">
        <f t="shared" ca="1" si="132"/>
        <v>10016626.299258344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10016626.299258344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41735.942913576429</v>
      </c>
      <c r="L1629" s="444">
        <f t="shared" ca="1" si="132"/>
        <v>10058362.242171921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10058362.242171921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41909.84267571634</v>
      </c>
      <c r="L1630" s="444">
        <f t="shared" ca="1" si="132"/>
        <v>10100272.084847637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10100272.084847637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42084.467020198485</v>
      </c>
      <c r="L1631" s="444">
        <f t="shared" ca="1" si="132"/>
        <v>10142356.551867835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10142356.551867835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42259.818966115978</v>
      </c>
      <c r="L1632" s="444">
        <f t="shared" ca="1" si="132"/>
        <v>10184616.370833952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10184616.370833952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42435.901545141467</v>
      </c>
      <c r="L1633" s="444">
        <f t="shared" ca="1" si="132"/>
        <v>10227052.272379093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10227052.272379093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42612.717801579551</v>
      </c>
      <c r="L1634" s="444">
        <f t="shared" ca="1" si="132"/>
        <v>10269664.990180673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10269664.990180673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42790.270792419469</v>
      </c>
      <c r="L1635" s="444">
        <f t="shared" ca="1" si="132"/>
        <v>10312455.260973092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10312455.260973092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42968.563587387885</v>
      </c>
      <c r="L1636" s="444">
        <f t="shared" ca="1" si="132"/>
        <v>10355423.82456048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10355423.82456048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43147.599269001999</v>
      </c>
      <c r="L1637" s="444">
        <f t="shared" ca="1" si="132"/>
        <v>10398571.423829483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10398571.423829483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43327.380932622844</v>
      </c>
      <c r="L1638" s="444">
        <f t="shared" ca="1" si="132"/>
        <v>10441898.804762106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10441898.804762106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43507.911686508778</v>
      </c>
      <c r="L1639" s="444">
        <f t="shared" ca="1" si="132"/>
        <v>10485406.716448614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10485406.716448614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43689.194651869228</v>
      </c>
      <c r="L1640" s="444">
        <f t="shared" ca="1" si="132"/>
        <v>10529095.911100484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10529095.911100484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43871.232962918686</v>
      </c>
      <c r="L1641" s="444">
        <f t="shared" ca="1" si="132"/>
        <v>10572967.144063404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10572967.144063404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44054.029766930849</v>
      </c>
      <c r="L1642" s="444">
        <f t="shared" ca="1" si="132"/>
        <v>10617021.173830334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10617021.173830334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44237.58822429306</v>
      </c>
      <c r="L1643" s="444">
        <f t="shared" ca="1" si="132"/>
        <v>10661258.762054628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10661258.762054628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44421.911508560952</v>
      </c>
      <c r="L1644" s="444">
        <f t="shared" ca="1" si="132"/>
        <v>10705680.673563188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10705680.673563188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44607.002806513279</v>
      </c>
      <c r="L1645" s="444">
        <f t="shared" ca="1" si="132"/>
        <v>10750287.676369701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10750287.676369701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44792.865318207085</v>
      </c>
      <c r="L1646" s="444">
        <f t="shared" ca="1" si="132"/>
        <v>10795080.541687908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10795080.541687908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44979.502257032946</v>
      </c>
      <c r="L1647" s="444">
        <f t="shared" ca="1" si="132"/>
        <v>10840060.04394494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10840060.04394494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45166.916849770583</v>
      </c>
      <c r="L1648" s="444">
        <f t="shared" ca="1" si="132"/>
        <v>10885226.96079471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10885226.96079471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45355.112336644626</v>
      </c>
      <c r="L1649" s="444">
        <f t="shared" ca="1" si="132"/>
        <v>10930582.073131355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10930582.073131355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45544.091971380643</v>
      </c>
      <c r="L1650" s="444">
        <f t="shared" ca="1" si="132"/>
        <v>10976126.165102735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10976126.165102735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45733.859021261393</v>
      </c>
      <c r="L1651" s="444">
        <f t="shared" ca="1" si="132"/>
        <v>11021860.024123996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11021860.024123996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45924.41676718332</v>
      </c>
      <c r="L1652" s="444">
        <f t="shared" ca="1" si="132"/>
        <v>11067784.44089118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11067784.44089118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46115.768503713247</v>
      </c>
      <c r="L1653" s="444">
        <f t="shared" ca="1" si="132"/>
        <v>11113900.209394893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11113900.209394893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46307.917539145383</v>
      </c>
      <c r="L1654" s="444">
        <f t="shared" ca="1" si="132"/>
        <v>11160208.126934038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11160208.126934038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46500.867195558494</v>
      </c>
      <c r="L1655" s="444">
        <f t="shared" ca="1" si="132"/>
        <v>11206708.994129596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11206708.994129596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46694.620808873318</v>
      </c>
      <c r="L1656" s="444">
        <f t="shared" ca="1" si="132"/>
        <v>11253403.61493847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11253403.61493847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46889.181728910291</v>
      </c>
      <c r="L1657" s="444">
        <f t="shared" ca="1" si="132"/>
        <v>11300292.79666738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11300292.79666738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47084.553319447419</v>
      </c>
      <c r="L1658" s="444">
        <f t="shared" ca="1" si="132"/>
        <v>11347377.349986827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11347377.349986827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47280.738958278445</v>
      </c>
      <c r="L1659" s="444">
        <f t="shared" ca="1" si="132"/>
        <v>11394658.088945106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11394658.088945106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47477.742037271273</v>
      </c>
      <c r="L1660" s="444">
        <f t="shared" ca="1" si="132"/>
        <v>11442135.830982378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11442135.830982378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47675.565962426575</v>
      </c>
      <c r="L1661" s="444">
        <f t="shared" ca="1" si="132"/>
        <v>11489811.396944804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11489811.396944804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47874.214153936686</v>
      </c>
      <c r="L1662" s="444">
        <f t="shared" ca="1" si="132"/>
        <v>11537685.61109874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11537685.61109874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48073.690046244752</v>
      </c>
      <c r="L1663" s="444">
        <f t="shared" ca="1" si="132"/>
        <v>11585759.301144985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11585759.301144985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48273.997088104108</v>
      </c>
      <c r="L1664" s="444">
        <f t="shared" ca="1" si="132"/>
        <v>11634033.29823309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11634033.29823309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48475.138742637871</v>
      </c>
      <c r="L1665" s="444">
        <f t="shared" ca="1" si="132"/>
        <v>11682508.436975729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11682508.436975729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48677.118487398868</v>
      </c>
      <c r="L1666" s="444">
        <f t="shared" ca="1" si="132"/>
        <v>11731185.555463128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11731185.555463128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48879.939814429701</v>
      </c>
      <c r="L1667" s="444">
        <f t="shared" ca="1" si="132"/>
        <v>11780065.495277558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11780065.495277558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49083.606230323159</v>
      </c>
      <c r="L1668" s="444">
        <f t="shared" ca="1" si="132"/>
        <v>11829149.10150788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11829149.10150788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49288.12125628283</v>
      </c>
      <c r="L1669" s="444">
        <f t="shared" ca="1" si="132"/>
        <v>11878437.222764162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11878437.222764162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49493.488428184006</v>
      </c>
      <c r="L1670" s="444">
        <f t="shared" ca="1" si="132"/>
        <v>11927930.711192347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11927930.711192347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49699.711296634778</v>
      </c>
      <c r="L1671" s="444">
        <f t="shared" ca="1" si="132"/>
        <v>11977630.422488982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11977630.422488982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49906.793427037424</v>
      </c>
      <c r="L1672" s="444">
        <f t="shared" ca="1" si="132"/>
        <v>12027537.215916019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12027537.215916019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50114.738399650079</v>
      </c>
      <c r="L1673" s="444">
        <f t="shared" ca="1" si="132"/>
        <v>12077651.95431567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12077651.95431567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50323.549809648626</v>
      </c>
      <c r="L1674" s="444">
        <f t="shared" ca="1" si="132"/>
        <v>12127975.504125318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12127975.504125318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50533.231267188821</v>
      </c>
      <c r="L1675" s="444">
        <f t="shared" ca="1" si="132"/>
        <v>12178508.735392507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12178508.735392507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50743.786397468779</v>
      </c>
      <c r="L1676" s="444">
        <f t="shared" ca="1" si="132"/>
        <v>12229252.521789975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12229252.521789975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50955.218840791567</v>
      </c>
      <c r="L1677" s="444">
        <f t="shared" ca="1" si="132"/>
        <v>12280207.740630766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12280207.740630766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51167.532252628196</v>
      </c>
      <c r="L1678" s="444">
        <f t="shared" ca="1" si="132"/>
        <v>12331375.272883395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12331375.272883395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51380.730303680808</v>
      </c>
      <c r="L1679" s="444">
        <f t="shared" ca="1" si="132"/>
        <v>12382756.003187075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12382756.003187075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51594.816679946147</v>
      </c>
      <c r="L1680" s="444">
        <f t="shared" ca="1" si="132"/>
        <v>12434350.819867022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12434350.819867022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51809.795082779259</v>
      </c>
      <c r="L1681" s="444">
        <f t="shared" ca="1" si="132"/>
        <v>12486160.614949802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12486160.614949802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52025.669228957508</v>
      </c>
      <c r="L1682" s="444">
        <f t="shared" ca="1" si="132"/>
        <v>12538186.28417876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12538186.28417876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52242.442850744832</v>
      </c>
      <c r="L1683" s="444">
        <f t="shared" ca="1" si="132"/>
        <v>12590428.727029504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12590428.727029504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52460.119695956266</v>
      </c>
      <c r="L1684" s="444">
        <f t="shared" ca="1" si="132"/>
        <v>12642888.84672546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12642888.84672546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52678.70352802275</v>
      </c>
      <c r="L1685" s="444">
        <f t="shared" ca="1" si="132"/>
        <v>12695567.550253483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12695567.550253483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52898.198126056173</v>
      </c>
      <c r="L1686" s="444">
        <f t="shared" ca="1" si="132"/>
        <v>12748465.748379538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12748465.748379538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53118.607284914739</v>
      </c>
      <c r="L1687" s="444">
        <f t="shared" ca="1" si="132"/>
        <v>12801584.355664453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12801584.355664453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53339.934815268549</v>
      </c>
      <c r="L1688" s="444">
        <f t="shared" ca="1" si="132"/>
        <v>12854924.290479722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12854924.290479722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53562.184543665506</v>
      </c>
      <c r="L1689" s="444">
        <f t="shared" ca="1" si="132"/>
        <v>12908486.475023387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12908486.475023387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53785.360312597448</v>
      </c>
      <c r="L1690" s="444">
        <f t="shared" ca="1" si="132"/>
        <v>12962271.835335985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12962271.835335985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54009.465980566602</v>
      </c>
      <c r="L1691" s="444">
        <f t="shared" ca="1" si="132"/>
        <v>13016281.301316552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13016281.301316552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54234.505422152295</v>
      </c>
      <c r="L1692" s="444">
        <f t="shared" ca="1" si="132"/>
        <v>13070515.806738704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13070515.806738704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54460.482528077926</v>
      </c>
      <c r="L1693" s="444">
        <f t="shared" ca="1" si="132"/>
        <v>13124976.289266782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13124976.289266782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54687.401205278264</v>
      </c>
      <c r="L1694" s="444">
        <f t="shared" ca="1" si="132"/>
        <v>13179663.690472061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13179663.690472061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54915.265376966927</v>
      </c>
      <c r="L1695" s="444">
        <f t="shared" ca="1" si="132"/>
        <v>13234578.955849027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13234578.955849027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55144.078982704283</v>
      </c>
      <c r="L1696" s="444">
        <f t="shared" ca="1" si="132"/>
        <v>13289723.034831731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13289723.034831731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55373.845978465535</v>
      </c>
      <c r="L1697" s="444">
        <f t="shared" ca="1" si="132"/>
        <v>13345096.880810196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13345096.880810196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55604.570336709141</v>
      </c>
      <c r="L1698" s="444">
        <f t="shared" ca="1" si="132"/>
        <v>13400701.451146904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13400701.451146904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55836.256046445436</v>
      </c>
      <c r="L1699" s="444">
        <f t="shared" ca="1" si="132"/>
        <v>13456537.70719335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13456537.70719335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56068.907113305628</v>
      </c>
      <c r="L1700" s="444">
        <f t="shared" ca="1" si="132"/>
        <v>13512606.614306657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13512606.614306657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56302.527559611066</v>
      </c>
      <c r="L1701" s="444">
        <f t="shared" ca="1" si="132"/>
        <v>13568909.141866269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13568909.141866269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56537.121424442783</v>
      </c>
      <c r="L1702" s="444">
        <f t="shared" ca="1" si="132"/>
        <v>13625446.263290711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13625446.263290711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56772.692763711297</v>
      </c>
      <c r="L1703" s="444">
        <f t="shared" ca="1" si="132"/>
        <v>13682218.956054421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13682218.956054421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57009.245650226752</v>
      </c>
      <c r="L1704" s="444">
        <f t="shared" ca="1" si="132"/>
        <v>13739228.201704647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13739228.201704647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57246.78417376936</v>
      </c>
      <c r="L1705" s="444">
        <f t="shared" ca="1" si="132"/>
        <v>13796474.985878417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13796474.985878417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57485.312441160066</v>
      </c>
      <c r="L1706" s="444">
        <f t="shared" ca="1" si="132"/>
        <v>13853960.298319578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13853960.298319578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57724.834576331566</v>
      </c>
      <c r="L1707" s="444">
        <f t="shared" ca="1" si="132"/>
        <v>13911685.132895909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13911685.132895909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57965.35472039962</v>
      </c>
      <c r="L1708" s="444">
        <f t="shared" ca="1" si="132"/>
        <v>13969650.487616308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13969650.487616308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58206.877031734606</v>
      </c>
      <c r="L1709" s="444">
        <f t="shared" ca="1" si="132"/>
        <v>14027857.364648042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14027857.364648042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58449.405686033511</v>
      </c>
      <c r="L1710" s="444">
        <f t="shared" ca="1" si="132"/>
        <v>14086306.770334076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14086306.770334076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58692.944876391986</v>
      </c>
      <c r="L1711" s="444">
        <f t="shared" ca="1" si="132"/>
        <v>14144999.715210468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14144999.715210468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58937.498813376937</v>
      </c>
      <c r="L1712" s="444">
        <f t="shared" ca="1" si="132"/>
        <v>14203937.214023845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14203937.214023845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59183.071725099355</v>
      </c>
      <c r="L1713" s="444">
        <f t="shared" ca="1" si="132"/>
        <v>14263120.285748946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14263120.285748946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59429.66785728727</v>
      </c>
      <c r="L1714" s="444">
        <f t="shared" ca="1" si="132"/>
        <v>14322549.953606233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14322549.953606233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59677.291473359313</v>
      </c>
      <c r="L1715" s="444">
        <f t="shared" ca="1" si="132"/>
        <v>14382227.245079592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14382227.245079592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59925.946854498296</v>
      </c>
      <c r="L1716" s="444">
        <f t="shared" ca="1" si="132"/>
        <v>14442153.19193409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14442153.19193409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60175.638299725375</v>
      </c>
      <c r="L1717" s="444">
        <f t="shared" ca="1" si="132"/>
        <v>14502328.830233816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14502328.830233816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60426.37012597423</v>
      </c>
      <c r="L1718" s="444">
        <f t="shared" ca="1" si="132"/>
        <v>14562755.20035979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14562755.20035979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60678.146668165798</v>
      </c>
      <c r="L1719" s="444">
        <f t="shared" ca="1" si="132"/>
        <v>14623433.347027956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14623433.347027956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60930.972279283145</v>
      </c>
      <c r="L1720" s="444">
        <f t="shared" ca="1" si="132"/>
        <v>14684364.319307238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14684364.319307238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61184.851330446822</v>
      </c>
      <c r="L1721" s="444">
        <f t="shared" ca="1" si="132"/>
        <v>14745549.170637684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14745549.170637684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61439.788210990344</v>
      </c>
      <c r="L1722" s="444">
        <f t="shared" ca="1" si="132"/>
        <v>14806988.958848674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14806988.958848674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61695.787328536142</v>
      </c>
      <c r="L1723" s="444">
        <f t="shared" ca="1" si="132"/>
        <v>14868684.74617721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14868684.74617721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61952.853109071701</v>
      </c>
      <c r="L1724" s="444">
        <f t="shared" ca="1" si="132"/>
        <v>14930637.599286281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14930637.599286281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62210.989997026176</v>
      </c>
      <c r="L1725" s="444">
        <f t="shared" ca="1" si="132"/>
        <v>14992848.589283306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14992848.589283306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62470.202455347106</v>
      </c>
      <c r="L1726" s="444">
        <f t="shared" ca="1" si="132"/>
        <v>15055318.791738654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15055318.791738654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62730.494965577731</v>
      </c>
      <c r="L1727" s="444">
        <f t="shared" ca="1" si="132"/>
        <v>15118049.286704231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15118049.286704231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62991.872027934296</v>
      </c>
      <c r="L1728" s="444">
        <f t="shared" ca="1" si="132"/>
        <v>15181041.158732165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15181041.158732165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63254.338161384025</v>
      </c>
      <c r="L1729" s="444">
        <f t="shared" ca="1" si="132"/>
        <v>15244295.496893549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15244295.496893549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63517.897903723118</v>
      </c>
      <c r="L1730" s="444">
        <f t="shared" ca="1" si="132"/>
        <v>15307813.394797273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15307813.394797273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63782.5558116553</v>
      </c>
      <c r="L1731" s="444">
        <f t="shared" ca="1" si="132"/>
        <v>15371595.950608928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15371595.950608928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64048.316460870534</v>
      </c>
      <c r="L1732" s="444">
        <f t="shared" ca="1" si="132"/>
        <v>15435644.267069798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15435644.267069798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64315.184446124164</v>
      </c>
      <c r="L1733" s="444">
        <f t="shared" ca="1" si="132"/>
        <v>15499959.451515922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15499959.451515922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64583.164381316339</v>
      </c>
      <c r="L1734" s="444">
        <f t="shared" ca="1" si="132"/>
        <v>15564542.615897238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15564542.615897238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64852.260899571826</v>
      </c>
      <c r="L1735" s="444">
        <f t="shared" ca="1" si="132"/>
        <v>15629394.87679681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15629394.87679681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65122.478653320039</v>
      </c>
      <c r="L1736" s="444">
        <f t="shared" ca="1" si="132"/>
        <v>15694517.355450129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15694517.355450129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65393.822314375546</v>
      </c>
      <c r="L1737" s="444">
        <f t="shared" ca="1" si="132"/>
        <v>15759911.177764505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15759911.177764505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65666.296574018779</v>
      </c>
      <c r="L1738" s="444">
        <f t="shared" ca="1" si="132"/>
        <v>15825577.474338524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15825577.474338524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65939.906143077184</v>
      </c>
      <c r="L1739" s="444">
        <f t="shared" ca="1" si="132"/>
        <v>15891517.380481601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15891517.380481601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66214.655752006656</v>
      </c>
      <c r="L1740" s="444">
        <f t="shared" ca="1" si="132"/>
        <v>15957732.036233608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15957732.036233608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66490.550150973359</v>
      </c>
      <c r="L1741" s="444">
        <f t="shared" ca="1" si="132"/>
        <v>16024222.586384581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16024222.586384581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66767.594109935744</v>
      </c>
      <c r="L1742" s="444">
        <f t="shared" ca="1" si="132"/>
        <v>16090990.180494517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16090990.180494517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67045.792418727156</v>
      </c>
      <c r="L1743" s="444">
        <f t="shared" ca="1" si="132"/>
        <v>16158035.972913245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16158035.972913245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67325.149887138512</v>
      </c>
      <c r="L1744" s="444">
        <f t="shared" ca="1" si="132"/>
        <v>16225361.122800384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16225361.122800384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67605.671345001596</v>
      </c>
      <c r="L1745" s="444">
        <f t="shared" ca="1" si="132"/>
        <v>16292966.794145385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16292966.794145385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67887.36164227243</v>
      </c>
      <c r="L1746" s="444">
        <f t="shared" ca="1" si="132"/>
        <v>16360854.155787658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16360854.155787658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68170.225649115237</v>
      </c>
      <c r="L1747" s="444">
        <f t="shared" ca="1" si="132"/>
        <v>16429024.381436773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16429024.381436773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68454.268255986564</v>
      </c>
      <c r="L1748" s="444">
        <f t="shared" ca="1" si="132"/>
        <v>16497478.649692759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16497478.649692759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68739.494373719834</v>
      </c>
      <c r="L1749" s="444">
        <f t="shared" ca="1" si="132"/>
        <v>16566218.144066479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16566218.144066479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69025.908933610335</v>
      </c>
      <c r="L1750" s="444">
        <f t="shared" ca="1" si="132"/>
        <v>16635244.053000089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16635244.053000089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69313.516887500373</v>
      </c>
      <c r="L1751" s="444">
        <f t="shared" ca="1" si="132"/>
        <v>16704557.56988759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16704557.56988759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69602.32320786496</v>
      </c>
      <c r="L1752" s="444">
        <f t="shared" ca="1" si="132"/>
        <v>16774159.893095454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16774159.893095454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69892.332887897719</v>
      </c>
      <c r="L1753" s="444">
        <f t="shared" ca="1" si="132"/>
        <v>16844052.225983351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16844052.225983351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70183.550941597292</v>
      </c>
      <c r="L1754" s="444">
        <f t="shared" ca="1" si="132"/>
        <v>16914235.776924949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16914235.776924949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70475.982403853952</v>
      </c>
      <c r="L1755" s="444">
        <f t="shared" ca="1" si="132"/>
        <v>16984711.759328805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16984711.759328805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70769.632330536682</v>
      </c>
      <c r="L1756" s="444">
        <f t="shared" ca="1" si="132"/>
        <v>17055481.391659342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17055481.391659342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71064.505798580591</v>
      </c>
      <c r="L1757" s="444">
        <f t="shared" ca="1" si="132"/>
        <v>17126545.897457924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17126545.897457924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71360.607906074685</v>
      </c>
      <c r="L1758" s="444">
        <f t="shared" ca="1" si="132"/>
        <v>17197906.505363997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17197906.505363997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71657.943772349987</v>
      </c>
      <c r="L1759" s="444">
        <f t="shared" ca="1" si="132"/>
        <v>17269564.449136347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17269564.449136347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71956.518538068107</v>
      </c>
      <c r="L1760" s="444">
        <f t="shared" ca="1" si="132"/>
        <v>17341520.967674416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17341520.967674416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72256.337365310057</v>
      </c>
      <c r="L1761" s="444">
        <f t="shared" ca="1" si="132"/>
        <v>17413777.305039726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17413777.305039726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72557.405437665526</v>
      </c>
      <c r="L1762" s="444">
        <f t="shared" ca="1" si="132"/>
        <v>17486334.710477393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17486334.710477393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72859.727960322474</v>
      </c>
      <c r="L1763" s="444">
        <f t="shared" ca="1" si="132"/>
        <v>17559194.438437715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17559194.438437715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73163.31016015714</v>
      </c>
      <c r="L1764" s="444">
        <f t="shared" ca="1" si="132"/>
        <v>17632357.748597872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17632357.748597872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73468.157285824462</v>
      </c>
      <c r="L1765" s="444">
        <f t="shared" ca="1" si="132"/>
        <v>17705825.905883696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17705825.905883696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73774.274607848725</v>
      </c>
      <c r="L1766" s="444">
        <f t="shared" ca="1" si="132"/>
        <v>17779600.180491544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17779600.180491544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74081.667418714773</v>
      </c>
      <c r="L1767" s="444">
        <f t="shared" ca="1" si="132"/>
        <v>17853681.847910259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17853681.847910259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74390.341032959404</v>
      </c>
      <c r="L1768" s="444">
        <f t="shared" ca="1" si="132"/>
        <v>17928072.188943218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17928072.188943218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74700.300787263404</v>
      </c>
      <c r="L1769" s="444">
        <f t="shared" ca="1" si="132"/>
        <v>18002772.489730481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18002772.489730481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75011.552040543669</v>
      </c>
      <c r="L1770" s="444">
        <f t="shared" ca="1" si="132"/>
        <v>18077784.041771024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18077784.041771024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75324.100174045932</v>
      </c>
      <c r="L1771" s="444">
        <f t="shared" ca="1" si="132"/>
        <v>18153108.141945072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18153108.141945072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75637.950591437795</v>
      </c>
      <c r="L1772" s="444">
        <f t="shared" ca="1" si="132"/>
        <v>18228746.092536509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18228746.092536509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75953.10871890212</v>
      </c>
      <c r="L1773" s="444">
        <f t="shared" ca="1" si="132"/>
        <v>18304699.201255411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18304699.201255411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76269.580005230877</v>
      </c>
      <c r="L1774" s="444">
        <f t="shared" ca="1" si="132"/>
        <v>18380968.781260643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18380968.781260643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76587.369921919351</v>
      </c>
      <c r="L1775" s="444">
        <f t="shared" ca="1" si="132"/>
        <v>18457556.151182562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18457556.151182562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76906.483963260674</v>
      </c>
      <c r="L1776" s="444">
        <f t="shared" ca="1" si="132"/>
        <v>18534462.635145824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18534462.635145824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77226.927646440934</v>
      </c>
      <c r="L1777" s="444">
        <f t="shared" ca="1" si="132"/>
        <v>18611689.562792264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18611689.562792264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77548.706511634431</v>
      </c>
      <c r="L1778" s="444">
        <f t="shared" ca="1" si="132"/>
        <v>18689238.269303899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18689238.269303899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77871.826122099577</v>
      </c>
      <c r="L1779" s="444">
        <f t="shared" ca="1" si="132"/>
        <v>18767110.095426001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18767110.095426001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78196.292064274996</v>
      </c>
      <c r="L1780" s="444">
        <f t="shared" ca="1" si="132"/>
        <v>18845306.387490276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18845306.387490276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78522.109947876146</v>
      </c>
      <c r="L1781" s="444">
        <f t="shared" ca="1" si="132"/>
        <v>18923828.497438151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18923828.497438151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78849.285405992297</v>
      </c>
      <c r="L1782" s="444">
        <f t="shared" ca="1" si="132"/>
        <v>19002677.782844145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19002677.782844145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79177.82409518394</v>
      </c>
      <c r="L1783" s="444">
        <f t="shared" ca="1" si="132"/>
        <v>19081855.606939327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19081855.606939327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79507.731695580529</v>
      </c>
      <c r="L1784" s="444">
        <f t="shared" ca="1" si="132"/>
        <v>19161363.338634908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19161363.338634908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79839.013910978785</v>
      </c>
      <c r="L1785" s="444">
        <f t="shared" ca="1" si="132"/>
        <v>19241202.352545887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19241202.352545887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80171.676468941194</v>
      </c>
      <c r="L1786" s="444">
        <f t="shared" ca="1" si="132"/>
        <v>19321374.02901483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19321374.02901483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80505.72512089512</v>
      </c>
      <c r="L1787" s="444">
        <f t="shared" ca="1" si="132"/>
        <v>19401879.754135724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19401879.754135724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80841.165642232183</v>
      </c>
      <c r="L1788" s="444">
        <f t="shared" ca="1" si="132"/>
        <v>19482720.919777956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19482720.919777956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81178.003832408154</v>
      </c>
      <c r="L1789" s="444">
        <f t="shared" ca="1" si="132"/>
        <v>19563898.923610363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19563898.923610363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81516.245515043178</v>
      </c>
      <c r="L1790" s="444">
        <f t="shared" ca="1" si="132"/>
        <v>19645415.169125408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19645415.169125408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81855.896538022527</v>
      </c>
      <c r="L1791" s="444">
        <f t="shared" ca="1" si="132"/>
        <v>19727271.065663431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19727271.065663431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82196.962773597625</v>
      </c>
      <c r="L1792" s="444">
        <f t="shared" ca="1" si="132"/>
        <v>19809468.02843703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19809468.02843703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82539.450118487628</v>
      </c>
      <c r="L1793" s="444">
        <f t="shared" ref="L1793:L2047" ca="1" si="137">I1793-J1793+K1793</f>
        <v>19892007.478555515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19892007.478555515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82883.364493981309</v>
      </c>
      <c r="L1794" s="444">
        <f t="shared" ca="1" si="137"/>
        <v>19974890.843049496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19974890.843049496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83228.711846039572</v>
      </c>
      <c r="L1795" s="444">
        <f t="shared" ca="1" si="137"/>
        <v>20058119.554895535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20058119.554895535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83575.498145398058</v>
      </c>
      <c r="L1796" s="444">
        <f t="shared" ca="1" si="137"/>
        <v>20141695.053040933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20141695.053040933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83923.729387670552</v>
      </c>
      <c r="L1797" s="444">
        <f t="shared" ca="1" si="137"/>
        <v>20225618.782428604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20225618.782428604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84273.411593452518</v>
      </c>
      <c r="L1798" s="444">
        <f t="shared" ca="1" si="137"/>
        <v>20309892.194022056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20309892.194022056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84624.550808425236</v>
      </c>
      <c r="L1799" s="444">
        <f t="shared" ca="1" si="137"/>
        <v>20394516.744830482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20394516.744830482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84977.153103460339</v>
      </c>
      <c r="L1800" s="444">
        <f t="shared" ca="1" si="137"/>
        <v>20479493.897933941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20479493.897933941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85331.224574724751</v>
      </c>
      <c r="L1801" s="444">
        <f t="shared" ca="1" si="137"/>
        <v>20564825.122508667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20564825.122508667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85686.771343786109</v>
      </c>
      <c r="L1802" s="444">
        <f t="shared" ca="1" si="137"/>
        <v>20650511.893852454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20650511.893852454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86043.79955771855</v>
      </c>
      <c r="L1803" s="444">
        <f t="shared" ca="1" si="137"/>
        <v>20736555.693410173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20736555.693410173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86402.315389209049</v>
      </c>
      <c r="L1804" s="444">
        <f t="shared" ca="1" si="137"/>
        <v>20822958.008799382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20822958.008799382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86762.325036664086</v>
      </c>
      <c r="L1805" s="444">
        <f t="shared" ca="1" si="137"/>
        <v>20909720.333836045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20909720.333836045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87123.834724316854</v>
      </c>
      <c r="L1806" s="444">
        <f t="shared" ca="1" si="137"/>
        <v>20996844.168560363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20996844.168560363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87486.85070233485</v>
      </c>
      <c r="L1807" s="444">
        <f t="shared" ca="1" si="137"/>
        <v>21084331.019262698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21084331.019262698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87851.3792469279</v>
      </c>
      <c r="L1808" s="444">
        <f t="shared" ca="1" si="137"/>
        <v>21172182.398509625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21172182.398509625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88217.426660456767</v>
      </c>
      <c r="L1809" s="444">
        <f t="shared" ca="1" si="137"/>
        <v>21260399.825170081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21260399.825170081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88584.999271542009</v>
      </c>
      <c r="L1810" s="444">
        <f t="shared" ca="1" si="137"/>
        <v>21348984.824441623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21348984.824441623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88954.103435173427</v>
      </c>
      <c r="L1811" s="444">
        <f t="shared" ca="1" si="137"/>
        <v>21437938.927876797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21437938.927876797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89324.745532819987</v>
      </c>
      <c r="L1812" s="444">
        <f t="shared" ca="1" si="137"/>
        <v>21527263.673409615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21527263.673409615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89696.931972540056</v>
      </c>
      <c r="L1813" s="444">
        <f t="shared" ca="1" si="137"/>
        <v>21616960.605382156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21616960.605382156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90070.66918909231</v>
      </c>
      <c r="L1814" s="444">
        <f t="shared" ca="1" si="137"/>
        <v>21707031.274571247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21707031.274571247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90445.96364404686</v>
      </c>
      <c r="L1815" s="444">
        <f t="shared" ca="1" si="137"/>
        <v>21797477.238215294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21797477.238215294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90822.821825897059</v>
      </c>
      <c r="L1816" s="444">
        <f t="shared" ca="1" si="137"/>
        <v>21888300.060041189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21888300.060041189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91201.250250171623</v>
      </c>
      <c r="L1817" s="444">
        <f t="shared" ca="1" si="137"/>
        <v>21979501.310291361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21979501.310291361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91581.255459547334</v>
      </c>
      <c r="L1818" s="444">
        <f t="shared" ca="1" si="137"/>
        <v>22071082.565750908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22071082.565750908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91962.844023962112</v>
      </c>
      <c r="L1819" s="444">
        <f t="shared" ca="1" si="137"/>
        <v>22163045.40977487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22163045.40977487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92346.02254072862</v>
      </c>
      <c r="L1820" s="444">
        <f t="shared" ca="1" si="137"/>
        <v>22255391.432315599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22255391.432315599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92730.797634648334</v>
      </c>
      <c r="L1821" s="444">
        <f t="shared" ca="1" si="137"/>
        <v>22348122.229950249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22348122.229950249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93117.175958126041</v>
      </c>
      <c r="L1822" s="444">
        <f t="shared" ca="1" si="137"/>
        <v>22441239.405908376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22441239.405908376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93505.164191284901</v>
      </c>
      <c r="L1823" s="444">
        <f t="shared" ca="1" si="137"/>
        <v>22534744.570099659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22534744.570099659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93894.769042081913</v>
      </c>
      <c r="L1824" s="444">
        <f t="shared" ca="1" si="137"/>
        <v>22628639.339141741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22628639.339141741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94285.997246423925</v>
      </c>
      <c r="L1825" s="444">
        <f t="shared" ca="1" si="137"/>
        <v>22722925.336388167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22722925.336388167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94678.855568284023</v>
      </c>
      <c r="L1826" s="444">
        <f t="shared" ca="1" si="137"/>
        <v>22817604.191956449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22817604.191956449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95073.350799818538</v>
      </c>
      <c r="L1827" s="444">
        <f t="shared" ca="1" si="137"/>
        <v>22912677.542756267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22912677.542756267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95469.489761484438</v>
      </c>
      <c r="L1828" s="444">
        <f t="shared" ca="1" si="137"/>
        <v>23008147.03251775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23008147.03251775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95867.279302157287</v>
      </c>
      <c r="L1829" s="444">
        <f t="shared" ca="1" si="137"/>
        <v>23104014.311819907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23104014.311819907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96266.726299249611</v>
      </c>
      <c r="L1830" s="444">
        <f t="shared" ca="1" si="137"/>
        <v>23200281.038119156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23200281.038119156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96667.837658829812</v>
      </c>
      <c r="L1831" s="444">
        <f t="shared" ca="1" si="137"/>
        <v>23296948.875777986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23296948.875777986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97070.620315741602</v>
      </c>
      <c r="L1832" s="444">
        <f t="shared" ca="1" si="137"/>
        <v>23394019.496093728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23394019.496093728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97475.08123372386</v>
      </c>
      <c r="L1833" s="444">
        <f t="shared" ca="1" si="137"/>
        <v>23491494.577327453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23491494.577327453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97881.227405531055</v>
      </c>
      <c r="L1834" s="444">
        <f t="shared" ca="1" si="137"/>
        <v>23589375.804732982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23589375.804732982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98289.065853054097</v>
      </c>
      <c r="L1835" s="444">
        <f t="shared" ca="1" si="137"/>
        <v>23687664.870586038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23687664.870586038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98698.603627441829</v>
      </c>
      <c r="L1836" s="444">
        <f t="shared" ca="1" si="137"/>
        <v>23786363.474213481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23786363.474213481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99109.847809222832</v>
      </c>
      <c r="L1837" s="444">
        <f t="shared" ca="1" si="137"/>
        <v>23885473.322022703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23885473.322022703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99522.805508427933</v>
      </c>
      <c r="L1838" s="444">
        <f t="shared" ca="1" si="137"/>
        <v>23984996.12753113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23984996.12753113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99937.483864713038</v>
      </c>
      <c r="L1839" s="444">
        <f t="shared" ca="1" si="137"/>
        <v>24084933.611395843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24084933.611395843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100353.89004748268</v>
      </c>
      <c r="L1840" s="444">
        <f t="shared" ca="1" si="137"/>
        <v>24185287.501443326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24185287.501443326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100772.03125601386</v>
      </c>
      <c r="L1841" s="444">
        <f t="shared" ca="1" si="137"/>
        <v>24286059.532699339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24286059.532699339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101191.91471958059</v>
      </c>
      <c r="L1842" s="444">
        <f t="shared" ca="1" si="137"/>
        <v>24387251.447418921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24387251.447418921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101613.54769757883</v>
      </c>
      <c r="L1843" s="444">
        <f t="shared" ca="1" si="137"/>
        <v>24488864.995116498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24488864.995116498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102036.93747965207</v>
      </c>
      <c r="L1844" s="444">
        <f t="shared" ca="1" si="137"/>
        <v>24590901.932596151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24590901.932596151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102462.0913858173</v>
      </c>
      <c r="L1845" s="444">
        <f t="shared" ca="1" si="137"/>
        <v>24693364.02398197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24693364.02398197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102889.01676659154</v>
      </c>
      <c r="L1846" s="444">
        <f t="shared" ca="1" si="137"/>
        <v>24796253.040748563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24796253.040748563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103317.721003119</v>
      </c>
      <c r="L1847" s="444">
        <f t="shared" ca="1" si="137"/>
        <v>24899570.761751682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24899570.761751682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103748.21150729868</v>
      </c>
      <c r="L1848" s="444">
        <f t="shared" ca="1" si="137"/>
        <v>25003318.97325898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25003318.97325898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104180.49572191242</v>
      </c>
      <c r="L1849" s="444">
        <f t="shared" ca="1" si="137"/>
        <v>25107499.468980893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25107499.468980893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104614.58112075372</v>
      </c>
      <c r="L1850" s="444">
        <f t="shared" ca="1" si="137"/>
        <v>25212114.050101649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25212114.050101649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105050.47520875686</v>
      </c>
      <c r="L1851" s="444">
        <f t="shared" ca="1" si="137"/>
        <v>25317164.525310405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25317164.525310405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105488.18552212669</v>
      </c>
      <c r="L1852" s="444">
        <f t="shared" ca="1" si="137"/>
        <v>25422652.710832532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25422652.710832532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105927.71962846888</v>
      </c>
      <c r="L1853" s="444">
        <f t="shared" ca="1" si="137"/>
        <v>25528580.430461001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25528580.430461001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106369.08512692084</v>
      </c>
      <c r="L1854" s="444">
        <f t="shared" ca="1" si="137"/>
        <v>25634949.515587922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25634949.515587922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106812.28964828301</v>
      </c>
      <c r="L1855" s="444">
        <f t="shared" ca="1" si="137"/>
        <v>25741761.805236205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25741761.805236205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107257.34085515085</v>
      </c>
      <c r="L1856" s="444">
        <f t="shared" ca="1" si="137"/>
        <v>25849019.146091357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25849019.146091357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107704.24644204731</v>
      </c>
      <c r="L1857" s="444">
        <f t="shared" ca="1" si="137"/>
        <v>25956723.392533403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25956723.392533403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108153.01413555584</v>
      </c>
      <c r="L1858" s="444">
        <f t="shared" ca="1" si="137"/>
        <v>26064876.406668957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26064876.406668957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108603.65169445399</v>
      </c>
      <c r="L1859" s="444">
        <f t="shared" ca="1" si="137"/>
        <v>26173480.058363412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26173480.058363412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109056.16690984757</v>
      </c>
      <c r="L1860" s="444">
        <f t="shared" ca="1" si="137"/>
        <v>26282536.225273259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26282536.225273259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109510.56760530526</v>
      </c>
      <c r="L1861" s="444">
        <f t="shared" ca="1" si="137"/>
        <v>26392046.792878564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26392046.792878564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109966.86163699403</v>
      </c>
      <c r="L1862" s="444">
        <f t="shared" ca="1" si="137"/>
        <v>26502013.654515557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26502013.654515557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110425.05689381482</v>
      </c>
      <c r="L1863" s="444">
        <f t="shared" ca="1" si="137"/>
        <v>26612438.711409371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26612438.711409371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110885.16129753903</v>
      </c>
      <c r="L1864" s="444">
        <f t="shared" ca="1" si="137"/>
        <v>26723323.872706909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26723323.872706909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111347.18280294545</v>
      </c>
      <c r="L1865" s="444">
        <f t="shared" ca="1" si="137"/>
        <v>26834671.055509854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26834671.055509854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111811.1293979577</v>
      </c>
      <c r="L1866" s="444">
        <f t="shared" ca="1" si="137"/>
        <v>26946482.184907813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26946482.184907813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112277.00910378256</v>
      </c>
      <c r="L1867" s="444">
        <f t="shared" ca="1" si="137"/>
        <v>27058759.194011595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27058759.194011595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112744.8299750483</v>
      </c>
      <c r="L1868" s="444">
        <f t="shared" ca="1" si="137"/>
        <v>27171504.023986645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27171504.023986645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113214.60009994433</v>
      </c>
      <c r="L1869" s="444">
        <f t="shared" ca="1" si="137"/>
        <v>27284718.624086589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27284718.624086589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113686.32760036079</v>
      </c>
      <c r="L1870" s="444">
        <f t="shared" ca="1" si="137"/>
        <v>27398404.951686949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27398404.951686949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114160.02063202894</v>
      </c>
      <c r="L1871" s="444">
        <f t="shared" ca="1" si="137"/>
        <v>27512564.972318977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27512564.972318977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114635.68738466241</v>
      </c>
      <c r="L1872" s="444">
        <f t="shared" ca="1" si="137"/>
        <v>27627200.659703638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27627200.659703638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115113.3360820985</v>
      </c>
      <c r="L1873" s="444">
        <f t="shared" ca="1" si="137"/>
        <v>27742313.995785736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27742313.995785736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115592.97498244056</v>
      </c>
      <c r="L1874" s="444">
        <f t="shared" ca="1" si="137"/>
        <v>27857906.970768176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27857906.970768176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116074.61237820073</v>
      </c>
      <c r="L1875" s="444">
        <f t="shared" ca="1" si="137"/>
        <v>27973981.583146378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27973981.583146378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116558.25659644323</v>
      </c>
      <c r="L1876" s="444">
        <f t="shared" ca="1" si="137"/>
        <v>28090539.839742821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28090539.839742821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117043.91599892841</v>
      </c>
      <c r="L1877" s="444">
        <f t="shared" ca="1" si="137"/>
        <v>28207583.755741749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28207583.755741749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117531.59898225727</v>
      </c>
      <c r="L1878" s="444">
        <f t="shared" ca="1" si="137"/>
        <v>28325115.354724005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28325115.354724005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118021.3139780167</v>
      </c>
      <c r="L1879" s="444">
        <f t="shared" ca="1" si="137"/>
        <v>28443136.668702021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28443136.668702021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118513.06945292509</v>
      </c>
      <c r="L1880" s="444">
        <f t="shared" ca="1" si="137"/>
        <v>28561649.738154948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28561649.738154948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119006.87390897895</v>
      </c>
      <c r="L1881" s="444">
        <f t="shared" ca="1" si="137"/>
        <v>28680656.612063926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28680656.612063926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119502.73588359969</v>
      </c>
      <c r="L1882" s="444">
        <f t="shared" ca="1" si="137"/>
        <v>28800159.347947527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28800159.347947527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120000.66394978136</v>
      </c>
      <c r="L1883" s="444">
        <f t="shared" ca="1" si="137"/>
        <v>28920160.011897307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28920160.011897307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120500.66671623877</v>
      </c>
      <c r="L1884" s="444">
        <f t="shared" ca="1" si="137"/>
        <v>29040660.678613547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29040660.678613547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121002.75282755644</v>
      </c>
      <c r="L1885" s="444">
        <f t="shared" ca="1" si="137"/>
        <v>29161663.431441102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29161663.431441102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121506.93096433792</v>
      </c>
      <c r="L1886" s="444">
        <f t="shared" ca="1" si="137"/>
        <v>29283170.362405442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29283170.362405442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122013.20984335599</v>
      </c>
      <c r="L1887" s="444">
        <f t="shared" ca="1" si="137"/>
        <v>29405183.572248798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29405183.572248798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122521.59821770333</v>
      </c>
      <c r="L1888" s="444">
        <f t="shared" ca="1" si="137"/>
        <v>29527705.170466501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29527705.170466501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123032.10487694375</v>
      </c>
      <c r="L1889" s="444">
        <f t="shared" ca="1" si="137"/>
        <v>29650737.275343444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29650737.275343444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123544.73864726436</v>
      </c>
      <c r="L1890" s="444">
        <f t="shared" ca="1" si="137"/>
        <v>29774282.013990708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29774282.013990708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124059.50839162794</v>
      </c>
      <c r="L1891" s="444">
        <f t="shared" ca="1" si="137"/>
        <v>29898341.522382334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29898341.522382334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124576.42300992638</v>
      </c>
      <c r="L1892" s="444">
        <f t="shared" ca="1" si="137"/>
        <v>30022917.945392258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30022917.945392258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125095.49143913442</v>
      </c>
      <c r="L1893" s="444">
        <f t="shared" ca="1" si="137"/>
        <v>30148013.436831392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30148013.436831392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125616.72265346415</v>
      </c>
      <c r="L1894" s="444">
        <f t="shared" ca="1" si="137"/>
        <v>30273630.159484856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30273630.159484856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126140.12566452024</v>
      </c>
      <c r="L1895" s="444">
        <f t="shared" ca="1" si="137"/>
        <v>30399770.285149377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30399770.285149377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126665.70952145573</v>
      </c>
      <c r="L1896" s="444">
        <f t="shared" ca="1" si="137"/>
        <v>30526435.994670834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30526435.994670834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127193.48331112847</v>
      </c>
      <c r="L1897" s="444">
        <f t="shared" ca="1" si="137"/>
        <v>30653629.477981962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30653629.477981962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127723.45615825818</v>
      </c>
      <c r="L1898" s="444">
        <f t="shared" ca="1" si="137"/>
        <v>30781352.93414022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30781352.93414022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128255.63722558424</v>
      </c>
      <c r="L1899" s="444">
        <f t="shared" ca="1" si="137"/>
        <v>30909608.571365803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30909608.571365803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128790.03571402418</v>
      </c>
      <c r="L1900" s="444">
        <f t="shared" ca="1" si="137"/>
        <v>31038398.607079826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31038398.607079826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129326.66086283261</v>
      </c>
      <c r="L1901" s="444">
        <f t="shared" ca="1" si="137"/>
        <v>31167725.26794266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31167725.26794266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129865.52194976108</v>
      </c>
      <c r="L1902" s="444">
        <f t="shared" ca="1" si="137"/>
        <v>31297590.78989242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31297590.78989242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130406.6282912184</v>
      </c>
      <c r="L1903" s="444">
        <f t="shared" ca="1" si="137"/>
        <v>31427997.41818364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31427997.41818364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130949.98924243184</v>
      </c>
      <c r="L1904" s="444">
        <f t="shared" ca="1" si="137"/>
        <v>31558947.40742607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31558947.40742607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131495.61419760864</v>
      </c>
      <c r="L1905" s="444">
        <f t="shared" ca="1" si="137"/>
        <v>31690443.021623679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31690443.021623679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132043.51259009866</v>
      </c>
      <c r="L1906" s="444">
        <f t="shared" ca="1" si="137"/>
        <v>31822486.534213778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31822486.534213778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132593.69389255741</v>
      </c>
      <c r="L1907" s="444">
        <f t="shared" ca="1" si="137"/>
        <v>31955080.228106335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31955080.228106335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133146.16761710972</v>
      </c>
      <c r="L1908" s="444">
        <f t="shared" ca="1" si="137"/>
        <v>32088226.395723443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32088226.395723443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133700.94331551433</v>
      </c>
      <c r="L1909" s="444">
        <f t="shared" ca="1" si="137"/>
        <v>32221927.339038957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32221927.339038957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134258.03057932897</v>
      </c>
      <c r="L1910" s="444">
        <f t="shared" ca="1" si="137"/>
        <v>32356185.369618285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32356185.369618285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134817.43904007619</v>
      </c>
      <c r="L1911" s="444">
        <f t="shared" ca="1" si="137"/>
        <v>32491002.808658361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32491002.808658361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135379.17836940981</v>
      </c>
      <c r="L1912" s="444">
        <f t="shared" ca="1" si="137"/>
        <v>32626381.987027772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32626381.987027772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135943.25827928237</v>
      </c>
      <c r="L1913" s="444">
        <f t="shared" ca="1" si="137"/>
        <v>32762325.245307054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32762325.245307054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136509.68852211273</v>
      </c>
      <c r="L1914" s="444">
        <f t="shared" ca="1" si="137"/>
        <v>32898834.933829166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32898834.933829166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137078.47889095487</v>
      </c>
      <c r="L1915" s="444">
        <f t="shared" ca="1" si="137"/>
        <v>33035913.412720121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33035913.412720121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137649.63921966715</v>
      </c>
      <c r="L1916" s="444">
        <f t="shared" ca="1" si="137"/>
        <v>33173563.051939789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33173563.051939789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138223.17938308246</v>
      </c>
      <c r="L1917" s="444">
        <f t="shared" ca="1" si="137"/>
        <v>33311786.231322873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33311786.231322873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138799.10929717863</v>
      </c>
      <c r="L1918" s="444">
        <f t="shared" ca="1" si="137"/>
        <v>33450585.340620052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33450585.340620052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139377.43891925021</v>
      </c>
      <c r="L1919" s="444">
        <f t="shared" ca="1" si="137"/>
        <v>33589962.779539302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33589962.779539302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139958.17824808042</v>
      </c>
      <c r="L1920" s="444">
        <f t="shared" ca="1" si="137"/>
        <v>33729920.95778738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33729920.95778738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140541.33732411408</v>
      </c>
      <c r="L1921" s="444">
        <f t="shared" ca="1" si="137"/>
        <v>33870462.295111492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33870462.295111492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141126.92622963121</v>
      </c>
      <c r="L1922" s="444">
        <f t="shared" ca="1" si="137"/>
        <v>34011589.221341126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34011589.221341126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141714.95508892136</v>
      </c>
      <c r="L1923" s="444">
        <f t="shared" ca="1" si="137"/>
        <v>34153304.176430047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34153304.176430047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142305.43406845853</v>
      </c>
      <c r="L1924" s="444">
        <f t="shared" ca="1" si="137"/>
        <v>34295609.610498503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34295609.610498503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142898.37337707711</v>
      </c>
      <c r="L1925" s="444">
        <f t="shared" ca="1" si="137"/>
        <v>34438507.98387558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34438507.98387558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143493.78326614824</v>
      </c>
      <c r="L1926" s="444">
        <f t="shared" ca="1" si="137"/>
        <v>34582001.76714173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34582001.76714173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144091.67402975721</v>
      </c>
      <c r="L1927" s="444">
        <f t="shared" ca="1" si="137"/>
        <v>34726093.44117149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34726093.44117149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144692.05600488122</v>
      </c>
      <c r="L1928" s="444">
        <f t="shared" ca="1" si="137"/>
        <v>34870785.497176372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34870785.497176372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145294.93957156822</v>
      </c>
      <c r="L1929" s="444">
        <f t="shared" ca="1" si="137"/>
        <v>35016080.436747938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35016080.436747938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145900.33515311641</v>
      </c>
      <c r="L1930" s="444">
        <f t="shared" ca="1" si="137"/>
        <v>35161980.771901056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35161980.771901056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146508.25321625441</v>
      </c>
      <c r="L1931" s="444">
        <f t="shared" ca="1" si="137"/>
        <v>35308489.025117308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35308489.025117308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147118.70427132212</v>
      </c>
      <c r="L1932" s="444">
        <f t="shared" ca="1" si="137"/>
        <v>35455607.729388632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35455607.729388632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147731.69887245263</v>
      </c>
      <c r="L1933" s="444">
        <f t="shared" ca="1" si="137"/>
        <v>35603339.428261086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35603339.428261086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148347.24761775453</v>
      </c>
      <c r="L1934" s="444">
        <f t="shared" ca="1" si="137"/>
        <v>35751686.675878838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35751686.675878838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148965.36114949515</v>
      </c>
      <c r="L1935" s="444">
        <f t="shared" ca="1" si="137"/>
        <v>35900652.037028335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35900652.037028335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149586.05015428472</v>
      </c>
      <c r="L1936" s="444">
        <f t="shared" ca="1" si="137"/>
        <v>36050238.087182619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36050238.087182619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150209.3253632609</v>
      </c>
      <c r="L1937" s="444">
        <f t="shared" ca="1" si="137"/>
        <v>36200447.412545882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36200447.412545882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150835.19755227451</v>
      </c>
      <c r="L1938" s="444">
        <f t="shared" ca="1" si="137"/>
        <v>36351282.610098153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36351282.610098153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151463.67754207563</v>
      </c>
      <c r="L1939" s="444">
        <f t="shared" ca="1" si="137"/>
        <v>36502746.287640229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36502746.287640229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152094.77619850094</v>
      </c>
      <c r="L1940" s="444">
        <f t="shared" ca="1" si="137"/>
        <v>36654841.063838728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36654841.063838728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152728.50443266137</v>
      </c>
      <c r="L1941" s="444">
        <f t="shared" ca="1" si="137"/>
        <v>36807569.568271391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36807569.568271391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153364.8732011308</v>
      </c>
      <c r="L1942" s="444">
        <f t="shared" ca="1" si="137"/>
        <v>36960934.441472523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36960934.441472523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154003.8935061355</v>
      </c>
      <c r="L1943" s="444">
        <f t="shared" ca="1" si="137"/>
        <v>37114938.334978655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37114938.334978655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154645.5763957444</v>
      </c>
      <c r="L1944" s="444">
        <f t="shared" ca="1" si="137"/>
        <v>37269583.911374398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37269583.911374398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155289.93296405999</v>
      </c>
      <c r="L1945" s="444">
        <f t="shared" ca="1" si="137"/>
        <v>37424873.844338454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37424873.844338454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155936.97435141023</v>
      </c>
      <c r="L1946" s="444">
        <f t="shared" ca="1" si="137"/>
        <v>37580810.818689868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37580810.818689868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156586.71174454113</v>
      </c>
      <c r="L1947" s="444">
        <f t="shared" ca="1" si="137"/>
        <v>37737397.530434407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37737397.530434407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157239.15637681002</v>
      </c>
      <c r="L1948" s="444">
        <f t="shared" ca="1" si="137"/>
        <v>37894636.686811216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37894636.686811216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157894.31952838006</v>
      </c>
      <c r="L1949" s="444">
        <f t="shared" ca="1" si="137"/>
        <v>38052531.006339595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38052531.006339595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158552.21252641498</v>
      </c>
      <c r="L1950" s="444">
        <f t="shared" ca="1" si="137"/>
        <v>38211083.218866013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38211083.218866013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159212.84674527505</v>
      </c>
      <c r="L1951" s="444">
        <f t="shared" ca="1" si="137"/>
        <v>38370296.065611288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38370296.065611288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159876.23360671371</v>
      </c>
      <c r="L1952" s="444">
        <f t="shared" ca="1" si="137"/>
        <v>38530172.299217999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38530172.299217999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160542.38458007498</v>
      </c>
      <c r="L1953" s="444">
        <f t="shared" ca="1" si="137"/>
        <v>38690714.683798075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38690714.683798075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161211.31118249198</v>
      </c>
      <c r="L1954" s="444">
        <f t="shared" ca="1" si="137"/>
        <v>38851925.994980566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38851925.994980566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161883.02497908569</v>
      </c>
      <c r="L1955" s="444">
        <f t="shared" ca="1" si="137"/>
        <v>39013809.019959651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39013809.019959651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162557.53758316522</v>
      </c>
      <c r="L1956" s="444">
        <f t="shared" ca="1" si="137"/>
        <v>39176366.557542816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39176366.557542816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163234.86065642838</v>
      </c>
      <c r="L1957" s="444">
        <f t="shared" ca="1" si="137"/>
        <v>39339601.418199241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39339601.418199241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163915.0059091635</v>
      </c>
      <c r="L1958" s="444">
        <f t="shared" ca="1" si="137"/>
        <v>39503516.424108401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39503516.424108401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164597.98510045168</v>
      </c>
      <c r="L1959" s="444">
        <f t="shared" ca="1" si="137"/>
        <v>39668114.409208849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39668114.409208849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165283.8100383702</v>
      </c>
      <c r="L1960" s="444">
        <f t="shared" ca="1" si="137"/>
        <v>39833398.219247222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39833398.219247222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165972.49258019676</v>
      </c>
      <c r="L1961" s="444">
        <f t="shared" ca="1" si="137"/>
        <v>39999370.71182742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39999370.71182742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166664.04463261424</v>
      </c>
      <c r="L1962" s="444">
        <f t="shared" ca="1" si="137"/>
        <v>40166034.756460033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40166034.756460033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167358.47815191682</v>
      </c>
      <c r="L1963" s="444">
        <f t="shared" ca="1" si="137"/>
        <v>40333393.234611951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40333393.234611951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168055.80514421646</v>
      </c>
      <c r="L1964" s="444">
        <f t="shared" ca="1" si="137"/>
        <v>40501449.039756164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40501449.039756164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168756.03766565069</v>
      </c>
      <c r="L1965" s="444">
        <f t="shared" ca="1" si="137"/>
        <v>40670205.077421814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40670205.077421814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169459.1878225909</v>
      </c>
      <c r="L1966" s="444">
        <f t="shared" ca="1" si="137"/>
        <v>40839664.265244402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40839664.265244402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170165.26777185168</v>
      </c>
      <c r="L1967" s="444">
        <f t="shared" ca="1" si="137"/>
        <v>41009829.533016257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41009829.533016257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170874.28972090106</v>
      </c>
      <c r="L1968" s="444">
        <f t="shared" ca="1" si="137"/>
        <v>41180703.822737157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41180703.822737157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171586.26592807149</v>
      </c>
      <c r="L1969" s="444">
        <f t="shared" ca="1" si="137"/>
        <v>41352290.088665232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41352290.088665232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172301.20870277181</v>
      </c>
      <c r="L1970" s="444">
        <f t="shared" ca="1" si="137"/>
        <v>41524591.297368005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41524591.297368005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173019.13040570001</v>
      </c>
      <c r="L1971" s="444">
        <f t="shared" ca="1" si="137"/>
        <v>41697610.427773707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41697610.427773707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173740.04344905712</v>
      </c>
      <c r="L1972" s="444">
        <f t="shared" ca="1" si="137"/>
        <v>41871350.471222766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41871350.471222766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174463.96029676154</v>
      </c>
      <c r="L1973" s="444">
        <f t="shared" ca="1" si="137"/>
        <v>42045814.431519531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42045814.431519531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175190.8934646647</v>
      </c>
      <c r="L1974" s="444">
        <f t="shared" ca="1" si="137"/>
        <v>42221005.324984193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42221005.324984193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175920.85552076748</v>
      </c>
      <c r="L1975" s="444">
        <f t="shared" ca="1" si="137"/>
        <v>42396926.180504963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42396926.180504963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176653.85908543735</v>
      </c>
      <c r="L1976" s="444">
        <f t="shared" ca="1" si="137"/>
        <v>42573580.039590403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42573580.039590403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177389.91683162667</v>
      </c>
      <c r="L1977" s="444">
        <f t="shared" ca="1" si="137"/>
        <v>42750969.956422031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42750969.956422031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178129.04148509179</v>
      </c>
      <c r="L1978" s="444">
        <f t="shared" ca="1" si="137"/>
        <v>42929098.997907124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42929098.997907124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178871.24582461303</v>
      </c>
      <c r="L1979" s="444">
        <f t="shared" ca="1" si="137"/>
        <v>43107970.243731737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43107970.243731737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179616.54268221557</v>
      </c>
      <c r="L1980" s="444">
        <f t="shared" ca="1" si="137"/>
        <v>43287586.786413953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43287586.786413953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180364.94494339146</v>
      </c>
      <c r="L1981" s="444">
        <f t="shared" ca="1" si="137"/>
        <v>43467951.731357343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43467951.731357343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181116.46554732227</v>
      </c>
      <c r="L1982" s="444">
        <f t="shared" ca="1" si="137"/>
        <v>43649068.196904667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43649068.196904667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181871.11748710278</v>
      </c>
      <c r="L1983" s="444">
        <f t="shared" ca="1" si="137"/>
        <v>43830939.314391769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43830939.314391769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182628.91380996571</v>
      </c>
      <c r="L1984" s="444">
        <f t="shared" ca="1" si="137"/>
        <v>44013568.228201732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44013568.228201732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183389.8676175072</v>
      </c>
      <c r="L1985" s="444">
        <f t="shared" ca="1" si="137"/>
        <v>44196958.095819242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44196958.095819242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184153.99206591351</v>
      </c>
      <c r="L1986" s="444">
        <f t="shared" ca="1" si="137"/>
        <v>44381112.087885156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44381112.087885156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184921.30036618814</v>
      </c>
      <c r="L1987" s="444">
        <f t="shared" ca="1" si="137"/>
        <v>44566033.388251342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44566033.388251342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185691.80578438059</v>
      </c>
      <c r="L1988" s="444">
        <f t="shared" ca="1" si="137"/>
        <v>44751725.194035724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44751725.194035724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186465.52164181552</v>
      </c>
      <c r="L1989" s="444">
        <f t="shared" ca="1" si="137"/>
        <v>44938190.715677537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44938190.715677537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187242.46131532307</v>
      </c>
      <c r="L1990" s="444">
        <f t="shared" ca="1" si="137"/>
        <v>45125433.176992863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45125433.176992863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188022.63823747027</v>
      </c>
      <c r="L1991" s="444">
        <f t="shared" ca="1" si="137"/>
        <v>45313455.815230332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45313455.815230332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188806.06589679304</v>
      </c>
      <c r="L1992" s="444">
        <f t="shared" ca="1" si="137"/>
        <v>45502261.881127127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45502261.881127127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189592.75783802971</v>
      </c>
      <c r="L1993" s="444">
        <f t="shared" ca="1" si="137"/>
        <v>45691854.63896516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45691854.63896516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190382.72766235482</v>
      </c>
      <c r="L1994" s="444">
        <f t="shared" ca="1" si="137"/>
        <v>45882237.366627514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45882237.366627514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191175.98902761465</v>
      </c>
      <c r="L1995" s="444">
        <f t="shared" ca="1" si="137"/>
        <v>46073413.355655126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46073413.355655126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191972.55564856302</v>
      </c>
      <c r="L1996" s="444">
        <f t="shared" ca="1" si="137"/>
        <v>46265385.911303692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46265385.911303692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192772.4412970987</v>
      </c>
      <c r="L1997" s="444">
        <f t="shared" ca="1" si="137"/>
        <v>46458158.352600791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46458158.352600791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193575.6598025033</v>
      </c>
      <c r="L1998" s="444">
        <f t="shared" ca="1" si="137"/>
        <v>46651734.012403294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46651734.012403294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194382.22505168041</v>
      </c>
      <c r="L1999" s="444">
        <f t="shared" ca="1" si="137"/>
        <v>46846116.237454973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46846116.237454973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195192.15098939571</v>
      </c>
      <c r="L2000" s="444">
        <f t="shared" ca="1" si="137"/>
        <v>47041308.388444372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47041308.388444372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196005.45161851821</v>
      </c>
      <c r="L2001" s="444">
        <f t="shared" ca="1" si="137"/>
        <v>47237313.840062886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47237313.840062886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196822.14100026203</v>
      </c>
      <c r="L2002" s="444">
        <f t="shared" ca="1" si="137"/>
        <v>47434135.98106315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47434135.98106315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197642.2332544298</v>
      </c>
      <c r="L2003" s="444">
        <f t="shared" ca="1" si="137"/>
        <v>47631778.214317583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47631778.214317583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198465.74255965659</v>
      </c>
      <c r="L2004" s="444">
        <f t="shared" ca="1" si="137"/>
        <v>47830243.956877239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47830243.956877239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199292.68315365515</v>
      </c>
      <c r="L2005" s="444">
        <f t="shared" ca="1" si="137"/>
        <v>48029536.640030891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48029536.640030891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200123.06933346204</v>
      </c>
      <c r="L2006" s="444">
        <f t="shared" ca="1" si="137"/>
        <v>48229659.709364355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48229659.709364355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200956.91545568482</v>
      </c>
      <c r="L2007" s="444">
        <f t="shared" ca="1" si="137"/>
        <v>48430616.624820039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48430616.624820039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201794.23593675016</v>
      </c>
      <c r="L2008" s="444">
        <f t="shared" ca="1" si="137"/>
        <v>48632410.860756792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48632410.860756792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202635.04525315331</v>
      </c>
      <c r="L2009" s="444">
        <f t="shared" ca="1" si="137"/>
        <v>48835045.906009942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48835045.906009942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203479.35794170809</v>
      </c>
      <c r="L2010" s="444">
        <f t="shared" ca="1" si="137"/>
        <v>49038525.263951652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49038525.263951652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204327.18859979854</v>
      </c>
      <c r="L2011" s="444">
        <f t="shared" ca="1" si="137"/>
        <v>49242852.452551447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49242852.452551447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205178.55188563102</v>
      </c>
      <c r="L2012" s="444">
        <f t="shared" ca="1" si="137"/>
        <v>49448031.004437082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49448031.004437082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206033.46251848782</v>
      </c>
      <c r="L2013" s="444">
        <f t="shared" ca="1" si="137"/>
        <v>49654064.466955572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49654064.466955572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206891.93527898155</v>
      </c>
      <c r="L2014" s="444">
        <f t="shared" ca="1" si="137"/>
        <v>49860956.402234554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49860956.402234554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207753.98500931065</v>
      </c>
      <c r="L2015" s="444">
        <f t="shared" ca="1" si="137"/>
        <v>50068710.387243867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50068710.387243867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208619.6266135161</v>
      </c>
      <c r="L2016" s="444">
        <f t="shared" ca="1" si="137"/>
        <v>50277330.01385738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50277330.01385738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209488.87505773909</v>
      </c>
      <c r="L2017" s="444">
        <f t="shared" ca="1" si="137"/>
        <v>50486818.888915122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50486818.888915122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210361.74537047968</v>
      </c>
      <c r="L2018" s="444">
        <f t="shared" ca="1" si="137"/>
        <v>50697180.634285599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50697180.634285599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211238.25264285665</v>
      </c>
      <c r="L2019" s="444">
        <f t="shared" ca="1" si="137"/>
        <v>50908418.886928454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50908418.886928454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212118.41202886857</v>
      </c>
      <c r="L2020" s="444">
        <f t="shared" ca="1" si="137"/>
        <v>51120537.298957326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51120537.298957326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213002.23874565552</v>
      </c>
      <c r="L2021" s="444">
        <f t="shared" ca="1" si="137"/>
        <v>51333539.537702978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51333539.537702978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213889.7480737624</v>
      </c>
      <c r="L2022" s="444">
        <f t="shared" ca="1" si="137"/>
        <v>51547429.285776742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51547429.285776742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214780.95535740309</v>
      </c>
      <c r="L2023" s="444">
        <f t="shared" ca="1" si="137"/>
        <v>51762210.241134144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51762210.241134144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215675.87600472561</v>
      </c>
      <c r="L2024" s="444">
        <f t="shared" ca="1" si="137"/>
        <v>51977886.11713887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51977886.11713887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216574.52548807862</v>
      </c>
      <c r="L2025" s="444">
        <f t="shared" ca="1" si="137"/>
        <v>52194460.642626949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52194460.642626949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217476.91934427895</v>
      </c>
      <c r="L2026" s="444">
        <f t="shared" ca="1" si="137"/>
        <v>52411937.561971225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52411937.561971225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218383.07317488012</v>
      </c>
      <c r="L2027" s="444">
        <f t="shared" ca="1" si="137"/>
        <v>52630320.635146104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52630320.635146104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219293.00264644207</v>
      </c>
      <c r="L2028" s="444">
        <f t="shared" ca="1" si="137"/>
        <v>52849613.637792543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52849613.637792543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220206.72349080222</v>
      </c>
      <c r="L2029" s="444">
        <f t="shared" ca="1" si="137"/>
        <v>53069820.361283347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53069820.361283347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221124.25150534723</v>
      </c>
      <c r="L2030" s="444">
        <f t="shared" ca="1" si="137"/>
        <v>53290944.612788692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53290944.612788692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222045.60255328624</v>
      </c>
      <c r="L2031" s="444">
        <f t="shared" ca="1" si="137"/>
        <v>53512990.215341978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53512990.215341978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222970.79256392489</v>
      </c>
      <c r="L2032" s="444">
        <f t="shared" ca="1" si="137"/>
        <v>53735961.0079059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53735961.0079059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223899.83753294125</v>
      </c>
      <c r="L2033" s="444">
        <f t="shared" ca="1" si="137"/>
        <v>53959860.845438838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53959860.845438838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224832.75352266183</v>
      </c>
      <c r="L2034" s="444">
        <f t="shared" ca="1" si="137"/>
        <v>54184693.598961502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54184693.598961502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225769.5566623396</v>
      </c>
      <c r="L2035" s="444">
        <f t="shared" ca="1" si="137"/>
        <v>54410463.155623838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54410463.155623838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226710.26314843266</v>
      </c>
      <c r="L2036" s="444">
        <f t="shared" ca="1" si="137"/>
        <v>54637173.418772273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54637173.418772273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227654.88924488446</v>
      </c>
      <c r="L2037" s="444">
        <f t="shared" ca="1" si="137"/>
        <v>54864828.308017157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54864828.308017157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228603.45128340481</v>
      </c>
      <c r="L2038" s="444">
        <f t="shared" ca="1" si="137"/>
        <v>55093431.75930056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55093431.75930056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229555.96566375231</v>
      </c>
      <c r="L2039" s="444">
        <f t="shared" ca="1" si="137"/>
        <v>55322987.724964313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55322987.724964313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230512.44885401797</v>
      </c>
      <c r="L2040" s="444">
        <f t="shared" ca="1" si="137"/>
        <v>55553500.173818327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55553500.173818327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231472.91739090972</v>
      </c>
      <c r="L2041" s="444">
        <f t="shared" ca="1" si="137"/>
        <v>55784973.09120924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55784973.09120924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232437.3878800385</v>
      </c>
      <c r="L2042" s="444">
        <f t="shared" ca="1" si="137"/>
        <v>56017410.479089282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56017410.479089282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233405.8769962053</v>
      </c>
      <c r="L2043" s="444">
        <f t="shared" ca="1" si="137"/>
        <v>56250816.356085487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56250816.356085487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234378.40148368952</v>
      </c>
      <c r="L2044" s="444">
        <f t="shared" ca="1" si="137"/>
        <v>56485194.757569179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56485194.757569179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235354.97815653824</v>
      </c>
      <c r="L2045" s="444">
        <f t="shared" ca="1" si="137"/>
        <v>56720549.735725716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56720549.735725716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236335.62389885713</v>
      </c>
      <c r="L2046" s="444">
        <f t="shared" ca="1" si="137"/>
        <v>56956885.359624572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56956885.359624572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237320.35566510237</v>
      </c>
      <c r="L2047" s="444">
        <f t="shared" ca="1" si="137"/>
        <v>57194205.715289675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57194205.715289675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238309.19048037365</v>
      </c>
      <c r="L2048" s="444">
        <f t="shared" ref="L2048:L2302" ca="1" si="142">I2048-J2048+K2048</f>
        <v>57432514.905770048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57432514.905770048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239302.14544070853</v>
      </c>
      <c r="L2049" s="444">
        <f t="shared" ca="1" si="142"/>
        <v>57671817.051210754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57671817.051210754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240299.2377133781</v>
      </c>
      <c r="L2050" s="444">
        <f t="shared" ca="1" si="142"/>
        <v>57912116.288924135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57912116.288924135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241300.48453718389</v>
      </c>
      <c r="L2051" s="444">
        <f t="shared" ca="1" si="142"/>
        <v>58153416.77346132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58153416.77346132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242305.90322275547</v>
      </c>
      <c r="L2052" s="444">
        <f t="shared" ca="1" si="142"/>
        <v>58395722.676684074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58395722.676684074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243315.51115285032</v>
      </c>
      <c r="L2053" s="444">
        <f t="shared" ca="1" si="142"/>
        <v>58639038.187836923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58639038.187836923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244329.32578265385</v>
      </c>
      <c r="L2054" s="444">
        <f t="shared" ca="1" si="142"/>
        <v>58883367.513619579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58883367.513619579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245347.36464008156</v>
      </c>
      <c r="L2055" s="444">
        <f t="shared" ca="1" si="142"/>
        <v>59128714.878259659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59128714.878259659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246369.6453260819</v>
      </c>
      <c r="L2056" s="444">
        <f t="shared" ca="1" si="142"/>
        <v>59375084.523585744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59375084.523585744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247396.18551494059</v>
      </c>
      <c r="L2057" s="444">
        <f t="shared" ca="1" si="142"/>
        <v>59622480.709100686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59622480.709100686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248427.00295458621</v>
      </c>
      <c r="L2058" s="444">
        <f t="shared" ca="1" si="142"/>
        <v>59870907.712055273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59870907.712055273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249462.115466897</v>
      </c>
      <c r="L2059" s="444">
        <f t="shared" ca="1" si="142"/>
        <v>60120369.827522174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60120369.827522174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250501.54094800906</v>
      </c>
      <c r="L2060" s="444">
        <f t="shared" ca="1" si="142"/>
        <v>60370871.368470185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60370871.368470185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251545.29736862576</v>
      </c>
      <c r="L2061" s="444">
        <f t="shared" ca="1" si="142"/>
        <v>60622416.665838808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60622416.665838808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252593.40277432837</v>
      </c>
      <c r="L2062" s="444">
        <f t="shared" ca="1" si="142"/>
        <v>60875010.068613134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60875010.068613134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253645.87528588806</v>
      </c>
      <c r="L2063" s="444">
        <f t="shared" ca="1" si="142"/>
        <v>61128655.943899021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61128655.943899021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254702.73309957926</v>
      </c>
      <c r="L2064" s="444">
        <f t="shared" ca="1" si="142"/>
        <v>61383358.6769986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61383358.6769986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255763.99448749417</v>
      </c>
      <c r="L2065" s="444">
        <f t="shared" ca="1" si="142"/>
        <v>61639122.671486095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61639122.671486095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256829.67779785875</v>
      </c>
      <c r="L2066" s="444">
        <f t="shared" ca="1" si="142"/>
        <v>61895952.349283956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61895952.349283956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257899.80145534981</v>
      </c>
      <c r="L2067" s="444">
        <f t="shared" ca="1" si="142"/>
        <v>62153852.150739305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62153852.150739305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258974.38396141375</v>
      </c>
      <c r="L2068" s="444">
        <f t="shared" ca="1" si="142"/>
        <v>62412826.534700722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62412826.534700722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260053.44389458632</v>
      </c>
      <c r="L2069" s="444">
        <f t="shared" ca="1" si="142"/>
        <v>62672879.978595309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62672879.978595309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261136.99991081379</v>
      </c>
      <c r="L2070" s="444">
        <f t="shared" ca="1" si="142"/>
        <v>62934016.978506126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62934016.978506126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262225.07074377558</v>
      </c>
      <c r="L2071" s="444">
        <f t="shared" ca="1" si="142"/>
        <v>63196242.049249902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63196242.049249902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263317.6752052079</v>
      </c>
      <c r="L2072" s="444">
        <f t="shared" ca="1" si="142"/>
        <v>63459559.724455111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63459559.724455111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264414.83218522958</v>
      </c>
      <c r="L2073" s="444">
        <f t="shared" ca="1" si="142"/>
        <v>63723974.556640342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63723974.556640342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265516.56065266806</v>
      </c>
      <c r="L2074" s="444">
        <f t="shared" ca="1" si="142"/>
        <v>63989491.117293008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63989491.117293008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266622.87965538754</v>
      </c>
      <c r="L2075" s="444">
        <f t="shared" ca="1" si="142"/>
        <v>64256113.996948399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64256113.996948399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267733.80832061835</v>
      </c>
      <c r="L2076" s="444">
        <f t="shared" ca="1" si="142"/>
        <v>64523847.805269018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64523847.805269018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268849.36585528753</v>
      </c>
      <c r="L2077" s="444">
        <f t="shared" ca="1" si="142"/>
        <v>64792697.171124302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64792697.171124302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269969.57154635125</v>
      </c>
      <c r="L2078" s="444">
        <f t="shared" ca="1" si="142"/>
        <v>65062666.742670655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65062666.742670655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271094.4447611277</v>
      </c>
      <c r="L2079" s="444">
        <f t="shared" ca="1" si="142"/>
        <v>65333761.187431782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65333761.187431782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272224.00494763243</v>
      </c>
      <c r="L2080" s="444">
        <f t="shared" ca="1" si="142"/>
        <v>65605985.192379415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65605985.192379415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273358.27163491427</v>
      </c>
      <c r="L2081" s="444">
        <f t="shared" ca="1" si="142"/>
        <v>65879343.464014329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65879343.464014329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274497.26443339302</v>
      </c>
      <c r="L2082" s="444">
        <f t="shared" ca="1" si="142"/>
        <v>66153840.72844772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66153840.72844772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275641.00303519884</v>
      </c>
      <c r="L2083" s="444">
        <f t="shared" ca="1" si="142"/>
        <v>66429481.731482916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66429481.731482916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276789.50721451215</v>
      </c>
      <c r="L2084" s="444">
        <f t="shared" ca="1" si="142"/>
        <v>66706271.238697425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66706271.238697425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277942.79682790593</v>
      </c>
      <c r="L2085" s="444">
        <f t="shared" ca="1" si="142"/>
        <v>66984214.035525329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66984214.035525329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279100.89181468892</v>
      </c>
      <c r="L2086" s="444">
        <f t="shared" ca="1" si="142"/>
        <v>67263314.927340016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67263314.927340016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280263.81219725008</v>
      </c>
      <c r="L2087" s="444">
        <f t="shared" ca="1" si="142"/>
        <v>67543578.739537269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67543578.739537269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281431.57808140526</v>
      </c>
      <c r="L2088" s="444">
        <f t="shared" ca="1" si="142"/>
        <v>67825010.317618668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67825010.317618668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282604.20965674444</v>
      </c>
      <c r="L2089" s="444">
        <f t="shared" ca="1" si="142"/>
        <v>68107614.527275413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68107614.527275413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283781.72719698091</v>
      </c>
      <c r="L2090" s="444">
        <f t="shared" ca="1" si="142"/>
        <v>68391396.25447239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68391396.25447239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284964.15106030164</v>
      </c>
      <c r="L2091" s="444">
        <f t="shared" ca="1" si="142"/>
        <v>68676360.405532688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68676360.405532688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286151.5016897195</v>
      </c>
      <c r="L2092" s="444">
        <f t="shared" ca="1" si="142"/>
        <v>68962511.907222405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68962511.907222405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287343.79961342667</v>
      </c>
      <c r="L2093" s="444">
        <f t="shared" ca="1" si="142"/>
        <v>69249855.706835836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69249855.706835836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288541.06544514932</v>
      </c>
      <c r="L2094" s="444">
        <f t="shared" ca="1" si="142"/>
        <v>69538396.772280991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69538396.772280991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289743.31988450413</v>
      </c>
      <c r="L2095" s="444">
        <f t="shared" ca="1" si="142"/>
        <v>69828140.0921655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69828140.0921655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290950.58371735626</v>
      </c>
      <c r="L2096" s="444">
        <f t="shared" ca="1" si="142"/>
        <v>70119090.675882861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70119090.675882861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292162.8778161786</v>
      </c>
      <c r="L2097" s="444">
        <f t="shared" ca="1" si="142"/>
        <v>70411253.553699046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70411253.553699046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293380.22314041271</v>
      </c>
      <c r="L2098" s="444">
        <f t="shared" ca="1" si="142"/>
        <v>70704633.776839465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70704633.776839465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294602.64073683112</v>
      </c>
      <c r="L2099" s="444">
        <f t="shared" ca="1" si="142"/>
        <v>70999236.417576298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70999236.417576298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295830.15173990122</v>
      </c>
      <c r="L2100" s="444">
        <f t="shared" ca="1" si="142"/>
        <v>71295066.569316193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71295066.569316193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297062.7773721508</v>
      </c>
      <c r="L2101" s="444">
        <f t="shared" ca="1" si="142"/>
        <v>71592129.346688345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71592129.346688345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298300.53894453478</v>
      </c>
      <c r="L2102" s="444">
        <f t="shared" ca="1" si="142"/>
        <v>71890429.885632873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71890429.885632873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299543.45785680361</v>
      </c>
      <c r="L2103" s="444">
        <f t="shared" ca="1" si="142"/>
        <v>72189973.343489677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72189973.343489677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300791.55559787364</v>
      </c>
      <c r="L2104" s="444">
        <f t="shared" ca="1" si="142"/>
        <v>72490764.899087548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72490764.899087548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302044.85374619812</v>
      </c>
      <c r="L2105" s="444">
        <f t="shared" ca="1" si="142"/>
        <v>72792809.752833754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72792809.752833754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303303.37397014064</v>
      </c>
      <c r="L2106" s="444">
        <f t="shared" ca="1" si="142"/>
        <v>73096113.12680389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73096113.12680389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304567.13802834955</v>
      </c>
      <c r="L2107" s="444">
        <f t="shared" ca="1" si="142"/>
        <v>73400680.264832243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73400680.264832243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305836.16777013434</v>
      </c>
      <c r="L2108" s="444">
        <f t="shared" ca="1" si="142"/>
        <v>73706516.432602376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73706516.432602376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307110.48513584322</v>
      </c>
      <c r="L2109" s="444">
        <f t="shared" ca="1" si="142"/>
        <v>74013626.917738214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74013626.917738214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308390.11215724255</v>
      </c>
      <c r="L2110" s="444">
        <f t="shared" ca="1" si="142"/>
        <v>74322017.029895455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74322017.029895455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309675.0709578977</v>
      </c>
      <c r="L2111" s="444">
        <f t="shared" ca="1" si="142"/>
        <v>74631692.100853354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74631692.100853354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310965.38375355565</v>
      </c>
      <c r="L2112" s="444">
        <f t="shared" ca="1" si="142"/>
        <v>74942657.484606907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74942657.484606907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312261.07285252877</v>
      </c>
      <c r="L2113" s="444">
        <f t="shared" ca="1" si="142"/>
        <v>75254918.557459429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75254918.557459429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313562.16065608093</v>
      </c>
      <c r="L2114" s="444">
        <f t="shared" ca="1" si="142"/>
        <v>75568480.718115509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75568480.718115509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314868.66965881462</v>
      </c>
      <c r="L2115" s="444">
        <f t="shared" ca="1" si="142"/>
        <v>75883349.387774318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75883349.387774318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316180.62244905968</v>
      </c>
      <c r="L2116" s="444">
        <f t="shared" ca="1" si="142"/>
        <v>76199530.010223374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76199530.010223374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317498.04170926404</v>
      </c>
      <c r="L2117" s="444">
        <f t="shared" ca="1" si="142"/>
        <v>76517028.051932633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76517028.051932633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318820.95021638594</v>
      </c>
      <c r="L2118" s="444">
        <f t="shared" ca="1" si="142"/>
        <v>76835849.002149016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76835849.002149016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320149.37084228755</v>
      </c>
      <c r="L2119" s="444">
        <f t="shared" ca="1" si="142"/>
        <v>77155998.372991309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77155998.372991309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321483.32655413047</v>
      </c>
      <c r="L2120" s="444">
        <f t="shared" ca="1" si="142"/>
        <v>77477481.699545443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77477481.699545443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322822.84041477268</v>
      </c>
      <c r="L2121" s="444">
        <f t="shared" ca="1" si="142"/>
        <v>77800304.53996022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77800304.53996022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324167.93558316759</v>
      </c>
      <c r="L2122" s="444">
        <f t="shared" ca="1" si="142"/>
        <v>78124472.475543395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78124472.475543395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325518.63531476416</v>
      </c>
      <c r="L2123" s="444">
        <f t="shared" ca="1" si="142"/>
        <v>78449991.110858157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78449991.110858157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326874.96296190901</v>
      </c>
      <c r="L2124" s="444">
        <f t="shared" ca="1" si="142"/>
        <v>78776866.073820069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78776866.073820069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328236.94197425031</v>
      </c>
      <c r="L2125" s="444">
        <f t="shared" ca="1" si="142"/>
        <v>79105103.015794322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79105103.015794322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329604.59589914302</v>
      </c>
      <c r="L2126" s="444">
        <f t="shared" ca="1" si="142"/>
        <v>79434707.611693472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79434707.611693472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330977.94838205614</v>
      </c>
      <c r="L2127" s="444">
        <f t="shared" ca="1" si="142"/>
        <v>79765685.560075521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79765685.560075521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332357.02316698135</v>
      </c>
      <c r="L2128" s="444">
        <f t="shared" ca="1" si="142"/>
        <v>80098042.583242506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80098042.583242506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333741.84409684379</v>
      </c>
      <c r="L2129" s="444">
        <f t="shared" ca="1" si="142"/>
        <v>80431784.427339345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80431784.427339345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335132.43511391396</v>
      </c>
      <c r="L2130" s="444">
        <f t="shared" ca="1" si="142"/>
        <v>80766916.862453252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80766916.862453252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336528.8202602219</v>
      </c>
      <c r="L2131" s="444">
        <f t="shared" ca="1" si="142"/>
        <v>81103445.682713479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81103445.682713479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337931.02367797284</v>
      </c>
      <c r="L2132" s="444">
        <f t="shared" ca="1" si="142"/>
        <v>81441376.706391454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81441376.706391454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339339.06960996438</v>
      </c>
      <c r="L2133" s="444">
        <f t="shared" ca="1" si="142"/>
        <v>81780715.776001424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81780715.776001424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340752.98240000592</v>
      </c>
      <c r="L2134" s="444">
        <f t="shared" ca="1" si="142"/>
        <v>82121468.758401424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82121468.758401424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342172.78649333928</v>
      </c>
      <c r="L2135" s="444">
        <f t="shared" ca="1" si="142"/>
        <v>82463641.54489477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82463641.54489477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343598.50643706153</v>
      </c>
      <c r="L2136" s="444">
        <f t="shared" ca="1" si="142"/>
        <v>82807240.051331833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82807240.051331833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345030.16688054928</v>
      </c>
      <c r="L2137" s="444">
        <f t="shared" ca="1" si="142"/>
        <v>83152270.218212381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83152270.218212381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346467.7925758849</v>
      </c>
      <c r="L2138" s="444">
        <f t="shared" ca="1" si="142"/>
        <v>83498738.010788262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83498738.010788262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347911.40837828442</v>
      </c>
      <c r="L2139" s="444">
        <f t="shared" ca="1" si="142"/>
        <v>83846649.41916655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83846649.41916655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349361.0392465273</v>
      </c>
      <c r="L2140" s="444">
        <f t="shared" ca="1" si="142"/>
        <v>84196010.458413079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84196010.458413079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350816.71024338785</v>
      </c>
      <c r="L2141" s="444">
        <f t="shared" ca="1" si="142"/>
        <v>84546827.168656468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84546827.168656468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352278.44653606863</v>
      </c>
      <c r="L2142" s="444">
        <f t="shared" ca="1" si="142"/>
        <v>84899105.615192533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84899105.615192533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353746.27339663554</v>
      </c>
      <c r="L2143" s="444">
        <f t="shared" ca="1" si="142"/>
        <v>85252851.888589174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85252851.888589174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355220.21620245487</v>
      </c>
      <c r="L2144" s="444">
        <f t="shared" ca="1" si="142"/>
        <v>85608072.104791626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85608072.104791626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356700.30043663178</v>
      </c>
      <c r="L2145" s="444">
        <f t="shared" ca="1" si="142"/>
        <v>85964772.405228257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85964772.405228257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358186.55168845109</v>
      </c>
      <c r="L2146" s="444">
        <f t="shared" ca="1" si="142"/>
        <v>86322958.956916705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86322958.956916705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359678.99565381958</v>
      </c>
      <c r="L2147" s="444">
        <f t="shared" ca="1" si="142"/>
        <v>86682637.952570528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86682637.952570528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361177.65813571052</v>
      </c>
      <c r="L2148" s="444">
        <f t="shared" ca="1" si="142"/>
        <v>87043815.61070624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87043815.61070624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362682.56504460931</v>
      </c>
      <c r="L2149" s="444">
        <f t="shared" ca="1" si="142"/>
        <v>87406498.175750852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87406498.175750852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364193.74239896185</v>
      </c>
      <c r="L2150" s="444">
        <f t="shared" ca="1" si="142"/>
        <v>87770691.918149814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87770691.918149814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365711.21632562421</v>
      </c>
      <c r="L2151" s="444">
        <f t="shared" ca="1" si="142"/>
        <v>88136403.13447544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88136403.13447544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367235.01306031435</v>
      </c>
      <c r="L2152" s="444">
        <f t="shared" ca="1" si="142"/>
        <v>88503638.147535756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88503638.147535756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368765.15894806565</v>
      </c>
      <c r="L2153" s="444">
        <f t="shared" ca="1" si="142"/>
        <v>88872403.30648382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88872403.30648382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370301.68044368259</v>
      </c>
      <c r="L2154" s="444">
        <f t="shared" ca="1" si="142"/>
        <v>89242704.986927509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89242704.986927509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371844.60411219794</v>
      </c>
      <c r="L2155" s="444">
        <f t="shared" ca="1" si="142"/>
        <v>89614549.591039702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89614549.591039702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373393.9566293321</v>
      </c>
      <c r="L2156" s="444">
        <f t="shared" ca="1" si="142"/>
        <v>89987943.547669038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89987943.547669038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374949.76478195435</v>
      </c>
      <c r="L2157" s="444">
        <f t="shared" ca="1" si="142"/>
        <v>90362893.31245099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90362893.31245099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376512.05546854576</v>
      </c>
      <c r="L2158" s="444">
        <f t="shared" ca="1" si="142"/>
        <v>90739405.367919534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90739405.367919534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378080.85569966474</v>
      </c>
      <c r="L2159" s="444">
        <f t="shared" ca="1" si="142"/>
        <v>91117486.223619193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91117486.223619193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379656.19259841333</v>
      </c>
      <c r="L2160" s="444">
        <f t="shared" ca="1" si="142"/>
        <v>91497142.41621761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91497142.41621761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381238.09340090671</v>
      </c>
      <c r="L2161" s="444">
        <f t="shared" ca="1" si="142"/>
        <v>91878380.509618521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91878380.509618521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382826.58545674384</v>
      </c>
      <c r="L2162" s="444">
        <f t="shared" ca="1" si="142"/>
        <v>92261207.095075265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92261207.095075265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384421.69622948027</v>
      </c>
      <c r="L2163" s="444">
        <f t="shared" ca="1" si="142"/>
        <v>92645628.791304752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92645628.791304752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386023.45329710311</v>
      </c>
      <c r="L2164" s="444">
        <f t="shared" ca="1" si="142"/>
        <v>93031652.244601861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93031652.244601861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387631.88435250777</v>
      </c>
      <c r="L2165" s="444">
        <f t="shared" ca="1" si="142"/>
        <v>93419284.128954366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93419284.128954366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389247.01720397652</v>
      </c>
      <c r="L2166" s="444">
        <f t="shared" ca="1" si="142"/>
        <v>93808531.146158338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93808531.146158338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390868.87977565976</v>
      </c>
      <c r="L2167" s="444">
        <f t="shared" ca="1" si="142"/>
        <v>94199400.025933996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94199400.025933996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392497.50010805833</v>
      </c>
      <c r="L2168" s="444">
        <f t="shared" ca="1" si="142"/>
        <v>94591897.526042059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94591897.526042059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394132.90635850857</v>
      </c>
      <c r="L2169" s="444">
        <f t="shared" ca="1" si="142"/>
        <v>94986030.432400569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94986030.432400569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395775.12680166902</v>
      </c>
      <c r="L2170" s="444">
        <f t="shared" ca="1" si="142"/>
        <v>95381805.559202239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95381805.559202239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397424.1898300093</v>
      </c>
      <c r="L2171" s="444">
        <f t="shared" ca="1" si="142"/>
        <v>95779229.749032244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95779229.749032244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399080.123954301</v>
      </c>
      <c r="L2172" s="444">
        <f t="shared" ca="1" si="142"/>
        <v>96178309.87298654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96178309.87298654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400742.9578041106</v>
      </c>
      <c r="L2173" s="444">
        <f t="shared" ca="1" si="142"/>
        <v>96579052.830790654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96579052.830790654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402412.72012829437</v>
      </c>
      <c r="L2174" s="444">
        <f t="shared" ca="1" si="142"/>
        <v>96981465.550918952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96981465.550918952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404089.43979549565</v>
      </c>
      <c r="L2175" s="444">
        <f t="shared" ca="1" si="142"/>
        <v>97385554.990714446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97385554.990714446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405773.1457946435</v>
      </c>
      <c r="L2176" s="444">
        <f t="shared" ca="1" si="142"/>
        <v>97791328.136509091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97791328.136509091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407463.86723545456</v>
      </c>
      <c r="L2177" s="444">
        <f t="shared" ca="1" si="142"/>
        <v>98198792.003744543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98198792.003744543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409161.63334893557</v>
      </c>
      <c r="L2178" s="444">
        <f t="shared" ca="1" si="142"/>
        <v>98607953.637093484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98607953.637093484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410866.47348788951</v>
      </c>
      <c r="L2179" s="444">
        <f t="shared" ca="1" si="142"/>
        <v>99018820.110581368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99018820.110581368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412578.41712742235</v>
      </c>
      <c r="L2180" s="444">
        <f t="shared" ca="1" si="142"/>
        <v>99431398.527708784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99431398.527708784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414297.49386545329</v>
      </c>
      <c r="L2181" s="444">
        <f t="shared" ca="1" si="142"/>
        <v>99845696.021574244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99845696.021574244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416023.73342322599</v>
      </c>
      <c r="L2182" s="444">
        <f t="shared" ca="1" si="142"/>
        <v>100261719.75499748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100261719.75499748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417757.16564582282</v>
      </c>
      <c r="L2183" s="444">
        <f t="shared" ca="1" si="142"/>
        <v>100679476.9206433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100679476.9206433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419497.82050268044</v>
      </c>
      <c r="L2184" s="444">
        <f t="shared" ca="1" si="142"/>
        <v>101098974.74114598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101098974.74114598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421245.72808810824</v>
      </c>
      <c r="L2185" s="444">
        <f t="shared" ca="1" si="142"/>
        <v>101520220.46923409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101520220.46923409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423000.9186218087</v>
      </c>
      <c r="L2186" s="444">
        <f t="shared" ca="1" si="142"/>
        <v>101943221.3878559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101943221.3878559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424763.4224493996</v>
      </c>
      <c r="L2187" s="444">
        <f t="shared" ca="1" si="142"/>
        <v>102367984.8103053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102367984.8103053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426533.2700429387</v>
      </c>
      <c r="L2188" s="444">
        <f t="shared" ca="1" si="142"/>
        <v>102794518.08034824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102794518.08034824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428310.49200145097</v>
      </c>
      <c r="L2189" s="444">
        <f t="shared" ca="1" si="142"/>
        <v>103222828.57234968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103222828.57234968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430095.11905145698</v>
      </c>
      <c r="L2190" s="444">
        <f t="shared" ca="1" si="142"/>
        <v>103652923.69140114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103652923.69140114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431887.18204750476</v>
      </c>
      <c r="L2191" s="444">
        <f t="shared" ca="1" si="142"/>
        <v>104084810.87344864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104084810.87344864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433686.71197270264</v>
      </c>
      <c r="L2192" s="444">
        <f t="shared" ca="1" si="142"/>
        <v>104518497.58542134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104518497.58542134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435493.73993925558</v>
      </c>
      <c r="L2193" s="444">
        <f t="shared" ca="1" si="142"/>
        <v>104953991.3253606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104953991.3253606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437308.29718900245</v>
      </c>
      <c r="L2194" s="444">
        <f t="shared" ca="1" si="142"/>
        <v>105391299.62254959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105391299.62254959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439130.41509395657</v>
      </c>
      <c r="L2195" s="444">
        <f t="shared" ca="1" si="142"/>
        <v>105830430.03764355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105830430.03764355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440960.12515684811</v>
      </c>
      <c r="L2196" s="444">
        <f t="shared" ca="1" si="142"/>
        <v>106271390.1628004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106271390.1628004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442797.45901166834</v>
      </c>
      <c r="L2197" s="444">
        <f t="shared" ca="1" si="142"/>
        <v>106714187.62181208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106714187.62181208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444642.448424217</v>
      </c>
      <c r="L2198" s="444">
        <f t="shared" ca="1" si="142"/>
        <v>107158830.0702363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107158830.0702363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446495.12529265124</v>
      </c>
      <c r="L2199" s="444">
        <f t="shared" ca="1" si="142"/>
        <v>107605325.19552894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107605325.19552894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448355.52164803719</v>
      </c>
      <c r="L2200" s="444">
        <f t="shared" ca="1" si="142"/>
        <v>108053680.71717697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108053680.71717697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450223.66965490405</v>
      </c>
      <c r="L2201" s="444">
        <f t="shared" ca="1" si="142"/>
        <v>108503904.38683188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108503904.38683188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452099.60161179956</v>
      </c>
      <c r="L2202" s="444">
        <f t="shared" ca="1" si="142"/>
        <v>108956003.98844367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108956003.98844367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453983.34995184862</v>
      </c>
      <c r="L2203" s="444">
        <f t="shared" ca="1" si="142"/>
        <v>109409987.33839552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109409987.33839552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455874.94724331464</v>
      </c>
      <c r="L2204" s="444">
        <f t="shared" ca="1" si="142"/>
        <v>109865862.28563884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109865862.28563884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457774.42619016184</v>
      </c>
      <c r="L2205" s="444">
        <f t="shared" ca="1" si="142"/>
        <v>110323636.71182901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110323636.71182901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459681.8196326209</v>
      </c>
      <c r="L2206" s="444">
        <f t="shared" ca="1" si="142"/>
        <v>110783318.53146163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110783318.53146163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461597.16054775671</v>
      </c>
      <c r="L2207" s="444">
        <f t="shared" ca="1" si="142"/>
        <v>111244915.69200939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111244915.69200939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463520.48205003911</v>
      </c>
      <c r="L2208" s="444">
        <f t="shared" ca="1" si="142"/>
        <v>111708436.17405944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111708436.17405944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465451.81739191432</v>
      </c>
      <c r="L2209" s="444">
        <f t="shared" ca="1" si="142"/>
        <v>112173887.99145135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112173887.99145135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467391.19996438065</v>
      </c>
      <c r="L2210" s="444">
        <f t="shared" ca="1" si="142"/>
        <v>112641279.19141573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112641279.19141573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469338.66329756554</v>
      </c>
      <c r="L2211" s="444">
        <f t="shared" ca="1" si="142"/>
        <v>113110617.85471329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113110617.85471329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471294.24106130534</v>
      </c>
      <c r="L2212" s="444">
        <f t="shared" ca="1" si="142"/>
        <v>113581912.09577459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113581912.09577459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473257.96706572745</v>
      </c>
      <c r="L2213" s="444">
        <f t="shared" ca="1" si="142"/>
        <v>114055170.06284031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114055170.06284031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475229.87526183465</v>
      </c>
      <c r="L2214" s="444">
        <f t="shared" ca="1" si="142"/>
        <v>114530399.93810214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114530399.93810214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477209.99974209233</v>
      </c>
      <c r="L2215" s="444">
        <f t="shared" ca="1" si="142"/>
        <v>115007609.93784423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115007609.93784423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479198.3747410177</v>
      </c>
      <c r="L2216" s="444">
        <f t="shared" ca="1" si="142"/>
        <v>115486808.31258525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115486808.31258525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481195.03463577194</v>
      </c>
      <c r="L2217" s="444">
        <f t="shared" ca="1" si="142"/>
        <v>115968003.34722102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115968003.34722102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483200.01394675422</v>
      </c>
      <c r="L2218" s="444">
        <f t="shared" ca="1" si="142"/>
        <v>116451203.36116777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116451203.36116777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485213.34733819909</v>
      </c>
      <c r="L2219" s="444">
        <f t="shared" ca="1" si="142"/>
        <v>116936416.70850597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116936416.70850597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487235.06961877487</v>
      </c>
      <c r="L2220" s="444">
        <f t="shared" ca="1" si="142"/>
        <v>117423651.77812475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117423651.77812475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489265.21574218647</v>
      </c>
      <c r="L2221" s="444">
        <f t="shared" ca="1" si="142"/>
        <v>117912916.99386694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117912916.99386694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491303.82080777892</v>
      </c>
      <c r="L2222" s="444">
        <f t="shared" ca="1" si="142"/>
        <v>118404220.81467472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118404220.81467472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493350.92006114469</v>
      </c>
      <c r="L2223" s="444">
        <f t="shared" ca="1" si="142"/>
        <v>118897571.73473586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118897571.73473586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495406.54889473278</v>
      </c>
      <c r="L2224" s="444">
        <f t="shared" ca="1" si="142"/>
        <v>119392978.28363059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119392978.28363059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497470.7428484608</v>
      </c>
      <c r="L2225" s="444">
        <f t="shared" ca="1" si="142"/>
        <v>119890449.02647905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119890449.02647905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499543.53761032945</v>
      </c>
      <c r="L2226" s="444">
        <f t="shared" ca="1" si="142"/>
        <v>120389992.56408937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120389992.56408937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501624.96901703899</v>
      </c>
      <c r="L2227" s="444">
        <f t="shared" ca="1" si="142"/>
        <v>120891617.53310642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120891617.53310642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503715.07305461011</v>
      </c>
      <c r="L2228" s="444">
        <f t="shared" ca="1" si="142"/>
        <v>121395332.60616103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121395332.60616103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505813.88585900422</v>
      </c>
      <c r="L2229" s="444">
        <f t="shared" ca="1" si="142"/>
        <v>121901146.49202003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121901146.49202003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507921.44371675007</v>
      </c>
      <c r="L2230" s="444">
        <f t="shared" ca="1" si="142"/>
        <v>122409067.93573678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122409067.93573678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510037.78306556994</v>
      </c>
      <c r="L2231" s="444">
        <f t="shared" ca="1" si="142"/>
        <v>122919105.71880235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122919105.71880235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512162.94049500983</v>
      </c>
      <c r="L2232" s="444">
        <f t="shared" ca="1" si="142"/>
        <v>123431268.65929736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123431268.65929736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514296.95274707238</v>
      </c>
      <c r="L2233" s="444">
        <f t="shared" ca="1" si="142"/>
        <v>123945565.61204444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123945565.61204444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516439.85671685182</v>
      </c>
      <c r="L2234" s="444">
        <f t="shared" ca="1" si="142"/>
        <v>124462005.4687613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124462005.4687613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518591.68945317203</v>
      </c>
      <c r="L2235" s="444">
        <f t="shared" ca="1" si="142"/>
        <v>124980597.15821446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124980597.15821446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520752.48815922689</v>
      </c>
      <c r="L2236" s="444">
        <f t="shared" ca="1" si="142"/>
        <v>125501349.64637369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125501349.64637369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522922.29019322369</v>
      </c>
      <c r="L2237" s="444">
        <f t="shared" ca="1" si="142"/>
        <v>126024271.93656692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126024271.93656692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525101.13306902885</v>
      </c>
      <c r="L2238" s="444">
        <f t="shared" ca="1" si="142"/>
        <v>126549373.06963594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126549373.06963594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527289.0544568164</v>
      </c>
      <c r="L2239" s="444">
        <f t="shared" ca="1" si="142"/>
        <v>127076662.12409276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127076662.12409276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529486.09218371985</v>
      </c>
      <c r="L2240" s="444">
        <f t="shared" ca="1" si="142"/>
        <v>127606148.21627648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127606148.21627648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531692.28423448524</v>
      </c>
      <c r="L2241" s="444">
        <f t="shared" ca="1" si="142"/>
        <v>128137840.50051096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128137840.50051096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533907.66875212896</v>
      </c>
      <c r="L2242" s="444">
        <f t="shared" ca="1" si="142"/>
        <v>128671748.16926309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128671748.16926309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536132.28403859632</v>
      </c>
      <c r="L2243" s="444">
        <f t="shared" ca="1" si="142"/>
        <v>129207880.4533017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129207880.4533017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538366.16855542373</v>
      </c>
      <c r="L2244" s="444">
        <f t="shared" ca="1" si="142"/>
        <v>129746246.62185712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129746246.62185712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540609.3609244047</v>
      </c>
      <c r="L2245" s="444">
        <f t="shared" ca="1" si="142"/>
        <v>130286855.98278153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130286855.98278153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542861.8999282564</v>
      </c>
      <c r="L2246" s="444">
        <f t="shared" ca="1" si="142"/>
        <v>130829717.88270979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130829717.88270979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545123.82451129076</v>
      </c>
      <c r="L2247" s="444">
        <f t="shared" ca="1" si="142"/>
        <v>131374841.70722108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131374841.70722108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547395.17378008785</v>
      </c>
      <c r="L2248" s="444">
        <f t="shared" ca="1" si="142"/>
        <v>131922236.88100116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131922236.88100116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549675.98700417147</v>
      </c>
      <c r="L2249" s="444">
        <f t="shared" ca="1" si="142"/>
        <v>132471912.86800534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132471912.86800534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551966.30361668894</v>
      </c>
      <c r="L2250" s="444">
        <f t="shared" ca="1" si="142"/>
        <v>133023879.17162202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133023879.17162202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554266.1632150918</v>
      </c>
      <c r="L2251" s="444">
        <f t="shared" ca="1" si="142"/>
        <v>133578145.33483711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133578145.33483711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556575.60556182126</v>
      </c>
      <c r="L2252" s="444">
        <f t="shared" ca="1" si="142"/>
        <v>134134720.94039893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134134720.94039893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558894.67058499553</v>
      </c>
      <c r="L2253" s="444">
        <f t="shared" ca="1" si="142"/>
        <v>134693615.61098394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134693615.61098394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561223.39837909979</v>
      </c>
      <c r="L2254" s="444">
        <f t="shared" ca="1" si="142"/>
        <v>135254839.00936303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135254839.00936303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563561.82920567924</v>
      </c>
      <c r="L2255" s="444">
        <f t="shared" ca="1" si="142"/>
        <v>135818400.83856872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135818400.83856872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565910.00349403627</v>
      </c>
      <c r="L2256" s="444">
        <f t="shared" ca="1" si="142"/>
        <v>136384310.84206274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136384310.84206274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568267.96184192807</v>
      </c>
      <c r="L2257" s="444">
        <f t="shared" ca="1" si="142"/>
        <v>136952578.80390468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136952578.80390468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570635.7450162695</v>
      </c>
      <c r="L2258" s="444">
        <f t="shared" ca="1" si="142"/>
        <v>137523214.54892096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137523214.54892096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573013.39395383734</v>
      </c>
      <c r="L2259" s="444">
        <f t="shared" ca="1" si="142"/>
        <v>138096227.94287479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138096227.94287479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575400.94976197823</v>
      </c>
      <c r="L2260" s="444">
        <f t="shared" ca="1" si="142"/>
        <v>138671628.89263678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138671628.89263678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577798.45371931989</v>
      </c>
      <c r="L2261" s="444">
        <f t="shared" ca="1" si="142"/>
        <v>139249427.34635609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139249427.34635609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580205.94727648376</v>
      </c>
      <c r="L2262" s="444">
        <f t="shared" ca="1" si="142"/>
        <v>139829633.29363257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139829633.29363257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582623.47205680236</v>
      </c>
      <c r="L2263" s="444">
        <f t="shared" ca="1" si="142"/>
        <v>140412256.76568937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140412256.76568937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585051.06985703902</v>
      </c>
      <c r="L2264" s="444">
        <f t="shared" ca="1" si="142"/>
        <v>140997307.8355464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140997307.8355464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587488.78264811006</v>
      </c>
      <c r="L2265" s="444">
        <f t="shared" ca="1" si="142"/>
        <v>141584796.61819452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141584796.61819452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589936.65257581044</v>
      </c>
      <c r="L2266" s="444">
        <f t="shared" ca="1" si="142"/>
        <v>142174733.27077034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142174733.27077034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592394.72196154308</v>
      </c>
      <c r="L2267" s="444">
        <f t="shared" ca="1" si="142"/>
        <v>142767127.9927319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142767127.9927319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594863.03330304963</v>
      </c>
      <c r="L2268" s="444">
        <f t="shared" ca="1" si="142"/>
        <v>143361991.02603495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143361991.02603495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597341.62927514559</v>
      </c>
      <c r="L2269" s="444">
        <f t="shared" ca="1" si="142"/>
        <v>143959332.65531009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143959332.65531009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599830.55273045867</v>
      </c>
      <c r="L2270" s="444">
        <f t="shared" ca="1" si="142"/>
        <v>144559163.20804057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144559163.20804057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602329.84670016903</v>
      </c>
      <c r="L2271" s="444">
        <f t="shared" ca="1" si="142"/>
        <v>145161493.05474073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145161493.05474073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604839.55439475307</v>
      </c>
      <c r="L2272" s="444">
        <f t="shared" ca="1" si="142"/>
        <v>145766332.60913548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145766332.60913548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607359.71920473117</v>
      </c>
      <c r="L2273" s="444">
        <f t="shared" ca="1" si="142"/>
        <v>146373692.3283402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146373692.3283402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609890.38470141753</v>
      </c>
      <c r="L2274" s="444">
        <f t="shared" ca="1" si="142"/>
        <v>146983582.71304163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146983582.71304163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612431.59463767346</v>
      </c>
      <c r="L2275" s="444">
        <f t="shared" ca="1" si="142"/>
        <v>147596014.3076793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147596014.3076793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614983.39294866368</v>
      </c>
      <c r="L2276" s="444">
        <f t="shared" ca="1" si="142"/>
        <v>148210997.70062795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148210997.70062795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617545.82375261642</v>
      </c>
      <c r="L2277" s="444">
        <f t="shared" ca="1" si="142"/>
        <v>148828543.52438056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148828543.52438056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620118.93135158566</v>
      </c>
      <c r="L2278" s="444">
        <f t="shared" ca="1" si="142"/>
        <v>149448662.45573214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149448662.45573214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622702.76023221726</v>
      </c>
      <c r="L2279" s="444">
        <f t="shared" ca="1" si="142"/>
        <v>150071365.21596435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150071365.21596435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625297.35506651807</v>
      </c>
      <c r="L2280" s="444">
        <f t="shared" ca="1" si="142"/>
        <v>150696662.57103086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150696662.57103086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627902.7607126286</v>
      </c>
      <c r="L2281" s="444">
        <f t="shared" ca="1" si="142"/>
        <v>151324565.33174348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151324565.33174348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630519.0222155978</v>
      </c>
      <c r="L2282" s="444">
        <f t="shared" ca="1" si="142"/>
        <v>151955084.35395908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151955084.35395908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633146.18480816286</v>
      </c>
      <c r="L2283" s="444">
        <f t="shared" ca="1" si="142"/>
        <v>152588230.53876725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152588230.53876725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635784.29391153017</v>
      </c>
      <c r="L2284" s="444">
        <f t="shared" ca="1" si="142"/>
        <v>153224014.83267877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153224014.83267877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638433.39513616147</v>
      </c>
      <c r="L2285" s="444">
        <f t="shared" ca="1" si="142"/>
        <v>153862448.22781491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153862448.22781491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641093.53428256209</v>
      </c>
      <c r="L2286" s="444">
        <f t="shared" ca="1" si="142"/>
        <v>154503541.76209748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154503541.76209748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643764.75734207279</v>
      </c>
      <c r="L2287" s="444">
        <f t="shared" ca="1" si="142"/>
        <v>155147306.51943955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155147306.51943955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646447.11049766478</v>
      </c>
      <c r="L2288" s="444">
        <f t="shared" ca="1" si="142"/>
        <v>155793753.6299372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155793753.6299372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649140.64012473833</v>
      </c>
      <c r="L2289" s="444">
        <f t="shared" ca="1" si="142"/>
        <v>156442894.27006194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156442894.27006194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651845.39279192477</v>
      </c>
      <c r="L2290" s="444">
        <f t="shared" ca="1" si="142"/>
        <v>157094739.66285387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157094739.66285387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654561.41526189109</v>
      </c>
      <c r="L2291" s="444">
        <f t="shared" ca="1" si="142"/>
        <v>157749301.07811576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157749301.07811576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657288.75449214899</v>
      </c>
      <c r="L2292" s="444">
        <f t="shared" ca="1" si="142"/>
        <v>158406589.83260792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158406589.83260792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660027.45763586636</v>
      </c>
      <c r="L2293" s="444">
        <f t="shared" ca="1" si="142"/>
        <v>159066617.2902438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159066617.2902438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662777.57204268256</v>
      </c>
      <c r="L2294" s="444">
        <f t="shared" ca="1" si="142"/>
        <v>159729394.86228648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159729394.86228648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665539.14525952702</v>
      </c>
      <c r="L2295" s="444">
        <f t="shared" ca="1" si="142"/>
        <v>160394934.00754601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160394934.00754601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668312.22503144166</v>
      </c>
      <c r="L2296" s="444">
        <f t="shared" ca="1" si="142"/>
        <v>161063246.23257744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161063246.23257744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671096.85930240597</v>
      </c>
      <c r="L2297" s="444">
        <f t="shared" ca="1" si="142"/>
        <v>161734343.09187984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161734343.09187984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673893.09621616604</v>
      </c>
      <c r="L2298" s="444">
        <f t="shared" ca="1" si="142"/>
        <v>162408236.18809602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162408236.18809602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676700.98411706672</v>
      </c>
      <c r="L2299" s="444">
        <f t="shared" ca="1" si="142"/>
        <v>163084937.17221308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163084937.17221308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679520.57155088778</v>
      </c>
      <c r="L2300" s="444">
        <f t="shared" ca="1" si="142"/>
        <v>163764457.74376395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163764457.74376395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682351.90726568317</v>
      </c>
      <c r="L2301" s="444">
        <f t="shared" ca="1" si="142"/>
        <v>164446809.65102965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164446809.65102965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685195.04021262354</v>
      </c>
      <c r="L2302" s="444">
        <f t="shared" ca="1" si="142"/>
        <v>165132004.69124228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165132004.69124228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688050.01954684278</v>
      </c>
      <c r="L2303" s="444">
        <f t="shared" ref="L2303:L2557" ca="1" si="147">I2303-J2303+K2303</f>
        <v>165820054.71078911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165820054.71078911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690916.89462828799</v>
      </c>
      <c r="L2304" s="444">
        <f t="shared" ca="1" si="147"/>
        <v>166510971.6054174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166510971.6054174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693795.71502257255</v>
      </c>
      <c r="L2305" s="444">
        <f t="shared" ca="1" si="147"/>
        <v>167204767.32043996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167204767.32043996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696686.53050183319</v>
      </c>
      <c r="L2306" s="444">
        <f t="shared" ca="1" si="147"/>
        <v>167901453.85094181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167901453.85094181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699589.39104559086</v>
      </c>
      <c r="L2307" s="444">
        <f t="shared" ca="1" si="147"/>
        <v>168601043.24198741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168601043.24198741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702504.34684161423</v>
      </c>
      <c r="L2308" s="444">
        <f t="shared" ca="1" si="147"/>
        <v>169303547.58882901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169303547.58882901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705431.44828678749</v>
      </c>
      <c r="L2309" s="444">
        <f t="shared" ca="1" si="147"/>
        <v>170008979.03711581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170008979.03711581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708370.74598798249</v>
      </c>
      <c r="L2310" s="444">
        <f t="shared" ca="1" si="147"/>
        <v>170717349.78310379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170717349.78310379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711322.29076293251</v>
      </c>
      <c r="L2311" s="444">
        <f t="shared" ca="1" si="147"/>
        <v>171428672.07386672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171428672.07386672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714286.13364111132</v>
      </c>
      <c r="L2312" s="444">
        <f t="shared" ca="1" si="147"/>
        <v>172142958.20750785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172142958.20750785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717262.32586461608</v>
      </c>
      <c r="L2313" s="444">
        <f t="shared" ca="1" si="147"/>
        <v>172860220.53337246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172860220.53337246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720250.91888905189</v>
      </c>
      <c r="L2314" s="444">
        <f t="shared" ca="1" si="147"/>
        <v>173580471.45226151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173580471.45226151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723251.96438442299</v>
      </c>
      <c r="L2315" s="444">
        <f t="shared" ca="1" si="147"/>
        <v>174303723.41664594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174303723.41664594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726265.51423602481</v>
      </c>
      <c r="L2316" s="444">
        <f t="shared" ca="1" si="147"/>
        <v>175029988.93088198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175029988.93088198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729291.62054534152</v>
      </c>
      <c r="L2317" s="444">
        <f t="shared" ca="1" si="147"/>
        <v>175759280.5514273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175759280.5514273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732330.33563094714</v>
      </c>
      <c r="L2318" s="444">
        <f t="shared" ca="1" si="147"/>
        <v>176491610.88705826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176491610.88705826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735381.71202940936</v>
      </c>
      <c r="L2319" s="444">
        <f t="shared" ca="1" si="147"/>
        <v>177226992.59908766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177226992.59908766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738445.80249619856</v>
      </c>
      <c r="L2320" s="444">
        <f t="shared" ca="1" si="147"/>
        <v>177965438.40158385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177965438.40158385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741522.66000659938</v>
      </c>
      <c r="L2321" s="444">
        <f t="shared" ca="1" si="147"/>
        <v>178706961.06159046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178706961.06159046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744612.33775662689</v>
      </c>
      <c r="L2322" s="444">
        <f t="shared" ca="1" si="147"/>
        <v>179451573.3993471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179451573.3993471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747714.88916394627</v>
      </c>
      <c r="L2323" s="444">
        <f t="shared" ca="1" si="147"/>
        <v>180199288.28851104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180199288.28851104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750830.36786879599</v>
      </c>
      <c r="L2324" s="444">
        <f t="shared" ca="1" si="147"/>
        <v>180950118.65637982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180950118.65637982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753958.82773491589</v>
      </c>
      <c r="L2325" s="444">
        <f t="shared" ca="1" si="147"/>
        <v>181704077.48411474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181704077.48411474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757100.32285047811</v>
      </c>
      <c r="L2326" s="444">
        <f t="shared" ca="1" si="147"/>
        <v>182461177.8069652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182461177.8069652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760254.90752902161</v>
      </c>
      <c r="L2327" s="444">
        <f t="shared" ca="1" si="147"/>
        <v>183221432.71449423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183221432.71449423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763422.63631039264</v>
      </c>
      <c r="L2328" s="444">
        <f t="shared" ca="1" si="147"/>
        <v>183984855.35080463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183984855.35080463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766603.56396168598</v>
      </c>
      <c r="L2329" s="444">
        <f t="shared" ca="1" si="147"/>
        <v>184751458.91476631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184751458.91476631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769797.74547819293</v>
      </c>
      <c r="L2330" s="444">
        <f t="shared" ca="1" si="147"/>
        <v>185521256.66024449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185521256.66024449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773005.23608435201</v>
      </c>
      <c r="L2331" s="444">
        <f t="shared" ca="1" si="147"/>
        <v>186294261.89632884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186294261.89632884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776226.09123470343</v>
      </c>
      <c r="L2332" s="444">
        <f t="shared" ca="1" si="147"/>
        <v>187070487.98756355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187070487.98756355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779460.36661484814</v>
      </c>
      <c r="L2333" s="444">
        <f t="shared" ca="1" si="147"/>
        <v>187849948.3541784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187849948.3541784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782708.11814240995</v>
      </c>
      <c r="L2334" s="444">
        <f t="shared" ca="1" si="147"/>
        <v>188632656.4723208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188632656.4723208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785969.40196800325</v>
      </c>
      <c r="L2335" s="444">
        <f t="shared" ca="1" si="147"/>
        <v>189418625.8742888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189418625.8742888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789244.27447620337</v>
      </c>
      <c r="L2336" s="444">
        <f t="shared" ca="1" si="147"/>
        <v>190207870.148765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190207870.148765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792532.79228652082</v>
      </c>
      <c r="L2337" s="444">
        <f t="shared" ca="1" si="147"/>
        <v>191000402.94105151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191000402.94105151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795835.01225438132</v>
      </c>
      <c r="L2338" s="444">
        <f t="shared" ca="1" si="147"/>
        <v>191796237.9533059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191796237.9533059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799150.99147210794</v>
      </c>
      <c r="L2339" s="444">
        <f t="shared" ca="1" si="147"/>
        <v>192595388.944778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192595388.944778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802480.78726990835</v>
      </c>
      <c r="L2340" s="444">
        <f t="shared" ca="1" si="147"/>
        <v>193397869.73204792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193397869.73204792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805824.45721686631</v>
      </c>
      <c r="L2341" s="444">
        <f t="shared" ca="1" si="147"/>
        <v>194203694.18926477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194203694.18926477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809182.05912193656</v>
      </c>
      <c r="L2342" s="444">
        <f t="shared" ca="1" si="147"/>
        <v>195012876.24838671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195012876.24838671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812553.65103494457</v>
      </c>
      <c r="L2343" s="444">
        <f t="shared" ca="1" si="147"/>
        <v>195825429.89942166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195825429.89942166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815939.29124759021</v>
      </c>
      <c r="L2344" s="444">
        <f t="shared" ca="1" si="147"/>
        <v>196641369.19066924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196641369.19066924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819339.03829445515</v>
      </c>
      <c r="L2345" s="444">
        <f t="shared" ca="1" si="147"/>
        <v>197460708.2289637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197460708.2289637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822752.95095401537</v>
      </c>
      <c r="L2346" s="444">
        <f t="shared" ca="1" si="147"/>
        <v>198283461.17991772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198283461.17991772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826181.08824965719</v>
      </c>
      <c r="L2347" s="444">
        <f t="shared" ca="1" si="147"/>
        <v>199109642.26816738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199109642.26816738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829623.50945069734</v>
      </c>
      <c r="L2348" s="444">
        <f t="shared" ca="1" si="147"/>
        <v>199939265.77761808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199939265.77761808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833080.27407340868</v>
      </c>
      <c r="L2349" s="444">
        <f t="shared" ca="1" si="147"/>
        <v>200772346.0516915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200772346.0516915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836551.44188204792</v>
      </c>
      <c r="L2350" s="444">
        <f t="shared" ca="1" si="147"/>
        <v>201608897.49357355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201608897.49357355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840037.07288988982</v>
      </c>
      <c r="L2351" s="444">
        <f t="shared" ca="1" si="147"/>
        <v>202448934.56646344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202448934.56646344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843537.22736026428</v>
      </c>
      <c r="L2352" s="444">
        <f t="shared" ca="1" si="147"/>
        <v>203292471.79382372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203292471.79382372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847051.96580759878</v>
      </c>
      <c r="L2353" s="444">
        <f t="shared" ca="1" si="147"/>
        <v>204139523.75963131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204139523.75963131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850581.34899846371</v>
      </c>
      <c r="L2354" s="444">
        <f t="shared" ca="1" si="147"/>
        <v>204990105.10862976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204990105.10862976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854125.43795262405</v>
      </c>
      <c r="L2355" s="444">
        <f t="shared" ca="1" si="147"/>
        <v>205844230.5465824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205844230.5465824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857684.29394409328</v>
      </c>
      <c r="L2356" s="444">
        <f t="shared" ca="1" si="147"/>
        <v>206701914.84052649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206701914.84052649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861257.9785021937</v>
      </c>
      <c r="L2357" s="444">
        <f t="shared" ca="1" si="147"/>
        <v>207563172.81902868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207563172.81902868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864846.55341261951</v>
      </c>
      <c r="L2358" s="444">
        <f t="shared" ca="1" si="147"/>
        <v>208428019.37244129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208428019.37244129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868450.08071850531</v>
      </c>
      <c r="L2359" s="444">
        <f t="shared" ca="1" si="147"/>
        <v>209296469.45315981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209296469.45315981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872068.62272149906</v>
      </c>
      <c r="L2360" s="444">
        <f t="shared" ca="1" si="147"/>
        <v>210168538.0758813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210168538.0758813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875702.24198283884</v>
      </c>
      <c r="L2361" s="444">
        <f t="shared" ca="1" si="147"/>
        <v>211044240.31786415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211044240.31786415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879351.00132443395</v>
      </c>
      <c r="L2362" s="444">
        <f t="shared" ca="1" si="147"/>
        <v>211923591.31918859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211923591.31918859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883014.96382995241</v>
      </c>
      <c r="L2363" s="444">
        <f t="shared" ca="1" si="147"/>
        <v>212806606.28301856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212806606.28301856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886694.19284591067</v>
      </c>
      <c r="L2364" s="444">
        <f t="shared" ca="1" si="147"/>
        <v>213693300.47586447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213693300.47586447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890388.75198276865</v>
      </c>
      <c r="L2365" s="444">
        <f t="shared" ca="1" si="147"/>
        <v>214583689.22784725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214583689.22784725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894098.70511603018</v>
      </c>
      <c r="L2366" s="444">
        <f t="shared" ca="1" si="147"/>
        <v>215477787.93296328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215477787.93296328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897824.11638734699</v>
      </c>
      <c r="L2367" s="444">
        <f t="shared" ca="1" si="147"/>
        <v>216375612.04935062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216375612.04935062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901565.05020562746</v>
      </c>
      <c r="L2368" s="444">
        <f t="shared" ca="1" si="147"/>
        <v>217277177.09955624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217277177.09955624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905321.57124815101</v>
      </c>
      <c r="L2369" s="444">
        <f t="shared" ca="1" si="147"/>
        <v>218182498.67080438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218182498.67080438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909093.74446168495</v>
      </c>
      <c r="L2370" s="444">
        <f t="shared" ca="1" si="147"/>
        <v>219091592.41526607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219091592.41526607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912881.63506360864</v>
      </c>
      <c r="L2371" s="444">
        <f t="shared" ca="1" si="147"/>
        <v>220004474.05032969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220004474.05032969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916685.30854304018</v>
      </c>
      <c r="L2372" s="444">
        <f t="shared" ca="1" si="147"/>
        <v>220921159.35887271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220921159.35887271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920504.83066196961</v>
      </c>
      <c r="L2373" s="444">
        <f t="shared" ca="1" si="147"/>
        <v>221841664.18953469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221841664.18953469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924340.2674563945</v>
      </c>
      <c r="L2374" s="444">
        <f t="shared" ca="1" si="147"/>
        <v>222766004.45699108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222766004.45699108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928191.68523746275</v>
      </c>
      <c r="L2375" s="444">
        <f t="shared" ca="1" si="147"/>
        <v>223694196.14222854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223694196.14222854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932059.15059261897</v>
      </c>
      <c r="L2376" s="444">
        <f t="shared" ca="1" si="147"/>
        <v>224626255.29282117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224626255.29282117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935942.73038675485</v>
      </c>
      <c r="L2377" s="444">
        <f t="shared" ca="1" si="147"/>
        <v>225562198.02320793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225562198.02320793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939842.49176336627</v>
      </c>
      <c r="L2378" s="444">
        <f t="shared" ca="1" si="147"/>
        <v>226502040.51497129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226502040.51497129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943758.50214571366</v>
      </c>
      <c r="L2379" s="444">
        <f t="shared" ca="1" si="147"/>
        <v>227445799.01711699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227445799.01711699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947690.82923798764</v>
      </c>
      <c r="L2380" s="444">
        <f t="shared" ca="1" si="147"/>
        <v>228393489.84635499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228393489.84635499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951639.54102647922</v>
      </c>
      <c r="L2381" s="444">
        <f t="shared" ca="1" si="147"/>
        <v>229345129.38738146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229345129.38738146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955604.70578075608</v>
      </c>
      <c r="L2382" s="444">
        <f t="shared" ca="1" si="147"/>
        <v>230300734.09316221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230300734.09316221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959586.39205484255</v>
      </c>
      <c r="L2383" s="444">
        <f t="shared" ca="1" si="147"/>
        <v>231260320.48521706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231260320.48521706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963584.66868840426</v>
      </c>
      <c r="L2384" s="444">
        <f t="shared" ca="1" si="147"/>
        <v>232223905.15390548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232223905.15390548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967599.60480793938</v>
      </c>
      <c r="L2385" s="444">
        <f t="shared" ca="1" si="147"/>
        <v>233191504.75871342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233191504.75871342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971631.26982797263</v>
      </c>
      <c r="L2386" s="444">
        <f t="shared" ca="1" si="147"/>
        <v>234163136.02854139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234163136.02854139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975679.73345225572</v>
      </c>
      <c r="L2387" s="444">
        <f t="shared" ca="1" si="147"/>
        <v>235138815.76199365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235138815.76199365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979745.06567497365</v>
      </c>
      <c r="L2388" s="444">
        <f t="shared" ca="1" si="147"/>
        <v>236118560.82766861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236118560.82766861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983827.33678195265</v>
      </c>
      <c r="L2389" s="444">
        <f t="shared" ca="1" si="147"/>
        <v>237102388.16445056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237102388.16445056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987926.61735187727</v>
      </c>
      <c r="L2390" s="444">
        <f t="shared" ca="1" si="147"/>
        <v>238090314.78180245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238090314.78180245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992042.97825751</v>
      </c>
      <c r="L2391" s="444">
        <f t="shared" ca="1" si="147"/>
        <v>239082357.76005995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239082357.76005995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996176.49066691636</v>
      </c>
      <c r="L2392" s="444">
        <f t="shared" ca="1" si="147"/>
        <v>240078534.25072688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240078534.25072688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1000327.2260446954</v>
      </c>
      <c r="L2393" s="444">
        <f t="shared" ca="1" si="147"/>
        <v>241078861.47677156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241078861.47677156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1004495.2561532148</v>
      </c>
      <c r="L2394" s="444">
        <f t="shared" ca="1" si="147"/>
        <v>242083356.73292479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242083356.73292479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1008680.6530538533</v>
      </c>
      <c r="L2395" s="444">
        <f t="shared" ca="1" si="147"/>
        <v>243092037.38597864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243092037.38597864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1012883.4891082444</v>
      </c>
      <c r="L2396" s="444">
        <f t="shared" ca="1" si="147"/>
        <v>244104920.87508687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244104920.87508687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1017103.8369795287</v>
      </c>
      <c r="L2397" s="444">
        <f t="shared" ca="1" si="147"/>
        <v>245122024.71206641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245122024.71206641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1021341.76963361</v>
      </c>
      <c r="L2398" s="444">
        <f t="shared" ca="1" si="147"/>
        <v>246143366.48170003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246143366.48170003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1025597.3603404169</v>
      </c>
      <c r="L2399" s="444">
        <f t="shared" ca="1" si="147"/>
        <v>247168963.84204045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247168963.84204045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1029870.6826751685</v>
      </c>
      <c r="L2400" s="444">
        <f t="shared" ca="1" si="147"/>
        <v>248198834.52471563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248198834.52471563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1034161.8105196486</v>
      </c>
      <c r="L2401" s="444">
        <f t="shared" ca="1" si="147"/>
        <v>249232996.33523527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249232996.33523527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1038470.8180634803</v>
      </c>
      <c r="L2402" s="444">
        <f t="shared" ca="1" si="147"/>
        <v>250271467.15329874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250271467.15329874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1042797.7798054114</v>
      </c>
      <c r="L2403" s="444">
        <f t="shared" ca="1" si="147"/>
        <v>251314264.93310416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251314264.93310416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1047142.7705546005</v>
      </c>
      <c r="L2404" s="444">
        <f t="shared" ca="1" si="147"/>
        <v>252361407.70365876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252361407.70365876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1051505.8654319115</v>
      </c>
      <c r="L2405" s="444">
        <f t="shared" ca="1" si="147"/>
        <v>253412913.56909066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253412913.56909066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1055887.139871211</v>
      </c>
      <c r="L2406" s="444">
        <f t="shared" ca="1" si="147"/>
        <v>254468800.70896187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254468800.70896187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1060286.6696206746</v>
      </c>
      <c r="L2407" s="444">
        <f t="shared" ca="1" si="147"/>
        <v>255529087.37858254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255529087.37858254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1064704.5307440939</v>
      </c>
      <c r="L2408" s="444">
        <f t="shared" ca="1" si="147"/>
        <v>256593791.90932664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256593791.90932664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1069140.7996221944</v>
      </c>
      <c r="L2409" s="444">
        <f t="shared" ca="1" si="147"/>
        <v>257662932.70894885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257662932.70894885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1073595.5529539536</v>
      </c>
      <c r="L2410" s="444">
        <f t="shared" ca="1" si="147"/>
        <v>258736528.26190281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258736528.26190281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1078068.8677579283</v>
      </c>
      <c r="L2411" s="444">
        <f t="shared" ca="1" si="147"/>
        <v>259814597.12966073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259814597.12966073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1082560.8213735863</v>
      </c>
      <c r="L2412" s="444">
        <f t="shared" ca="1" si="147"/>
        <v>260897157.95103431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260897157.95103431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1087071.491462643</v>
      </c>
      <c r="L2413" s="444">
        <f t="shared" ca="1" si="147"/>
        <v>261984229.44249696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261984229.44249696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1091600.956010404</v>
      </c>
      <c r="L2414" s="444">
        <f t="shared" ca="1" si="147"/>
        <v>263075830.39850736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263075830.39850736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1096149.2933271138</v>
      </c>
      <c r="L2415" s="444">
        <f t="shared" ca="1" si="147"/>
        <v>264171979.69183448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264171979.69183448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1100716.5820493104</v>
      </c>
      <c r="L2416" s="444">
        <f t="shared" ca="1" si="147"/>
        <v>265272696.27388379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265272696.27388379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1105302.9011411825</v>
      </c>
      <c r="L2417" s="444">
        <f t="shared" ca="1" si="147"/>
        <v>266377999.17502499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266377999.17502499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1109908.3298959373</v>
      </c>
      <c r="L2418" s="444">
        <f t="shared" ca="1" si="147"/>
        <v>267487907.50492093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267487907.50492093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1114532.9479371705</v>
      </c>
      <c r="L2419" s="444">
        <f t="shared" ca="1" si="147"/>
        <v>268602440.45285809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268602440.45285809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1119176.8352202419</v>
      </c>
      <c r="L2420" s="444">
        <f t="shared" ca="1" si="147"/>
        <v>269721617.28807831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269721617.28807831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1123840.0720336596</v>
      </c>
      <c r="L2421" s="444">
        <f t="shared" ca="1" si="147"/>
        <v>270845457.36011195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270845457.36011195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1128522.7390004664</v>
      </c>
      <c r="L2422" s="444">
        <f t="shared" ca="1" si="147"/>
        <v>271973980.09911239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271973980.09911239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1133224.917079635</v>
      </c>
      <c r="L2423" s="444">
        <f t="shared" ca="1" si="147"/>
        <v>273107205.01619202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273107205.01619202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1137946.6875674666</v>
      </c>
      <c r="L2424" s="444">
        <f t="shared" ca="1" si="147"/>
        <v>274245151.70375949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274245151.70375949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1142688.1320989979</v>
      </c>
      <c r="L2425" s="444">
        <f t="shared" ca="1" si="147"/>
        <v>275387839.83585846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275387839.83585846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1147449.3326494102</v>
      </c>
      <c r="L2426" s="444">
        <f t="shared" ca="1" si="147"/>
        <v>276535289.16850787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276535289.16850787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1152230.3715354495</v>
      </c>
      <c r="L2427" s="444">
        <f t="shared" ca="1" si="147"/>
        <v>277687519.54004329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277687519.54004329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1157031.331416847</v>
      </c>
      <c r="L2428" s="444">
        <f t="shared" ca="1" si="147"/>
        <v>278844550.87146014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278844550.87146014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1161852.2952977505</v>
      </c>
      <c r="L2429" s="444">
        <f t="shared" ca="1" si="147"/>
        <v>280006403.16675788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280006403.16675788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1166693.3465281578</v>
      </c>
      <c r="L2430" s="444">
        <f t="shared" ca="1" si="147"/>
        <v>281173096.51328605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281173096.51328605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1171554.5688053586</v>
      </c>
      <c r="L2431" s="444">
        <f t="shared" ca="1" si="147"/>
        <v>282344651.08209139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282344651.08209139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1176436.0461753807</v>
      </c>
      <c r="L2432" s="444">
        <f t="shared" ca="1" si="147"/>
        <v>283521087.12826675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283521087.12826675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1181337.8630344449</v>
      </c>
      <c r="L2433" s="444">
        <f t="shared" ca="1" si="147"/>
        <v>284702424.99130118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284702424.99130118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1186260.1041304215</v>
      </c>
      <c r="L2434" s="444">
        <f t="shared" ca="1" si="147"/>
        <v>285888685.09543163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285888685.09543163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1191202.8545642984</v>
      </c>
      <c r="L2435" s="444">
        <f t="shared" ca="1" si="147"/>
        <v>287079887.94999593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287079887.94999593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1196166.1997916498</v>
      </c>
      <c r="L2436" s="444">
        <f t="shared" ca="1" si="147"/>
        <v>288276054.1497876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288276054.1497876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1201150.225624115</v>
      </c>
      <c r="L2437" s="444">
        <f t="shared" ca="1" si="147"/>
        <v>289477204.37541175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289477204.37541175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1206155.0182308822</v>
      </c>
      <c r="L2438" s="444">
        <f t="shared" ca="1" si="147"/>
        <v>290683359.3936426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290683359.3936426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1211180.6641401774</v>
      </c>
      <c r="L2439" s="444">
        <f t="shared" ca="1" si="147"/>
        <v>291894540.05778277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291894540.05778277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1216227.2502407616</v>
      </c>
      <c r="L2440" s="444">
        <f t="shared" ca="1" si="147"/>
        <v>293110767.30802351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293110767.30802351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1221294.8637834312</v>
      </c>
      <c r="L2441" s="444">
        <f t="shared" ca="1" si="147"/>
        <v>294332062.17180693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294332062.17180693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1226383.5923825288</v>
      </c>
      <c r="L2442" s="444">
        <f t="shared" ca="1" si="147"/>
        <v>295558445.76418948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295558445.76418948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1231493.5240174562</v>
      </c>
      <c r="L2443" s="444">
        <f t="shared" ca="1" si="147"/>
        <v>296789939.28820693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296789939.28820693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1236624.7470341956</v>
      </c>
      <c r="L2444" s="444">
        <f t="shared" ca="1" si="147"/>
        <v>298026564.03524113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298026564.03524113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1241777.350146838</v>
      </c>
      <c r="L2445" s="444">
        <f t="shared" ca="1" si="147"/>
        <v>299268341.38538796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299268341.38538796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1246951.4224391165</v>
      </c>
      <c r="L2446" s="444">
        <f t="shared" ca="1" si="147"/>
        <v>300515292.80782706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300515292.80782706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1252147.053365946</v>
      </c>
      <c r="L2447" s="444">
        <f t="shared" ca="1" si="147"/>
        <v>301767439.861193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301767439.861193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1257364.3327549708</v>
      </c>
      <c r="L2448" s="444">
        <f t="shared" ca="1" si="147"/>
        <v>303024804.19394797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303024804.19394797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1262603.3508081166</v>
      </c>
      <c r="L2449" s="444">
        <f t="shared" ca="1" si="147"/>
        <v>304287407.54475611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304287407.54475611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1267864.1981031504</v>
      </c>
      <c r="L2450" s="444">
        <f t="shared" ca="1" si="147"/>
        <v>305555271.74285924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305555271.74285924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1273146.9655952468</v>
      </c>
      <c r="L2451" s="444">
        <f t="shared" ca="1" si="147"/>
        <v>306828418.70845449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306828418.70845449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1278451.7446185604</v>
      </c>
      <c r="L2452" s="444">
        <f t="shared" ca="1" si="147"/>
        <v>308106870.45307302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308106870.45307302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1283778.6268878044</v>
      </c>
      <c r="L2453" s="444">
        <f t="shared" ca="1" si="147"/>
        <v>309390649.07996082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309390649.07996082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1289127.7044998368</v>
      </c>
      <c r="L2454" s="444">
        <f t="shared" ca="1" si="147"/>
        <v>310679776.78446066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310679776.78446066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1294499.0699352527</v>
      </c>
      <c r="L2455" s="444">
        <f t="shared" ca="1" si="147"/>
        <v>311974275.85439593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311974275.85439593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1299892.8160599831</v>
      </c>
      <c r="L2456" s="444">
        <f t="shared" ca="1" si="147"/>
        <v>313274168.67045593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313274168.67045593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1305309.0361268998</v>
      </c>
      <c r="L2457" s="444">
        <f t="shared" ca="1" si="147"/>
        <v>314579477.70658284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314579477.70658284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1310747.8237774286</v>
      </c>
      <c r="L2458" s="444">
        <f t="shared" ca="1" si="147"/>
        <v>315890225.53036028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315890225.53036028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1316209.2730431678</v>
      </c>
      <c r="L2459" s="444">
        <f t="shared" ca="1" si="147"/>
        <v>317206434.80340344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317206434.80340344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1321693.4783475143</v>
      </c>
      <c r="L2460" s="444">
        <f t="shared" ca="1" si="147"/>
        <v>318528128.28175098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318528128.28175098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1327200.5345072958</v>
      </c>
      <c r="L2461" s="444">
        <f t="shared" ca="1" si="147"/>
        <v>319855328.81625825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319855328.81625825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1332730.5367344094</v>
      </c>
      <c r="L2462" s="444">
        <f t="shared" ca="1" si="147"/>
        <v>321188059.35299265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321188059.35299265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1338283.5806374694</v>
      </c>
      <c r="L2463" s="444">
        <f t="shared" ca="1" si="147"/>
        <v>322526342.93363011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322526342.93363011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1343859.7622234588</v>
      </c>
      <c r="L2464" s="444">
        <f t="shared" ca="1" si="147"/>
        <v>323870202.69585359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323870202.69585359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1349459.17789939</v>
      </c>
      <c r="L2465" s="444">
        <f t="shared" ca="1" si="147"/>
        <v>325219661.87375295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325219661.87375295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1355081.9244739707</v>
      </c>
      <c r="L2466" s="444">
        <f t="shared" ca="1" si="147"/>
        <v>326574743.79822689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326574743.79822689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1360728.0991592787</v>
      </c>
      <c r="L2467" s="444">
        <f t="shared" ca="1" si="147"/>
        <v>327935471.89738619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327935471.89738619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1366397.7995724424</v>
      </c>
      <c r="L2468" s="444">
        <f t="shared" ca="1" si="147"/>
        <v>329301869.69695866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329301869.69695866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1372091.1237373278</v>
      </c>
      <c r="L2469" s="444">
        <f t="shared" ca="1" si="147"/>
        <v>330673960.820696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330673960.820696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1377808.1700862334</v>
      </c>
      <c r="L2470" s="444">
        <f t="shared" ca="1" si="147"/>
        <v>332051768.9907822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332051768.9907822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1383549.0374615926</v>
      </c>
      <c r="L2471" s="444">
        <f t="shared" ca="1" si="147"/>
        <v>333435318.02824378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333435318.02824378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1389313.8251176823</v>
      </c>
      <c r="L2472" s="444">
        <f t="shared" ca="1" si="147"/>
        <v>334824631.85336149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334824631.85336149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1395102.6327223396</v>
      </c>
      <c r="L2473" s="444">
        <f t="shared" ca="1" si="147"/>
        <v>336219734.48608381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336219734.48608381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1400915.5603586824</v>
      </c>
      <c r="L2474" s="444">
        <f t="shared" ca="1" si="147"/>
        <v>337620650.04644251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337620650.04644251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1406752.7085268437</v>
      </c>
      <c r="L2475" s="444">
        <f t="shared" ca="1" si="147"/>
        <v>339027402.75496936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339027402.75496936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1412614.1781457057</v>
      </c>
      <c r="L2476" s="444">
        <f t="shared" ca="1" si="147"/>
        <v>340440016.93311507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340440016.93311507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1418500.0705546462</v>
      </c>
      <c r="L2477" s="444">
        <f t="shared" ca="1" si="147"/>
        <v>341858517.00366974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341858517.00366974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1424410.4875152905</v>
      </c>
      <c r="L2478" s="444">
        <f t="shared" ca="1" si="147"/>
        <v>343282927.49118501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343282927.49118501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1430345.531213271</v>
      </c>
      <c r="L2479" s="444">
        <f t="shared" ca="1" si="147"/>
        <v>344713273.02239829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344713273.02239829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1436305.3042599929</v>
      </c>
      <c r="L2480" s="444">
        <f t="shared" ca="1" si="147"/>
        <v>346149578.32665831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346149578.32665831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1442289.9096944097</v>
      </c>
      <c r="L2481" s="444">
        <f t="shared" ca="1" si="147"/>
        <v>347591868.23635274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347591868.23635274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1448299.450984803</v>
      </c>
      <c r="L2482" s="444">
        <f t="shared" ca="1" si="147"/>
        <v>349040167.68733752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349040167.68733752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1454334.0320305729</v>
      </c>
      <c r="L2483" s="444">
        <f t="shared" ca="1" si="147"/>
        <v>350494501.7193681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350494501.7193681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1460393.7571640338</v>
      </c>
      <c r="L2484" s="444">
        <f t="shared" ca="1" si="147"/>
        <v>351954895.47653216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351954895.47653216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1466478.7311522174</v>
      </c>
      <c r="L2485" s="444">
        <f t="shared" ca="1" si="147"/>
        <v>353421374.2076844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353421374.2076844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1472589.059198685</v>
      </c>
      <c r="L2486" s="444">
        <f t="shared" ca="1" si="147"/>
        <v>354893963.26688308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354893963.26688308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1478724.8469453461</v>
      </c>
      <c r="L2487" s="444">
        <f t="shared" ca="1" si="147"/>
        <v>356372688.11382842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356372688.11382842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1484886.2004742851</v>
      </c>
      <c r="L2488" s="444">
        <f t="shared" ca="1" si="147"/>
        <v>357857574.31430268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357857574.31430268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1491073.2263095945</v>
      </c>
      <c r="L2489" s="444">
        <f t="shared" ca="1" si="147"/>
        <v>359348647.54061228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359348647.54061228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1497286.0314192178</v>
      </c>
      <c r="L2490" s="444">
        <f t="shared" ca="1" si="147"/>
        <v>360845933.5720315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360845933.5720315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1503524.7232167979</v>
      </c>
      <c r="L2491" s="444">
        <f t="shared" ca="1" si="147"/>
        <v>362349458.29524827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362349458.29524827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1509789.4095635344</v>
      </c>
      <c r="L2492" s="444">
        <f t="shared" ca="1" si="147"/>
        <v>363859247.70481181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363859247.70481181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1516080.1987700493</v>
      </c>
      <c r="L2493" s="444">
        <f t="shared" ca="1" si="147"/>
        <v>365375327.90358186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365375327.90358186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1522397.1995982577</v>
      </c>
      <c r="L2494" s="444">
        <f t="shared" ca="1" si="147"/>
        <v>366897725.10318011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366897725.10318011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1528740.5212632504</v>
      </c>
      <c r="L2495" s="444">
        <f t="shared" ca="1" si="147"/>
        <v>368426465.62444335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368426465.62444335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1535110.2734351805</v>
      </c>
      <c r="L2496" s="444">
        <f t="shared" ca="1" si="147"/>
        <v>369961575.89787853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369961575.89787853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1541506.5662411605</v>
      </c>
      <c r="L2497" s="444">
        <f t="shared" ca="1" si="147"/>
        <v>371503082.46411967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371503082.46411967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1547929.5102671653</v>
      </c>
      <c r="L2498" s="444">
        <f t="shared" ca="1" si="147"/>
        <v>373051011.97438681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373051011.97438681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1554379.2165599451</v>
      </c>
      <c r="L2499" s="444">
        <f t="shared" ca="1" si="147"/>
        <v>374605391.19094676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374605391.19094676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1560855.7966289448</v>
      </c>
      <c r="L2500" s="444">
        <f t="shared" ca="1" si="147"/>
        <v>376166246.98757571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376166246.98757571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1567359.362448232</v>
      </c>
      <c r="L2501" s="444">
        <f t="shared" ca="1" si="147"/>
        <v>377733606.35002393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377733606.35002393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1573890.0264584329</v>
      </c>
      <c r="L2502" s="444">
        <f t="shared" ca="1" si="147"/>
        <v>379307496.37648237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379307496.37648237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1580447.9015686766</v>
      </c>
      <c r="L2503" s="444">
        <f t="shared" ca="1" si="147"/>
        <v>380887944.27805102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380887944.27805102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1587033.1011585458</v>
      </c>
      <c r="L2504" s="444">
        <f t="shared" ca="1" si="147"/>
        <v>382474977.37920958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382474977.37920958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1593645.7390800398</v>
      </c>
      <c r="L2505" s="444">
        <f t="shared" ca="1" si="147"/>
        <v>384068623.11828959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384068623.11828959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1600285.9296595398</v>
      </c>
      <c r="L2506" s="444">
        <f t="shared" ca="1" si="147"/>
        <v>385668909.04794914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385668909.04794914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1606953.7876997881</v>
      </c>
      <c r="L2507" s="444">
        <f t="shared" ca="1" si="147"/>
        <v>387275862.83564889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387275862.83564889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1613649.4284818703</v>
      </c>
      <c r="L2508" s="444">
        <f t="shared" ca="1" si="147"/>
        <v>388889512.26413077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388889512.26413077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1620372.9677672116</v>
      </c>
      <c r="L2509" s="444">
        <f t="shared" ca="1" si="147"/>
        <v>390509885.23189801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390509885.23189801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1627124.5217995751</v>
      </c>
      <c r="L2510" s="444">
        <f t="shared" ca="1" si="147"/>
        <v>392137009.75369757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392137009.75369757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1633904.2073070733</v>
      </c>
      <c r="L2511" s="444">
        <f t="shared" ca="1" si="147"/>
        <v>393770913.96100467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393770913.96100467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1640712.1415041862</v>
      </c>
      <c r="L2512" s="444">
        <f t="shared" ca="1" si="147"/>
        <v>395411626.10250884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395411626.10250884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1647548.4420937868</v>
      </c>
      <c r="L2513" s="444">
        <f t="shared" ca="1" si="147"/>
        <v>397059174.54460263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397059174.54460263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1654413.2272691776</v>
      </c>
      <c r="L2514" s="444">
        <f t="shared" ca="1" si="147"/>
        <v>398713587.77187181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398713587.77187181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1661306.6157161326</v>
      </c>
      <c r="L2515" s="444">
        <f t="shared" ca="1" si="147"/>
        <v>400374894.38758796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400374894.38758796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1668228.7266149498</v>
      </c>
      <c r="L2516" s="444">
        <f t="shared" ca="1" si="147"/>
        <v>402043123.11420292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402043123.11420292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1675179.6796425122</v>
      </c>
      <c r="L2517" s="444">
        <f t="shared" ca="1" si="147"/>
        <v>403718302.79384542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403718302.79384542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1682159.5949743558</v>
      </c>
      <c r="L2518" s="444">
        <f t="shared" ca="1" si="147"/>
        <v>405400462.38881975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405400462.38881975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1689168.593286749</v>
      </c>
      <c r="L2519" s="444">
        <f t="shared" ca="1" si="147"/>
        <v>407089630.98210651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407089630.98210651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1696206.7957587771</v>
      </c>
      <c r="L2520" s="444">
        <f t="shared" ca="1" si="147"/>
        <v>408785837.77786529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408785837.77786529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1703274.3240744388</v>
      </c>
      <c r="L2521" s="444">
        <f t="shared" ca="1" si="147"/>
        <v>410489112.10193974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410489112.10193974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1710371.3004247488</v>
      </c>
      <c r="L2522" s="444">
        <f t="shared" ca="1" si="147"/>
        <v>412199483.40236449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412199483.40236449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1717497.8475098519</v>
      </c>
      <c r="L2523" s="444">
        <f t="shared" ca="1" si="147"/>
        <v>413916981.24987435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413916981.24987435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1724654.0885411431</v>
      </c>
      <c r="L2524" s="444">
        <f t="shared" ca="1" si="147"/>
        <v>415641635.3384155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415641635.3384155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1731840.147243398</v>
      </c>
      <c r="L2525" s="444">
        <f t="shared" ca="1" si="147"/>
        <v>417373475.48565888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417373475.48565888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1739056.1478569119</v>
      </c>
      <c r="L2526" s="444">
        <f t="shared" ca="1" si="147"/>
        <v>419112531.63351578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419112531.63351578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1746302.2151396491</v>
      </c>
      <c r="L2527" s="444">
        <f t="shared" ca="1" si="147"/>
        <v>420858833.8486554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420858833.8486554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1753578.4743693974</v>
      </c>
      <c r="L2528" s="444">
        <f t="shared" ca="1" si="147"/>
        <v>422612412.32302481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422612412.32302481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1760885.0513459365</v>
      </c>
      <c r="L2529" s="444">
        <f t="shared" ca="1" si="147"/>
        <v>424373297.37437075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424373297.37437075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1768222.0723932118</v>
      </c>
      <c r="L2530" s="444">
        <f t="shared" ca="1" si="147"/>
        <v>426141519.44676399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426141519.44676399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1775589.6643615167</v>
      </c>
      <c r="L2531" s="444">
        <f t="shared" ca="1" si="147"/>
        <v>427917109.11112553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427917109.11112553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1782987.9546296897</v>
      </c>
      <c r="L2532" s="444">
        <f t="shared" ca="1" si="147"/>
        <v>429700097.06575525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429700097.06575525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1790417.0711073135</v>
      </c>
      <c r="L2533" s="444">
        <f t="shared" ca="1" si="147"/>
        <v>431490514.13686258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431490514.13686258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1797877.1422369273</v>
      </c>
      <c r="L2534" s="444">
        <f t="shared" ca="1" si="147"/>
        <v>433288391.27909952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433288391.27909952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1805368.296996248</v>
      </c>
      <c r="L2535" s="444">
        <f t="shared" ca="1" si="147"/>
        <v>435093759.57609576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435093759.57609576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1812890.6649003993</v>
      </c>
      <c r="L2536" s="444">
        <f t="shared" ca="1" si="147"/>
        <v>436906650.24099618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436906650.24099618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1820444.3760041508</v>
      </c>
      <c r="L2537" s="444">
        <f t="shared" ca="1" si="147"/>
        <v>438727094.61700034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438727094.61700034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1828029.5609041678</v>
      </c>
      <c r="L2538" s="444">
        <f t="shared" ca="1" si="147"/>
        <v>440555124.17790449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440555124.17790449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1835646.3507412688</v>
      </c>
      <c r="L2539" s="444">
        <f t="shared" ca="1" si="147"/>
        <v>442390770.52864575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442390770.52864575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1843294.8772026906</v>
      </c>
      <c r="L2540" s="444">
        <f t="shared" ca="1" si="147"/>
        <v>444234065.40584844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444234065.40584844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1850975.2725243685</v>
      </c>
      <c r="L2541" s="444">
        <f t="shared" ca="1" si="147"/>
        <v>446085040.6783728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446085040.6783728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1858687.6694932198</v>
      </c>
      <c r="L2542" s="444">
        <f t="shared" ca="1" si="147"/>
        <v>447943728.347866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447943728.347866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1866432.2014494417</v>
      </c>
      <c r="L2543" s="444">
        <f t="shared" ca="1" si="147"/>
        <v>449810160.54931545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449810160.54931545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1874209.0022888144</v>
      </c>
      <c r="L2544" s="444">
        <f t="shared" ca="1" si="147"/>
        <v>451684369.55160427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451684369.55160427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1882018.2064650177</v>
      </c>
      <c r="L2545" s="444">
        <f t="shared" ca="1" si="147"/>
        <v>453566387.75806928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453566387.75806928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1889859.9489919553</v>
      </c>
      <c r="L2546" s="444">
        <f t="shared" ca="1" si="147"/>
        <v>455456247.70706123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455456247.70706123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1897734.3654460881</v>
      </c>
      <c r="L2547" s="444">
        <f t="shared" ca="1" si="147"/>
        <v>457353982.07250732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457353982.07250732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1905641.5919687804</v>
      </c>
      <c r="L2548" s="444">
        <f t="shared" ca="1" si="147"/>
        <v>459259623.6644761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459259623.6644761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1913581.7652686501</v>
      </c>
      <c r="L2549" s="444">
        <f t="shared" ca="1" si="147"/>
        <v>461173205.42974472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461173205.42974472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1921555.0226239366</v>
      </c>
      <c r="L2550" s="444">
        <f t="shared" ca="1" si="147"/>
        <v>463094760.45236868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463094760.45236868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1929561.5018848698</v>
      </c>
      <c r="L2551" s="444">
        <f t="shared" ca="1" si="147"/>
        <v>465024321.95425355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465024321.95425355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1937601.3414760567</v>
      </c>
      <c r="L2552" s="444">
        <f t="shared" ca="1" si="147"/>
        <v>466961923.29572964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466961923.29572964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1945674.6803988738</v>
      </c>
      <c r="L2553" s="444">
        <f t="shared" ca="1" si="147"/>
        <v>468907597.97612852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468907597.97612852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1953781.6582338689</v>
      </c>
      <c r="L2554" s="444">
        <f t="shared" ca="1" si="147"/>
        <v>470861379.6343624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470861379.6343624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1961922.4151431764</v>
      </c>
      <c r="L2555" s="444">
        <f t="shared" ca="1" si="147"/>
        <v>472823302.04950559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472823302.04950559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1970097.0918729401</v>
      </c>
      <c r="L2556" s="444">
        <f t="shared" ca="1" si="147"/>
        <v>474793399.14137852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474793399.14137852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1978305.8297557435</v>
      </c>
      <c r="L2557" s="444">
        <f t="shared" ca="1" si="147"/>
        <v>476771704.97113425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476771704.97113425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1986548.7707130595</v>
      </c>
      <c r="L2558" s="444">
        <f t="shared" ref="L2558:L2812" ca="1" si="152">I2558-J2558+K2558</f>
        <v>478758253.74184728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478758253.74184728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1994826.057257697</v>
      </c>
      <c r="L2559" s="444">
        <f t="shared" ca="1" si="152"/>
        <v>480753079.79910499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480753079.79910499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2003137.8324962705</v>
      </c>
      <c r="L2560" s="444">
        <f t="shared" ca="1" si="152"/>
        <v>482756217.63160127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482756217.63160127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2011484.240131672</v>
      </c>
      <c r="L2561" s="444">
        <f t="shared" ca="1" si="152"/>
        <v>484767701.87173295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484767701.87173295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2019865.4244655536</v>
      </c>
      <c r="L2562" s="444">
        <f t="shared" ca="1" si="152"/>
        <v>486787567.29619849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486787567.29619849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2028281.5304008271</v>
      </c>
      <c r="L2563" s="444">
        <f t="shared" ca="1" si="152"/>
        <v>488815848.8265993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488815848.8265993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2036732.7034441638</v>
      </c>
      <c r="L2564" s="444">
        <f t="shared" ca="1" si="152"/>
        <v>490852581.53004348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490852581.53004348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2045219.0897085145</v>
      </c>
      <c r="L2565" s="444">
        <f t="shared" ca="1" si="152"/>
        <v>492897800.61975199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492897800.61975199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2053740.835915633</v>
      </c>
      <c r="L2566" s="444">
        <f t="shared" ca="1" si="152"/>
        <v>494951541.45566761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494951541.45566761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2062298.0893986151</v>
      </c>
      <c r="L2567" s="444">
        <f t="shared" ca="1" si="152"/>
        <v>497013839.54506624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497013839.54506624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2070890.9981044426</v>
      </c>
      <c r="L2568" s="444">
        <f t="shared" ca="1" si="152"/>
        <v>499084730.54317069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499084730.54317069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2079519.7105965444</v>
      </c>
      <c r="L2569" s="444">
        <f t="shared" ca="1" si="152"/>
        <v>501164250.25376725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501164250.25376725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2088184.3760573636</v>
      </c>
      <c r="L2570" s="444">
        <f t="shared" ca="1" si="152"/>
        <v>503252434.62982464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503252434.62982464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2096885.1442909359</v>
      </c>
      <c r="L2571" s="444">
        <f t="shared" ca="1" si="152"/>
        <v>505349319.77411556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505349319.77411556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2105622.1657254812</v>
      </c>
      <c r="L2572" s="444">
        <f t="shared" ca="1" si="152"/>
        <v>507454941.93984103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507454941.93984103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2114395.5914160041</v>
      </c>
      <c r="L2573" s="444">
        <f t="shared" ca="1" si="152"/>
        <v>509569337.53125703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509569337.53125703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2123205.5730469041</v>
      </c>
      <c r="L2574" s="444">
        <f t="shared" ca="1" si="152"/>
        <v>511692543.10430396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511692543.10430396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2132052.2629346</v>
      </c>
      <c r="L2575" s="444">
        <f t="shared" ca="1" si="152"/>
        <v>513824595.36723858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513824595.36723858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2140935.8140301607</v>
      </c>
      <c r="L2576" s="444">
        <f t="shared" ca="1" si="152"/>
        <v>515965531.18126875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515965531.18126875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2149856.3799219532</v>
      </c>
      <c r="L2577" s="444">
        <f t="shared" ca="1" si="152"/>
        <v>518115387.56119072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518115387.56119072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2158814.1148382947</v>
      </c>
      <c r="L2578" s="444">
        <f t="shared" ca="1" si="152"/>
        <v>520274201.67602903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520274201.67602903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2167809.1736501209</v>
      </c>
      <c r="L2579" s="444">
        <f t="shared" ca="1" si="152"/>
        <v>522442010.84967917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522442010.84967917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2176841.7118736631</v>
      </c>
      <c r="L2580" s="444">
        <f t="shared" ca="1" si="152"/>
        <v>524618852.56155282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524618852.56155282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2185911.8856731369</v>
      </c>
      <c r="L2581" s="444">
        <f t="shared" ca="1" si="152"/>
        <v>526804764.44722599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526804764.44722599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2195019.8518634415</v>
      </c>
      <c r="L2582" s="444">
        <f t="shared" ca="1" si="152"/>
        <v>528999784.29908943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528999784.29908943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2204165.7679128721</v>
      </c>
      <c r="L2583" s="444">
        <f t="shared" ca="1" si="152"/>
        <v>531203950.0670023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531203950.0670023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2213349.791945843</v>
      </c>
      <c r="L2584" s="444">
        <f t="shared" ca="1" si="152"/>
        <v>533417299.85894811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533417299.85894811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2222572.0827456168</v>
      </c>
      <c r="L2585" s="444">
        <f t="shared" ca="1" si="152"/>
        <v>535639871.94169372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535639871.94169372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2231832.7997570573</v>
      </c>
      <c r="L2586" s="444">
        <f t="shared" ca="1" si="152"/>
        <v>537871704.74145079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537871704.74145079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2241132.1030893782</v>
      </c>
      <c r="L2587" s="444">
        <f t="shared" ca="1" si="152"/>
        <v>540112836.84454012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540112836.84454012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2250470.153518917</v>
      </c>
      <c r="L2588" s="444">
        <f t="shared" ca="1" si="152"/>
        <v>542363306.99805903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542363306.99805903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2259847.1124919127</v>
      </c>
      <c r="L2589" s="444">
        <f t="shared" ca="1" si="152"/>
        <v>544623154.110551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544623154.110551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2269263.142127296</v>
      </c>
      <c r="L2590" s="444">
        <f t="shared" ca="1" si="152"/>
        <v>546892417.25267828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546892417.25267828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2278718.405219493</v>
      </c>
      <c r="L2591" s="444">
        <f t="shared" ca="1" si="152"/>
        <v>549171135.65789771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549171135.65789771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2288213.0652412404</v>
      </c>
      <c r="L2592" s="444">
        <f t="shared" ca="1" si="152"/>
        <v>551459348.72313893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551459348.72313893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2297747.2863464123</v>
      </c>
      <c r="L2593" s="444">
        <f t="shared" ca="1" si="152"/>
        <v>553757096.00948536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553757096.00948536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2307321.2333728555</v>
      </c>
      <c r="L2594" s="444">
        <f t="shared" ca="1" si="152"/>
        <v>556064417.24285817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556064417.24285817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2316935.0718452423</v>
      </c>
      <c r="L2595" s="444">
        <f t="shared" ca="1" si="152"/>
        <v>558381352.31470346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558381352.31470346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2326588.9679779313</v>
      </c>
      <c r="L2596" s="444">
        <f t="shared" ca="1" si="152"/>
        <v>560707941.28268135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560707941.28268135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2336283.0886778389</v>
      </c>
      <c r="L2597" s="444">
        <f t="shared" ca="1" si="152"/>
        <v>563044224.37135923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563044224.37135923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2346017.6015473302</v>
      </c>
      <c r="L2598" s="444">
        <f t="shared" ca="1" si="152"/>
        <v>565390241.97290659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565390241.97290659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2355792.6748871109</v>
      </c>
      <c r="L2599" s="444">
        <f t="shared" ca="1" si="152"/>
        <v>567746034.64779365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567746034.64779365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2365608.4776991401</v>
      </c>
      <c r="L2600" s="444">
        <f t="shared" ca="1" si="152"/>
        <v>570111643.12549281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570111643.12549281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2375465.1796895536</v>
      </c>
      <c r="L2601" s="444">
        <f t="shared" ca="1" si="152"/>
        <v>572487108.30518234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572487108.30518234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2385362.9512715931</v>
      </c>
      <c r="L2602" s="444">
        <f t="shared" ca="1" si="152"/>
        <v>574872471.25645387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574872471.25645387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2395301.963568558</v>
      </c>
      <c r="L2603" s="444">
        <f t="shared" ca="1" si="152"/>
        <v>577267773.22002244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577267773.22002244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2405282.3884167601</v>
      </c>
      <c r="L2604" s="444">
        <f t="shared" ca="1" si="152"/>
        <v>579673055.60843921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579673055.60843921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2415304.3983684964</v>
      </c>
      <c r="L2605" s="444">
        <f t="shared" ca="1" si="152"/>
        <v>582088360.00680768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582088360.00680768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2425368.1666950318</v>
      </c>
      <c r="L2606" s="444">
        <f t="shared" ca="1" si="152"/>
        <v>584513728.17350268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584513728.17350268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2435473.8673895947</v>
      </c>
      <c r="L2607" s="444">
        <f t="shared" ca="1" si="152"/>
        <v>586949202.04089224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586949202.04089224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2445621.6751703843</v>
      </c>
      <c r="L2608" s="444">
        <f t="shared" ca="1" si="152"/>
        <v>589394823.71606266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589394823.71606266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2455811.7654835945</v>
      </c>
      <c r="L2609" s="444">
        <f t="shared" ca="1" si="152"/>
        <v>591850635.48154628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591850635.48154628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2466044.3145064428</v>
      </c>
      <c r="L2610" s="444">
        <f t="shared" ca="1" si="152"/>
        <v>594316679.79605269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594316679.79605269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2476319.4991502194</v>
      </c>
      <c r="L2611" s="444">
        <f t="shared" ca="1" si="152"/>
        <v>596792999.29520297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596792999.29520297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2486637.4970633457</v>
      </c>
      <c r="L2612" s="444">
        <f t="shared" ca="1" si="152"/>
        <v>599279636.79226637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599279636.79226637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2496998.486634443</v>
      </c>
      <c r="L2613" s="444">
        <f t="shared" ca="1" si="152"/>
        <v>601776635.27890086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601776635.27890086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2507402.6469954201</v>
      </c>
      <c r="L2614" s="444">
        <f t="shared" ca="1" si="152"/>
        <v>604284037.92589629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604284037.92589629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2517850.1580245676</v>
      </c>
      <c r="L2615" s="444">
        <f t="shared" ca="1" si="152"/>
        <v>606801888.08392084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606801888.08392084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2528341.2003496699</v>
      </c>
      <c r="L2616" s="444">
        <f t="shared" ca="1" si="152"/>
        <v>609330229.28427052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609330229.28427052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2538875.9553511273</v>
      </c>
      <c r="L2617" s="444">
        <f t="shared" ca="1" si="152"/>
        <v>611869105.23962164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611869105.23962164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2549454.6051650899</v>
      </c>
      <c r="L2618" s="444">
        <f t="shared" ca="1" si="152"/>
        <v>614418559.84478676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614418559.84478676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2560077.3326866115</v>
      </c>
      <c r="L2619" s="444">
        <f t="shared" ca="1" si="152"/>
        <v>616978637.17747343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616978637.17747343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2570744.3215728058</v>
      </c>
      <c r="L2620" s="444">
        <f t="shared" ca="1" si="152"/>
        <v>619549381.49904621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619549381.49904621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2581455.7562460257</v>
      </c>
      <c r="L2621" s="444">
        <f t="shared" ca="1" si="152"/>
        <v>622130837.25529218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622130837.25529218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2592211.8218970508</v>
      </c>
      <c r="L2622" s="444">
        <f t="shared" ca="1" si="152"/>
        <v>624723049.07718921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624723049.07718921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2603012.7044882881</v>
      </c>
      <c r="L2623" s="444">
        <f t="shared" ca="1" si="152"/>
        <v>627326061.78167748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627326061.78167748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2613858.5907569895</v>
      </c>
      <c r="L2624" s="444">
        <f t="shared" ca="1" si="152"/>
        <v>629939920.3724345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629939920.3724345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2624749.6682184772</v>
      </c>
      <c r="L2625" s="444">
        <f t="shared" ca="1" si="152"/>
        <v>632564670.04065299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632564670.04065299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2635686.1251693876</v>
      </c>
      <c r="L2626" s="444">
        <f t="shared" ca="1" si="152"/>
        <v>635200356.16582239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635200356.16582239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2646668.1506909267</v>
      </c>
      <c r="L2627" s="444">
        <f t="shared" ca="1" si="152"/>
        <v>637847024.3165133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637847024.3165133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2657695.9346521385</v>
      </c>
      <c r="L2628" s="444">
        <f t="shared" ca="1" si="152"/>
        <v>640504720.25116539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640504720.25116539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2668769.667713189</v>
      </c>
      <c r="L2629" s="444">
        <f t="shared" ca="1" si="152"/>
        <v>643173489.91887856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643173489.91887856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2679889.5413286607</v>
      </c>
      <c r="L2630" s="444">
        <f t="shared" ca="1" si="152"/>
        <v>645853379.46020722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645853379.46020722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2691055.7477508634</v>
      </c>
      <c r="L2631" s="444">
        <f t="shared" ca="1" si="152"/>
        <v>648544435.2079581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648544435.2079581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2702268.4800331588</v>
      </c>
      <c r="L2632" s="444">
        <f t="shared" ca="1" si="152"/>
        <v>651246703.68799126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651246703.68799126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2713527.9320332967</v>
      </c>
      <c r="L2633" s="444">
        <f t="shared" ca="1" si="152"/>
        <v>653960231.62002456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653960231.62002456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2724834.2984167691</v>
      </c>
      <c r="L2634" s="444">
        <f t="shared" ca="1" si="152"/>
        <v>656685065.9184413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656685065.9184413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2736187.7746601719</v>
      </c>
      <c r="L2635" s="444">
        <f t="shared" ca="1" si="152"/>
        <v>659421253.69310153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659421253.69310153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2747588.5570545895</v>
      </c>
      <c r="L2636" s="444">
        <f t="shared" ca="1" si="152"/>
        <v>662168842.25015616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662168842.25015616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2759036.8427089839</v>
      </c>
      <c r="L2637" s="444">
        <f t="shared" ca="1" si="152"/>
        <v>664927879.09286511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664927879.09286511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2770532.8295536046</v>
      </c>
      <c r="L2638" s="444">
        <f t="shared" ca="1" si="152"/>
        <v>667698411.92241871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667698411.92241871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2782076.7163434112</v>
      </c>
      <c r="L2639" s="444">
        <f t="shared" ca="1" si="152"/>
        <v>670480488.63876212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670480488.63876212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2793668.7026615087</v>
      </c>
      <c r="L2640" s="444">
        <f t="shared" ca="1" si="152"/>
        <v>673274157.34142363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673274157.34142363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2805308.9889225983</v>
      </c>
      <c r="L2641" s="444">
        <f t="shared" ca="1" si="152"/>
        <v>676079466.33034623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676079466.33034623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2816997.7763764425</v>
      </c>
      <c r="L2642" s="444">
        <f t="shared" ca="1" si="152"/>
        <v>678896464.10672271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678896464.10672271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2828735.2671113447</v>
      </c>
      <c r="L2643" s="444">
        <f t="shared" ca="1" si="152"/>
        <v>681725199.37383401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681725199.37383401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2840521.6640576418</v>
      </c>
      <c r="L2644" s="444">
        <f t="shared" ca="1" si="152"/>
        <v>684565721.03789163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684565721.03789163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2852357.1709912149</v>
      </c>
      <c r="L2645" s="444">
        <f t="shared" ca="1" si="152"/>
        <v>687418078.20888281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687418078.20888281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2864241.9925370119</v>
      </c>
      <c r="L2646" s="444">
        <f t="shared" ca="1" si="152"/>
        <v>690282320.20141983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690282320.20141983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2876176.3341725827</v>
      </c>
      <c r="L2647" s="444">
        <f t="shared" ca="1" si="152"/>
        <v>693158496.53559244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693158496.53559244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2888160.4022316351</v>
      </c>
      <c r="L2648" s="444">
        <f t="shared" ca="1" si="152"/>
        <v>696046656.93782413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696046656.93782413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2900194.4039076003</v>
      </c>
      <c r="L2649" s="444">
        <f t="shared" ca="1" si="152"/>
        <v>698946851.34173179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698946851.34173179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2912278.5472572157</v>
      </c>
      <c r="L2650" s="444">
        <f t="shared" ca="1" si="152"/>
        <v>701859129.88898897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701859129.88898897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2924413.0412041205</v>
      </c>
      <c r="L2651" s="444">
        <f t="shared" ca="1" si="152"/>
        <v>704783542.93019307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704783542.93019307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2936598.0955424709</v>
      </c>
      <c r="L2652" s="444">
        <f t="shared" ca="1" si="152"/>
        <v>707720141.0257355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707720141.0257355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2948833.9209405645</v>
      </c>
      <c r="L2653" s="444">
        <f t="shared" ca="1" si="152"/>
        <v>710668974.94667602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710668974.94667602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2961120.7289444832</v>
      </c>
      <c r="L2654" s="444">
        <f t="shared" ca="1" si="152"/>
        <v>713630095.67562056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713630095.67562056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2973458.7319817524</v>
      </c>
      <c r="L2655" s="444">
        <f t="shared" ca="1" si="152"/>
        <v>716603554.40760231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716603554.40760231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2985848.1433650097</v>
      </c>
      <c r="L2656" s="444">
        <f t="shared" ca="1" si="152"/>
        <v>719589402.55096734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719589402.55096734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2998289.1772956974</v>
      </c>
      <c r="L2657" s="444">
        <f t="shared" ca="1" si="152"/>
        <v>722587691.72826302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722587691.72826302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3010782.0488677626</v>
      </c>
      <c r="L2658" s="444">
        <f t="shared" ca="1" si="152"/>
        <v>725598473.77713084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725598473.77713084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3023326.9740713784</v>
      </c>
      <c r="L2659" s="444">
        <f t="shared" ca="1" si="152"/>
        <v>728621800.75120223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728621800.75120223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3035924.1697966759</v>
      </c>
      <c r="L2660" s="444">
        <f t="shared" ca="1" si="152"/>
        <v>731657724.92099893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731657724.92099893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3048573.8538374957</v>
      </c>
      <c r="L2661" s="444">
        <f t="shared" ca="1" si="152"/>
        <v>734706298.77483642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734706298.77483642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3061276.2448951518</v>
      </c>
      <c r="L2662" s="444">
        <f t="shared" ca="1" si="152"/>
        <v>737767575.01973152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737767575.01973152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3074031.5625822148</v>
      </c>
      <c r="L2663" s="444">
        <f t="shared" ca="1" si="152"/>
        <v>740841606.58231378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740841606.58231378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3086840.0274263076</v>
      </c>
      <c r="L2664" s="444">
        <f t="shared" ca="1" si="152"/>
        <v>743928446.60974014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743928446.60974014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3099701.8608739171</v>
      </c>
      <c r="L2665" s="444">
        <f t="shared" ca="1" si="152"/>
        <v>747028148.47061408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747028148.47061408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3112617.2852942254</v>
      </c>
      <c r="L2666" s="444">
        <f t="shared" ca="1" si="152"/>
        <v>750140765.75590825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750140765.75590825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3125586.523982951</v>
      </c>
      <c r="L2667" s="444">
        <f t="shared" ca="1" si="152"/>
        <v>753266352.27989125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753266352.27989125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3138609.8011662136</v>
      </c>
      <c r="L2668" s="444">
        <f t="shared" ca="1" si="152"/>
        <v>756404962.08105743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756404962.08105743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3151687.3420044058</v>
      </c>
      <c r="L2669" s="444">
        <f t="shared" ca="1" si="152"/>
        <v>759556649.42306185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759556649.42306185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3164819.3725960911</v>
      </c>
      <c r="L2670" s="444">
        <f t="shared" ca="1" si="152"/>
        <v>762721468.79565799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762721468.79565799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3178006.1199819082</v>
      </c>
      <c r="L2671" s="444">
        <f t="shared" ca="1" si="152"/>
        <v>765899474.91563988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765899474.91563988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3191247.8121484993</v>
      </c>
      <c r="L2672" s="444">
        <f t="shared" ca="1" si="152"/>
        <v>769090722.72778833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769090722.72778833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3204544.6780324513</v>
      </c>
      <c r="L2673" s="444">
        <f t="shared" ca="1" si="152"/>
        <v>772295267.40582073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772295267.40582073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3217896.9475242528</v>
      </c>
      <c r="L2674" s="444">
        <f t="shared" ca="1" si="152"/>
        <v>775513164.35334504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775513164.35334504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3231304.8514722711</v>
      </c>
      <c r="L2675" s="444">
        <f t="shared" ca="1" si="152"/>
        <v>778744469.2048173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778744469.2048173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3244768.6216867389</v>
      </c>
      <c r="L2676" s="444">
        <f t="shared" ca="1" si="152"/>
        <v>781989237.82650399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781989237.82650399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3258288.4909437667</v>
      </c>
      <c r="L2677" s="444">
        <f t="shared" ca="1" si="152"/>
        <v>785247526.31744778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785247526.31744778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3271864.6929893657</v>
      </c>
      <c r="L2678" s="444">
        <f t="shared" ca="1" si="152"/>
        <v>788519391.01043713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788519391.01043713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3285497.462543488</v>
      </c>
      <c r="L2679" s="444">
        <f t="shared" ca="1" si="152"/>
        <v>791804888.47298062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791804888.47298062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3299187.0353040858</v>
      </c>
      <c r="L2680" s="444">
        <f t="shared" ca="1" si="152"/>
        <v>795104075.50828469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795104075.50828469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3312933.6479511862</v>
      </c>
      <c r="L2681" s="444">
        <f t="shared" ca="1" si="152"/>
        <v>798417009.15623593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798417009.15623593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3326737.5381509829</v>
      </c>
      <c r="L2682" s="444">
        <f t="shared" ca="1" si="152"/>
        <v>801743746.69438696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801743746.69438696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3340598.9445599457</v>
      </c>
      <c r="L2683" s="444">
        <f t="shared" ca="1" si="152"/>
        <v>805084345.63894689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805084345.63894689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3354518.1068289452</v>
      </c>
      <c r="L2684" s="444">
        <f t="shared" ca="1" si="152"/>
        <v>808438863.74577582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808438863.74577582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3368495.2656073994</v>
      </c>
      <c r="L2685" s="444">
        <f t="shared" ca="1" si="152"/>
        <v>811807359.01138318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811807359.01138318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3382530.66254743</v>
      </c>
      <c r="L2686" s="444">
        <f t="shared" ca="1" si="152"/>
        <v>815189889.67393064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815189889.67393064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3396624.5403080443</v>
      </c>
      <c r="L2687" s="444">
        <f t="shared" ca="1" si="152"/>
        <v>818586514.21423864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818586514.21423864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3410777.1425593277</v>
      </c>
      <c r="L2688" s="444">
        <f t="shared" ca="1" si="152"/>
        <v>821997291.35679793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821997291.35679793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3424988.713986658</v>
      </c>
      <c r="L2689" s="444">
        <f t="shared" ca="1" si="152"/>
        <v>825422280.07078457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825422280.07078457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3439259.5002949354</v>
      </c>
      <c r="L2690" s="444">
        <f t="shared" ca="1" si="152"/>
        <v>828861539.57107949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828861539.57107949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3453589.7482128311</v>
      </c>
      <c r="L2691" s="444">
        <f t="shared" ca="1" si="152"/>
        <v>832315129.31929231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832315129.31929231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3467979.7054970511</v>
      </c>
      <c r="L2692" s="444">
        <f t="shared" ca="1" si="152"/>
        <v>835783109.02478933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835783109.02478933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3482429.6209366224</v>
      </c>
      <c r="L2693" s="444">
        <f t="shared" ca="1" si="152"/>
        <v>839265538.64572597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839265538.64572597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3496939.7443571915</v>
      </c>
      <c r="L2694" s="444">
        <f t="shared" ca="1" si="152"/>
        <v>842762478.39008319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842762478.39008319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3511510.3266253467</v>
      </c>
      <c r="L2695" s="444">
        <f t="shared" ca="1" si="152"/>
        <v>846273988.71670854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846273988.71670854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3526141.6196529521</v>
      </c>
      <c r="L2696" s="444">
        <f t="shared" ca="1" si="152"/>
        <v>849800130.33636153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849800130.33636153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3540833.8764015059</v>
      </c>
      <c r="L2697" s="444">
        <f t="shared" ca="1" si="152"/>
        <v>853340964.21276307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853340964.21276307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3555587.3508865125</v>
      </c>
      <c r="L2698" s="444">
        <f t="shared" ca="1" si="152"/>
        <v>856896551.56364954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856896551.56364954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3570402.2981818728</v>
      </c>
      <c r="L2699" s="444">
        <f t="shared" ca="1" si="152"/>
        <v>860466953.86183143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860466953.86183143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3585278.9744242979</v>
      </c>
      <c r="L2700" s="444">
        <f t="shared" ca="1" si="152"/>
        <v>864052232.83625567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864052232.83625567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3600217.6368177319</v>
      </c>
      <c r="L2701" s="444">
        <f t="shared" ca="1" si="152"/>
        <v>867652450.47307336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867652450.47307336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3615218.5436378052</v>
      </c>
      <c r="L2702" s="444">
        <f t="shared" ca="1" si="152"/>
        <v>871267669.01671112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871267669.01671112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3630281.9542362965</v>
      </c>
      <c r="L2703" s="444">
        <f t="shared" ca="1" si="152"/>
        <v>874897950.97094738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874897950.97094738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3645408.1290456136</v>
      </c>
      <c r="L2704" s="444">
        <f t="shared" ca="1" si="152"/>
        <v>878543359.09999299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878543359.09999299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3660597.329583304</v>
      </c>
      <c r="L2705" s="444">
        <f t="shared" ca="1" si="152"/>
        <v>882203956.42957628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882203956.42957628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3675849.8184565674</v>
      </c>
      <c r="L2706" s="444">
        <f t="shared" ca="1" si="152"/>
        <v>885879806.24803281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885879806.24803281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3691165.8593668034</v>
      </c>
      <c r="L2707" s="444">
        <f t="shared" ca="1" si="152"/>
        <v>889570972.10739958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889570972.10739958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3706545.717114165</v>
      </c>
      <c r="L2708" s="444">
        <f t="shared" ca="1" si="152"/>
        <v>893277517.82451379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893277517.82451379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3721989.6576021407</v>
      </c>
      <c r="L2709" s="444">
        <f t="shared" ca="1" si="152"/>
        <v>896999507.48211598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896999507.48211598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3737497.9478421505</v>
      </c>
      <c r="L2710" s="444">
        <f t="shared" ca="1" si="152"/>
        <v>900737005.42995811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900737005.42995811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3753070.8559581586</v>
      </c>
      <c r="L2711" s="444">
        <f t="shared" ca="1" si="152"/>
        <v>904490076.28591621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904490076.28591621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3768708.6511913179</v>
      </c>
      <c r="L2712" s="444">
        <f t="shared" ca="1" si="152"/>
        <v>908258784.93710756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908258784.93710756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3784411.6039046147</v>
      </c>
      <c r="L2713" s="444">
        <f t="shared" ca="1" si="152"/>
        <v>912043196.54101217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912043196.54101217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3800179.9855875508</v>
      </c>
      <c r="L2714" s="444">
        <f t="shared" ca="1" si="152"/>
        <v>915843376.52659976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915843376.52659976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3816014.0688608321</v>
      </c>
      <c r="L2715" s="444">
        <f t="shared" ca="1" si="152"/>
        <v>919659390.59546065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919659390.59546065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3831914.1274810862</v>
      </c>
      <c r="L2716" s="444">
        <f t="shared" ca="1" si="152"/>
        <v>923491304.72294176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923491304.72294176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3847880.4363455907</v>
      </c>
      <c r="L2717" s="444">
        <f t="shared" ca="1" si="152"/>
        <v>927339185.15928733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927339185.15928733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3863913.2714970303</v>
      </c>
      <c r="L2718" s="444">
        <f t="shared" ca="1" si="152"/>
        <v>931203098.43078434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931203098.43078434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3880012.9101282675</v>
      </c>
      <c r="L2719" s="444">
        <f t="shared" ca="1" si="152"/>
        <v>935083111.34091258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935083111.34091258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3896179.6305871359</v>
      </c>
      <c r="L2720" s="444">
        <f t="shared" ca="1" si="152"/>
        <v>938979290.97149968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938979290.97149968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3912413.7123812493</v>
      </c>
      <c r="L2721" s="444">
        <f t="shared" ca="1" si="152"/>
        <v>942891704.68388093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942891704.68388093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3928715.436182837</v>
      </c>
      <c r="L2722" s="444">
        <f t="shared" ca="1" si="152"/>
        <v>946820420.12006378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946820420.12006378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3945085.083833599</v>
      </c>
      <c r="L2723" s="444">
        <f t="shared" ca="1" si="152"/>
        <v>950765505.20389736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950765505.20389736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3961522.9383495725</v>
      </c>
      <c r="L2724" s="444">
        <f t="shared" ca="1" si="152"/>
        <v>954727028.14224696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954727028.14224696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3978029.2839260288</v>
      </c>
      <c r="L2725" s="444">
        <f t="shared" ca="1" si="152"/>
        <v>958705057.42617297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958705057.42617297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3994604.4059423879</v>
      </c>
      <c r="L2726" s="444">
        <f t="shared" ca="1" si="152"/>
        <v>962699661.83211541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962699661.83211541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4011248.5909671476</v>
      </c>
      <c r="L2727" s="444">
        <f t="shared" ca="1" si="152"/>
        <v>966710910.42308259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966710910.42308259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4027962.1267628442</v>
      </c>
      <c r="L2728" s="444">
        <f t="shared" ca="1" si="152"/>
        <v>970738872.54984546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970738872.54984546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4044745.3022910226</v>
      </c>
      <c r="L2729" s="444">
        <f t="shared" ca="1" si="152"/>
        <v>974783617.85213649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974783617.85213649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4061598.4077172354</v>
      </c>
      <c r="L2730" s="444">
        <f t="shared" ca="1" si="152"/>
        <v>978845216.25985372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978845216.25985372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4078521.7344160569</v>
      </c>
      <c r="L2731" s="444">
        <f t="shared" ca="1" si="152"/>
        <v>982923737.99426973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982923737.99426973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4095515.5749761239</v>
      </c>
      <c r="L2732" s="444">
        <f t="shared" ca="1" si="152"/>
        <v>987019253.56924582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987019253.56924582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4112580.2232051906</v>
      </c>
      <c r="L2733" s="444">
        <f t="shared" ca="1" si="152"/>
        <v>991131833.79245102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991131833.79245102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4129715.9741352121</v>
      </c>
      <c r="L2734" s="444">
        <f t="shared" ca="1" si="152"/>
        <v>995261549.76658618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995261549.76658618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4146923.1240274422</v>
      </c>
      <c r="L2735" s="444">
        <f t="shared" ca="1" si="152"/>
        <v>999408472.89061368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999408472.89061368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4164201.9703775574</v>
      </c>
      <c r="L2736" s="444">
        <f t="shared" ca="1" si="152"/>
        <v>1003572674.8609912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1003572674.8609912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4181552.8119207975</v>
      </c>
      <c r="L2737" s="444">
        <f t="shared" ca="1" si="152"/>
        <v>1007754227.672912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1007754227.672912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4198975.9486371335</v>
      </c>
      <c r="L2738" s="444">
        <f t="shared" ca="1" si="152"/>
        <v>1011953203.6215491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1011953203.6215491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4216471.6817564545</v>
      </c>
      <c r="L2739" s="444">
        <f t="shared" ca="1" si="152"/>
        <v>1016169675.3033056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1016169675.3033056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4234040.3137637731</v>
      </c>
      <c r="L2740" s="444">
        <f t="shared" ca="1" si="152"/>
        <v>1020403715.6170694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1020403715.6170694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4251682.1484044548</v>
      </c>
      <c r="L2741" s="444">
        <f t="shared" ca="1" si="152"/>
        <v>1024655397.7654738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1024655397.7654738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4269397.4906894742</v>
      </c>
      <c r="L2742" s="444">
        <f t="shared" ca="1" si="152"/>
        <v>1028924795.2561634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1028924795.2561634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4287186.6469006808</v>
      </c>
      <c r="L2743" s="444">
        <f t="shared" ca="1" si="152"/>
        <v>1033211981.903064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1033211981.903064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4305049.9245961001</v>
      </c>
      <c r="L2744" s="444">
        <f t="shared" ca="1" si="152"/>
        <v>1037517031.8276601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1037517031.8276601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4322987.6326152496</v>
      </c>
      <c r="L2745" s="444">
        <f t="shared" ca="1" si="152"/>
        <v>1041840019.4602753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1041840019.4602753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4341000.0810844796</v>
      </c>
      <c r="L2746" s="444">
        <f t="shared" ca="1" si="152"/>
        <v>1046181019.5413598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1046181019.5413598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4359087.5814223327</v>
      </c>
      <c r="L2747" s="444">
        <f t="shared" ca="1" si="152"/>
        <v>1050540107.1227821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1050540107.1227821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4377250.4463449251</v>
      </c>
      <c r="L2748" s="444">
        <f t="shared" ca="1" si="152"/>
        <v>1054917357.5691271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1054917357.5691271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4395488.9898713632</v>
      </c>
      <c r="L2749" s="444">
        <f t="shared" ca="1" si="152"/>
        <v>1059312846.5589985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1059312846.5589985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4413803.5273291599</v>
      </c>
      <c r="L2750" s="444">
        <f t="shared" ca="1" si="152"/>
        <v>1063726650.0863277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1063726650.0863277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4432194.3753596982</v>
      </c>
      <c r="L2751" s="444">
        <f t="shared" ca="1" si="152"/>
        <v>1068158844.4616873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1068158844.4616873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4450661.8519236967</v>
      </c>
      <c r="L2752" s="444">
        <f t="shared" ca="1" si="152"/>
        <v>1072609506.313611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1072609506.313611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4469206.276306713</v>
      </c>
      <c r="L2753" s="444">
        <f t="shared" ca="1" si="152"/>
        <v>1077078712.5899177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1077078712.5899177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4487827.9691246571</v>
      </c>
      <c r="L2754" s="444">
        <f t="shared" ca="1" si="152"/>
        <v>1081566540.5590422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1081566540.5590422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4506527.2523293421</v>
      </c>
      <c r="L2755" s="444">
        <f t="shared" ca="1" si="152"/>
        <v>1086073067.8113716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1086073067.8113716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4525304.4492140478</v>
      </c>
      <c r="L2756" s="444">
        <f t="shared" ca="1" si="152"/>
        <v>1090598372.2605855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1090598372.2605855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4544159.8844191059</v>
      </c>
      <c r="L2757" s="444">
        <f t="shared" ca="1" si="152"/>
        <v>1095142532.1450047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1095142532.1450047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4563093.88393752</v>
      </c>
      <c r="L2758" s="444">
        <f t="shared" ca="1" si="152"/>
        <v>1099705626.0289423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1099705626.0289423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4582106.7751205927</v>
      </c>
      <c r="L2759" s="444">
        <f t="shared" ca="1" si="152"/>
        <v>1104287732.8040628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1104287732.8040628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4601198.8866835954</v>
      </c>
      <c r="L2760" s="444">
        <f t="shared" ca="1" si="152"/>
        <v>1108888931.6907465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1108888931.6907465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4620370.5487114443</v>
      </c>
      <c r="L2761" s="444">
        <f t="shared" ca="1" si="152"/>
        <v>1113509302.2394581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1113509302.2394581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4639622.0926644085</v>
      </c>
      <c r="L2762" s="444">
        <f t="shared" ca="1" si="152"/>
        <v>1118148924.3321226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1118148924.3321226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4658953.8513838444</v>
      </c>
      <c r="L2763" s="444">
        <f t="shared" ca="1" si="152"/>
        <v>1122807878.1835065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1122807878.1835065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4678366.1590979435</v>
      </c>
      <c r="L2764" s="444">
        <f t="shared" ca="1" si="152"/>
        <v>1127486244.3426044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1127486244.3426044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4697859.3514275178</v>
      </c>
      <c r="L2765" s="444">
        <f t="shared" ca="1" si="152"/>
        <v>1132184103.694032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1132184103.694032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4717433.7653917996</v>
      </c>
      <c r="L2766" s="444">
        <f t="shared" ca="1" si="152"/>
        <v>1136901537.4594238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1136901537.4594238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4737089.7394142654</v>
      </c>
      <c r="L2767" s="444">
        <f t="shared" ca="1" si="152"/>
        <v>1141638627.198838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1141638627.198838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4756827.6133284913</v>
      </c>
      <c r="L2768" s="444">
        <f t="shared" ca="1" si="152"/>
        <v>1146395454.8121665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1146395454.8121665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4776647.7283840273</v>
      </c>
      <c r="L2769" s="444">
        <f t="shared" ca="1" si="152"/>
        <v>1151172102.5405505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1151172102.5405505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4796550.4272522936</v>
      </c>
      <c r="L2770" s="444">
        <f t="shared" ca="1" si="152"/>
        <v>1155968652.9678028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1155968652.9678028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4816536.0540325111</v>
      </c>
      <c r="L2771" s="444">
        <f t="shared" ca="1" si="152"/>
        <v>1160785189.0218353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1160785189.0218353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4836604.9542576475</v>
      </c>
      <c r="L2772" s="444">
        <f t="shared" ca="1" si="152"/>
        <v>1165621793.9760931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1165621793.9760931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4856757.4749003872</v>
      </c>
      <c r="L2773" s="444">
        <f t="shared" ca="1" si="152"/>
        <v>1170478551.4509935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1170478551.4509935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4876993.9643791392</v>
      </c>
      <c r="L2774" s="444">
        <f t="shared" ca="1" si="152"/>
        <v>1175355545.4153726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1175355545.4153726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4897314.7725640526</v>
      </c>
      <c r="L2775" s="444">
        <f t="shared" ca="1" si="152"/>
        <v>1180252860.1879365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1180252860.1879365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4917720.2507830691</v>
      </c>
      <c r="L2776" s="444">
        <f t="shared" ca="1" si="152"/>
        <v>1185170580.4387195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1185170580.4387195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4938210.7518279981</v>
      </c>
      <c r="L2777" s="444">
        <f t="shared" ca="1" si="152"/>
        <v>1190108791.1905475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1190108791.1905475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4958786.6299606143</v>
      </c>
      <c r="L2778" s="444">
        <f t="shared" ca="1" si="152"/>
        <v>1195067577.820508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1195067577.820508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4979448.2409187835</v>
      </c>
      <c r="L2779" s="444">
        <f t="shared" ca="1" si="152"/>
        <v>1200047026.0614269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1200047026.0614269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5000195.9419226116</v>
      </c>
      <c r="L2780" s="444">
        <f t="shared" ca="1" si="152"/>
        <v>1205047222.0033495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1205047222.0033495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5021030.0916806227</v>
      </c>
      <c r="L2781" s="444">
        <f t="shared" ca="1" si="152"/>
        <v>1210068252.0950301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1210068252.0950301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5041951.0503959581</v>
      </c>
      <c r="L2782" s="444">
        <f t="shared" ca="1" si="152"/>
        <v>1215110203.145426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1215110203.145426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5062959.179772608</v>
      </c>
      <c r="L2783" s="444">
        <f t="shared" ca="1" si="152"/>
        <v>1220173162.3251987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1220173162.3251987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5084054.843021661</v>
      </c>
      <c r="L2784" s="444">
        <f t="shared" ca="1" si="152"/>
        <v>1225257217.1682203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1225257217.1682203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5105238.4048675848</v>
      </c>
      <c r="L2785" s="444">
        <f t="shared" ca="1" si="152"/>
        <v>1230362455.5730879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1230362455.5730879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5126510.2315545334</v>
      </c>
      <c r="L2786" s="444">
        <f t="shared" ca="1" si="152"/>
        <v>1235488965.8046424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1235488965.8046424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5147870.6908526765</v>
      </c>
      <c r="L2787" s="444">
        <f t="shared" ca="1" si="152"/>
        <v>1240636836.4954951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1240636836.4954951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5169320.1520645628</v>
      </c>
      <c r="L2788" s="444">
        <f t="shared" ca="1" si="152"/>
        <v>1245806156.6475596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1245806156.6475596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5190858.9860314988</v>
      </c>
      <c r="L2789" s="444">
        <f t="shared" ca="1" si="152"/>
        <v>1250997015.6335912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1250997015.6335912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5212487.5651399633</v>
      </c>
      <c r="L2790" s="444">
        <f t="shared" ca="1" si="152"/>
        <v>1256209503.1987312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1256209503.1987312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5234206.2633280465</v>
      </c>
      <c r="L2791" s="444">
        <f t="shared" ca="1" si="152"/>
        <v>1261443709.4620593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1261443709.4620593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5256015.4560919134</v>
      </c>
      <c r="L2792" s="444">
        <f t="shared" ca="1" si="152"/>
        <v>1266699724.9181511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1266699724.9181511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5277915.5204922967</v>
      </c>
      <c r="L2793" s="444">
        <f t="shared" ca="1" si="152"/>
        <v>1271977640.4386435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1271977640.4386435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5299906.8351610145</v>
      </c>
      <c r="L2794" s="444">
        <f t="shared" ca="1" si="152"/>
        <v>1277277547.2738044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1277277547.2738044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5321989.7803075183</v>
      </c>
      <c r="L2795" s="444">
        <f t="shared" ca="1" si="152"/>
        <v>1282599537.054112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1282599537.054112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5344164.7377254665</v>
      </c>
      <c r="L2796" s="444">
        <f t="shared" ca="1" si="152"/>
        <v>1287943701.7918375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1287943701.7918375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5366432.0907993224</v>
      </c>
      <c r="L2797" s="444">
        <f t="shared" ca="1" si="152"/>
        <v>1293310133.8826368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1293310133.8826368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5388792.2245109864</v>
      </c>
      <c r="L2798" s="444">
        <f t="shared" ca="1" si="152"/>
        <v>1298698926.1071477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1298698926.1071477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5411245.5254464485</v>
      </c>
      <c r="L2799" s="444">
        <f t="shared" ca="1" si="152"/>
        <v>1304110171.6325941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1304110171.6325941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5433792.3818024751</v>
      </c>
      <c r="L2800" s="444">
        <f t="shared" ca="1" si="152"/>
        <v>1309543964.0143967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1309543964.0143967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5456433.1833933191</v>
      </c>
      <c r="L2801" s="444">
        <f t="shared" ca="1" si="152"/>
        <v>1315000397.1977899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1315000397.1977899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5479168.3216574583</v>
      </c>
      <c r="L2802" s="444">
        <f t="shared" ca="1" si="152"/>
        <v>1320479565.5194473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1320479565.5194473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5501998.1896643639</v>
      </c>
      <c r="L2803" s="444">
        <f t="shared" ca="1" si="152"/>
        <v>1325981563.7091117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1325981563.7091117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5524923.1821212983</v>
      </c>
      <c r="L2804" s="444">
        <f t="shared" ca="1" si="152"/>
        <v>1331506486.891233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1331506486.891233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5547943.6953801373</v>
      </c>
      <c r="L2805" s="444">
        <f t="shared" ca="1" si="152"/>
        <v>1337054430.5866132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1337054430.5866132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5571060.1274442216</v>
      </c>
      <c r="L2806" s="444">
        <f t="shared" ca="1" si="152"/>
        <v>1342625490.7140574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1342625490.7140574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5594272.8779752394</v>
      </c>
      <c r="L2807" s="444">
        <f t="shared" ca="1" si="152"/>
        <v>1348219763.5920327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1348219763.5920327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5617582.3483001357</v>
      </c>
      <c r="L2808" s="444">
        <f t="shared" ca="1" si="152"/>
        <v>1353837345.9403329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1353837345.9403329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5640988.9414180536</v>
      </c>
      <c r="L2809" s="444">
        <f t="shared" ca="1" si="152"/>
        <v>1359478334.8817511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1359478334.8817511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5664493.0620072959</v>
      </c>
      <c r="L2810" s="444">
        <f t="shared" ca="1" si="152"/>
        <v>1365142827.9437582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1365142827.9437582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5688095.1164323259</v>
      </c>
      <c r="L2811" s="444">
        <f t="shared" ca="1" si="152"/>
        <v>1370830923.0601907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1370830923.0601907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5711795.5127507942</v>
      </c>
      <c r="L2812" s="444">
        <f t="shared" ca="1" si="152"/>
        <v>1376542718.5729415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1376542718.5729415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5735594.6607205896</v>
      </c>
      <c r="L2813" s="444">
        <f t="shared" ref="L2813:L3067" ca="1" si="157">I2813-J2813+K2813</f>
        <v>1382278313.2336621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1382278313.2336621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5759492.9718069257</v>
      </c>
      <c r="L2814" s="444">
        <f t="shared" ca="1" si="157"/>
        <v>1388037806.2054691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1388037806.2054691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5783490.8591894545</v>
      </c>
      <c r="L2815" s="444">
        <f t="shared" ca="1" si="157"/>
        <v>1393821297.0646586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1393821297.0646586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5807588.7377694109</v>
      </c>
      <c r="L2816" s="444">
        <f t="shared" ca="1" si="157"/>
        <v>1399628885.802428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1399628885.802428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5831787.0241767829</v>
      </c>
      <c r="L2817" s="444">
        <f t="shared" ca="1" si="157"/>
        <v>1405460672.8266048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1405460672.8266048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5856086.1367775202</v>
      </c>
      <c r="L2818" s="444">
        <f t="shared" ca="1" si="157"/>
        <v>1411316758.9633822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1411316758.9633822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5880486.4956807597</v>
      </c>
      <c r="L2819" s="444">
        <f t="shared" ca="1" si="157"/>
        <v>1417197245.4590631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1417197245.4590631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5904988.5227460964</v>
      </c>
      <c r="L2820" s="444">
        <f t="shared" ca="1" si="157"/>
        <v>1423102233.9818091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1423102233.9818091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5929592.6415908709</v>
      </c>
      <c r="L2821" s="444">
        <f t="shared" ca="1" si="157"/>
        <v>1429031826.6234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1429031826.6234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5954299.2775975</v>
      </c>
      <c r="L2822" s="444">
        <f t="shared" ca="1" si="157"/>
        <v>1434986125.9009974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1434986125.9009974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5979108.8579208227</v>
      </c>
      <c r="L2823" s="444">
        <f t="shared" ca="1" si="157"/>
        <v>1440965234.7589183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1440965234.7589183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6004021.8114954932</v>
      </c>
      <c r="L2824" s="444">
        <f t="shared" ca="1" si="157"/>
        <v>1446969256.5704138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1446969256.5704138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6029038.5690433905</v>
      </c>
      <c r="L2825" s="444">
        <f t="shared" ca="1" si="157"/>
        <v>1452998295.1394572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1452998295.1394572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6054159.5630810717</v>
      </c>
      <c r="L2826" s="444">
        <f t="shared" ca="1" si="157"/>
        <v>1459052454.7025383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1459052454.7025383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6079385.2279272424</v>
      </c>
      <c r="L2827" s="444">
        <f t="shared" ca="1" si="157"/>
        <v>1465131839.9304655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1465131839.9304655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6104715.999710273</v>
      </c>
      <c r="L2828" s="444">
        <f t="shared" ca="1" si="157"/>
        <v>1471236555.9301758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1471236555.9301758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6130152.3163757324</v>
      </c>
      <c r="L2829" s="444">
        <f t="shared" ca="1" si="157"/>
        <v>1477366708.2465515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1477366708.2465515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6155694.6176939644</v>
      </c>
      <c r="L2830" s="444">
        <f t="shared" ca="1" si="157"/>
        <v>1483522402.8642454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1483522402.8642454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6181343.3452676889</v>
      </c>
      <c r="L2831" s="444">
        <f t="shared" ca="1" si="157"/>
        <v>1489703746.2095132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1489703746.2095132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6207098.9425396379</v>
      </c>
      <c r="L2832" s="444">
        <f t="shared" ca="1" si="157"/>
        <v>1495910845.1520529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1495910845.1520529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6232961.8548002206</v>
      </c>
      <c r="L2833" s="444">
        <f t="shared" ca="1" si="157"/>
        <v>1502143807.0068531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1502143807.0068531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6258932.5291952211</v>
      </c>
      <c r="L2834" s="444">
        <f t="shared" ca="1" si="157"/>
        <v>1508402739.5360484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1508402739.5360484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6285011.4147335347</v>
      </c>
      <c r="L2835" s="444">
        <f t="shared" ca="1" si="157"/>
        <v>1514687750.9507821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1514687750.9507821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6311198.962294925</v>
      </c>
      <c r="L2836" s="444">
        <f t="shared" ca="1" si="157"/>
        <v>1520998949.9130769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1520998949.9130769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6337495.6246378198</v>
      </c>
      <c r="L2837" s="444">
        <f t="shared" ca="1" si="157"/>
        <v>1527336445.5377147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1527336445.5377147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6363901.856407145</v>
      </c>
      <c r="L2838" s="444">
        <f t="shared" ca="1" si="157"/>
        <v>1533700347.3941219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1533700347.3941219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6390418.1141421748</v>
      </c>
      <c r="L2839" s="444">
        <f t="shared" ca="1" si="157"/>
        <v>1540090765.5082641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1540090765.5082641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6417044.856284434</v>
      </c>
      <c r="L2840" s="444">
        <f t="shared" ca="1" si="157"/>
        <v>1546507810.3645484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1546507810.3645484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6443782.5431856187</v>
      </c>
      <c r="L2841" s="444">
        <f t="shared" ca="1" si="157"/>
        <v>1552951592.9077342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1552951592.9077342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6470631.6371155586</v>
      </c>
      <c r="L2842" s="444">
        <f t="shared" ca="1" si="157"/>
        <v>1559422224.5448496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1559422224.5448496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6497592.6022702064</v>
      </c>
      <c r="L2843" s="444">
        <f t="shared" ca="1" si="157"/>
        <v>1565919817.1471198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1565919817.1471198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6524665.9047796652</v>
      </c>
      <c r="L2844" s="444">
        <f t="shared" ca="1" si="157"/>
        <v>1572444483.0518994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1572444483.0518994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6551852.0127162477</v>
      </c>
      <c r="L2845" s="444">
        <f t="shared" ca="1" si="157"/>
        <v>1578996335.0646157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1578996335.0646157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6579151.3961025653</v>
      </c>
      <c r="L2846" s="444">
        <f t="shared" ca="1" si="157"/>
        <v>1585575486.4607184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1585575486.4607184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6606564.5269196602</v>
      </c>
      <c r="L2847" s="444">
        <f t="shared" ca="1" si="157"/>
        <v>1592182050.987638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1592182050.987638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6634091.8791151587</v>
      </c>
      <c r="L2848" s="444">
        <f t="shared" ca="1" si="157"/>
        <v>1598816142.8667531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1598816142.8667531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6661733.9286114713</v>
      </c>
      <c r="L2849" s="444">
        <f t="shared" ca="1" si="157"/>
        <v>1605477876.7953646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1605477876.7953646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6689491.1533140196</v>
      </c>
      <c r="L2850" s="444">
        <f t="shared" ca="1" si="157"/>
        <v>1612167367.9486787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1612167367.9486787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6717364.033119495</v>
      </c>
      <c r="L2851" s="444">
        <f t="shared" ca="1" si="157"/>
        <v>1618884731.9817982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1618884731.9817982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6745353.0499241585</v>
      </c>
      <c r="L2852" s="444">
        <f t="shared" ca="1" si="157"/>
        <v>1625630085.0317223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1625630085.0317223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6773458.6876321761</v>
      </c>
      <c r="L2853" s="444">
        <f t="shared" ca="1" si="157"/>
        <v>1632403543.7193544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1632403543.7193544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6801681.4321639761</v>
      </c>
      <c r="L2854" s="444">
        <f t="shared" ca="1" si="157"/>
        <v>1639205225.1515183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1639205225.1515183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6830021.7714646598</v>
      </c>
      <c r="L2855" s="444">
        <f t="shared" ca="1" si="157"/>
        <v>1646035246.9229829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1646035246.9229829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6858480.1955124289</v>
      </c>
      <c r="L2856" s="444">
        <f t="shared" ca="1" si="157"/>
        <v>1652893727.1184955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1652893727.1184955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6887057.1963270642</v>
      </c>
      <c r="L2857" s="444">
        <f t="shared" ca="1" si="157"/>
        <v>1659780784.3148224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1659780784.3148224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6915753.267978427</v>
      </c>
      <c r="L2858" s="444">
        <f t="shared" ca="1" si="157"/>
        <v>1666696537.5828009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1666696537.5828009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6944568.9065950038</v>
      </c>
      <c r="L2859" s="444">
        <f t="shared" ca="1" si="157"/>
        <v>1673641106.4893959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1673641106.4893959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6973504.6103724828</v>
      </c>
      <c r="L2860" s="444">
        <f t="shared" ca="1" si="157"/>
        <v>1680614611.0997684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1680614611.0997684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7002560.8795823688</v>
      </c>
      <c r="L2861" s="444">
        <f t="shared" ca="1" si="157"/>
        <v>1687617171.9793508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1687617171.9793508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7031738.2165806284</v>
      </c>
      <c r="L2862" s="444">
        <f t="shared" ca="1" si="157"/>
        <v>1694648910.1959314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1694648910.1959314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7061037.1258163815</v>
      </c>
      <c r="L2863" s="444">
        <f t="shared" ca="1" si="157"/>
        <v>1701709947.3217478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1701709947.3217478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7090458.1138406144</v>
      </c>
      <c r="L2864" s="444">
        <f t="shared" ca="1" si="157"/>
        <v>1708800405.4355884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1708800405.4355884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7120001.6893149512</v>
      </c>
      <c r="L2865" s="444">
        <f t="shared" ca="1" si="157"/>
        <v>1715920407.1249032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1715920407.1249032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7149668.3630204313</v>
      </c>
      <c r="L2866" s="444">
        <f t="shared" ca="1" si="157"/>
        <v>1723070075.4879236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1723070075.4879236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7179458.6478663487</v>
      </c>
      <c r="L2867" s="444">
        <f t="shared" ca="1" si="157"/>
        <v>1730249534.1357899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1730249534.1357899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7209373.0588991242</v>
      </c>
      <c r="L2868" s="444">
        <f t="shared" ca="1" si="157"/>
        <v>1737458907.194689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1737458907.194689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7239412.1133112041</v>
      </c>
      <c r="L2869" s="444">
        <f t="shared" ca="1" si="157"/>
        <v>1744698319.3080003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1744698319.3080003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7269576.3304500012</v>
      </c>
      <c r="L2870" s="444">
        <f t="shared" ca="1" si="157"/>
        <v>1751967895.6384504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1751967895.6384504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7299866.2318268754</v>
      </c>
      <c r="L2871" s="444">
        <f t="shared" ca="1" si="157"/>
        <v>1759267761.8702772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1759267761.8702772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7330282.3411261551</v>
      </c>
      <c r="L2872" s="444">
        <f t="shared" ca="1" si="157"/>
        <v>1766598044.2114034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1766598044.2114034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7360825.1842141803</v>
      </c>
      <c r="L2873" s="444">
        <f t="shared" ca="1" si="157"/>
        <v>1773958869.3956175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1773958869.3956175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7391495.2891484061</v>
      </c>
      <c r="L2874" s="444">
        <f t="shared" ca="1" si="157"/>
        <v>1781350364.6847658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1781350364.6847658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7422293.186186525</v>
      </c>
      <c r="L2875" s="444">
        <f t="shared" ca="1" si="157"/>
        <v>1788772657.8709524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1788772657.8709524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7453219.4077956351</v>
      </c>
      <c r="L2876" s="444">
        <f t="shared" ca="1" si="157"/>
        <v>1796225877.278748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1796225877.278748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7484274.4886614503</v>
      </c>
      <c r="L2877" s="444">
        <f t="shared" ca="1" si="157"/>
        <v>1803710151.7674096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1803710151.7674096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7515458.9656975409</v>
      </c>
      <c r="L2878" s="444">
        <f t="shared" ca="1" si="157"/>
        <v>1811225610.7331071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1811225610.7331071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7546773.3780546142</v>
      </c>
      <c r="L2879" s="444">
        <f t="shared" ca="1" si="157"/>
        <v>1818772384.1111617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1818772384.1111617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7578218.2671298394</v>
      </c>
      <c r="L2880" s="444">
        <f t="shared" ca="1" si="157"/>
        <v>1826350602.3782916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1826350602.3782916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7609794.1765762148</v>
      </c>
      <c r="L2881" s="444">
        <f t="shared" ca="1" si="157"/>
        <v>1833960396.5548677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1833960396.5548677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7641501.65231195</v>
      </c>
      <c r="L2882" s="444">
        <f t="shared" ca="1" si="157"/>
        <v>1841601898.2071798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1841601898.2071798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7673341.2425299156</v>
      </c>
      <c r="L2883" s="444">
        <f t="shared" ca="1" si="157"/>
        <v>1849275239.4497097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1849275239.4497097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7705313.4977071248</v>
      </c>
      <c r="L2884" s="444">
        <f t="shared" ca="1" si="157"/>
        <v>1856980552.9474168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1856980552.9474168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7737418.9706142368</v>
      </c>
      <c r="L2885" s="444">
        <f t="shared" ca="1" si="157"/>
        <v>1864717971.918031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1864717971.918031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7769658.2163251275</v>
      </c>
      <c r="L2886" s="444">
        <f t="shared" ca="1" si="157"/>
        <v>1872487630.134356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1872487630.134356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7802031.7922264831</v>
      </c>
      <c r="L2887" s="444">
        <f t="shared" ca="1" si="157"/>
        <v>1880289661.9265826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1880289661.9265826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7834540.2580274278</v>
      </c>
      <c r="L2888" s="444">
        <f t="shared" ca="1" si="157"/>
        <v>1888124202.1846099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1888124202.1846099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7867184.175769208</v>
      </c>
      <c r="L2889" s="444">
        <f t="shared" ca="1" si="157"/>
        <v>1895991386.360379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1895991386.360379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7899964.1098349132</v>
      </c>
      <c r="L2890" s="444">
        <f t="shared" ca="1" si="157"/>
        <v>1903891350.4702139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1903891350.4702139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7932880.6269592242</v>
      </c>
      <c r="L2891" s="444">
        <f t="shared" ca="1" si="157"/>
        <v>1911824231.0971732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1911824231.0971732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7965934.2962382212</v>
      </c>
      <c r="L2892" s="444">
        <f t="shared" ca="1" si="157"/>
        <v>1919790165.3934114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1919790165.3934114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7999125.6891392153</v>
      </c>
      <c r="L2893" s="444">
        <f t="shared" ca="1" si="157"/>
        <v>1927789291.0825505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1927789291.0825505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8032455.3795106271</v>
      </c>
      <c r="L2894" s="444">
        <f t="shared" ca="1" si="157"/>
        <v>1935821746.4620612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1935821746.4620612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8065923.9435919216</v>
      </c>
      <c r="L2895" s="444">
        <f t="shared" ca="1" si="157"/>
        <v>1943887670.405653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1943887670.405653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8099531.960023554</v>
      </c>
      <c r="L2896" s="444">
        <f t="shared" ca="1" si="157"/>
        <v>1951987202.3656766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1951987202.3656766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8133280.009856985</v>
      </c>
      <c r="L2897" s="444">
        <f t="shared" ca="1" si="157"/>
        <v>1960120482.3755336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1960120482.3755336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8167168.6765647242</v>
      </c>
      <c r="L2898" s="444">
        <f t="shared" ca="1" si="157"/>
        <v>1968287651.0520983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1968287651.0520983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8201198.5460504098</v>
      </c>
      <c r="L2899" s="444">
        <f t="shared" ca="1" si="157"/>
        <v>1976488849.5981486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1976488849.5981486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8235370.2066589519</v>
      </c>
      <c r="L2900" s="444">
        <f t="shared" ca="1" si="157"/>
        <v>1984724219.8048074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1984724219.8048074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8269684.2491866983</v>
      </c>
      <c r="L2901" s="444">
        <f t="shared" ca="1" si="157"/>
        <v>1992993904.0539942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1992993904.0539942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8304141.2668916425</v>
      </c>
      <c r="L2902" s="444">
        <f t="shared" ca="1" si="157"/>
        <v>2001298045.3208859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2001298045.3208859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8338741.8555036923</v>
      </c>
      <c r="L2903" s="444">
        <f t="shared" ca="1" si="157"/>
        <v>2009636787.1763897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2009636787.1763897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8373486.6132349567</v>
      </c>
      <c r="L2904" s="444">
        <f t="shared" ca="1" si="157"/>
        <v>2018010273.7896247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2018010273.7896247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8408376.140790103</v>
      </c>
      <c r="L2905" s="444">
        <f t="shared" ca="1" si="157"/>
        <v>2026418649.9304147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2026418649.9304147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8443411.0413767286</v>
      </c>
      <c r="L2906" s="444">
        <f t="shared" ca="1" si="157"/>
        <v>2034862060.9717915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2034862060.9717915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8478591.9207157977</v>
      </c>
      <c r="L2907" s="444">
        <f t="shared" ca="1" si="157"/>
        <v>2043340652.8925073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2043340652.8925073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8513919.3870521132</v>
      </c>
      <c r="L2908" s="444">
        <f t="shared" ca="1" si="157"/>
        <v>2051854572.2795594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2051854572.2795594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8549394.0511648301</v>
      </c>
      <c r="L2909" s="444">
        <f t="shared" ca="1" si="157"/>
        <v>2060403966.3307242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2060403966.3307242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8585016.5263780169</v>
      </c>
      <c r="L2910" s="444">
        <f t="shared" ca="1" si="157"/>
        <v>2068988982.8571022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2068988982.8571022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8620787.4285712596</v>
      </c>
      <c r="L2911" s="444">
        <f t="shared" ca="1" si="157"/>
        <v>2077609770.2856734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2077609770.2856734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8656707.3761903048</v>
      </c>
      <c r="L2912" s="444">
        <f t="shared" ca="1" si="157"/>
        <v>2086266477.6618638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2086266477.6618638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8692776.9902577661</v>
      </c>
      <c r="L2913" s="444">
        <f t="shared" ca="1" si="157"/>
        <v>2094959254.6521215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2094959254.6521215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8728996.8943838384</v>
      </c>
      <c r="L2914" s="444">
        <f t="shared" ca="1" si="157"/>
        <v>2103688251.5465055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2103688251.5465055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8765367.7147771064</v>
      </c>
      <c r="L2915" s="444">
        <f t="shared" ca="1" si="157"/>
        <v>2112453619.2612824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2112453619.2612824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8801890.0802553426</v>
      </c>
      <c r="L2916" s="444">
        <f t="shared" ca="1" si="157"/>
        <v>2121255509.3415377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2121255509.3415377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8838564.6222564075</v>
      </c>
      <c r="L2917" s="444">
        <f t="shared" ca="1" si="157"/>
        <v>2130094073.9637942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2130094073.9637942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8875391.974849144</v>
      </c>
      <c r="L2918" s="444">
        <f t="shared" ca="1" si="157"/>
        <v>2138969465.9386435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2138969465.9386435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8912372.7747443467</v>
      </c>
      <c r="L2919" s="444">
        <f t="shared" ca="1" si="157"/>
        <v>2147881838.713388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2147881838.713388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8949507.6613057833</v>
      </c>
      <c r="L2920" s="444">
        <f t="shared" ca="1" si="157"/>
        <v>2156831346.3746939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2156831346.3746939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8986797.2765612248</v>
      </c>
      <c r="L2921" s="444">
        <f t="shared" ca="1" si="157"/>
        <v>2165818143.6512551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2165818143.6512551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9024242.2652135622</v>
      </c>
      <c r="L2922" s="444">
        <f t="shared" ca="1" si="157"/>
        <v>2174842385.9164686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2174842385.9164686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9061843.2746519521</v>
      </c>
      <c r="L2923" s="444">
        <f t="shared" ca="1" si="157"/>
        <v>2183904229.1911206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2183904229.1911206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9099600.9549630024</v>
      </c>
      <c r="L2924" s="444">
        <f t="shared" ca="1" si="157"/>
        <v>2193003830.1460838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2193003830.1460838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9137515.9589420166</v>
      </c>
      <c r="L2925" s="444">
        <f t="shared" ca="1" si="157"/>
        <v>2202141346.1050258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2202141346.1050258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9175588.9421042744</v>
      </c>
      <c r="L2926" s="444">
        <f t="shared" ca="1" si="157"/>
        <v>2211316935.0471301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2211316935.0471301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9213820.562696375</v>
      </c>
      <c r="L2927" s="444">
        <f t="shared" ca="1" si="157"/>
        <v>2220530755.6098266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2220530755.6098266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9252211.4817076102</v>
      </c>
      <c r="L2928" s="444">
        <f t="shared" ca="1" si="157"/>
        <v>2229782967.0915341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2229782967.0915341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9290762.3628813922</v>
      </c>
      <c r="L2929" s="444">
        <f t="shared" ca="1" si="157"/>
        <v>2239073729.4544153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2239073729.4544153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9329473.872726731</v>
      </c>
      <c r="L2930" s="444">
        <f t="shared" ca="1" si="157"/>
        <v>2248403203.3271422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2248403203.3271422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9368346.6805297583</v>
      </c>
      <c r="L2931" s="444">
        <f t="shared" ca="1" si="157"/>
        <v>2257771550.0076718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2257771550.0076718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9407381.4583652988</v>
      </c>
      <c r="L2932" s="444">
        <f t="shared" ca="1" si="157"/>
        <v>2267178931.4660373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2267178931.4660373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9446578.8811084889</v>
      </c>
      <c r="L2933" s="444">
        <f t="shared" ca="1" si="157"/>
        <v>2276625510.3471456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2276625510.3471456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9485939.626446439</v>
      </c>
      <c r="L2934" s="444">
        <f t="shared" ca="1" si="157"/>
        <v>2286111449.9735918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2286111449.9735918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9525464.3748899661</v>
      </c>
      <c r="L2935" s="444">
        <f t="shared" ca="1" si="157"/>
        <v>2295636914.3484817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2295636914.3484817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9565153.80978534</v>
      </c>
      <c r="L2936" s="444">
        <f t="shared" ca="1" si="157"/>
        <v>2305202068.158267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2305202068.158267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9605008.6173261125</v>
      </c>
      <c r="L2937" s="444">
        <f t="shared" ca="1" si="157"/>
        <v>2314807076.7755933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2314807076.7755933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9645029.4865649715</v>
      </c>
      <c r="L2938" s="444">
        <f t="shared" ca="1" si="157"/>
        <v>2324452106.2621584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2324452106.2621584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9685217.1094256602</v>
      </c>
      <c r="L2939" s="444">
        <f t="shared" ca="1" si="157"/>
        <v>2334137323.3715839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2334137323.3715839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9725572.1807149332</v>
      </c>
      <c r="L2940" s="444">
        <f t="shared" ca="1" si="157"/>
        <v>2343862895.552299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2343862895.552299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9766095.3981345799</v>
      </c>
      <c r="L2941" s="444">
        <f t="shared" ca="1" si="157"/>
        <v>2353628990.9504337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2353628990.9504337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9806787.462293474</v>
      </c>
      <c r="L2942" s="444">
        <f t="shared" ca="1" si="157"/>
        <v>2363435778.4127274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2363435778.4127274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9847649.0767196976</v>
      </c>
      <c r="L2943" s="444">
        <f t="shared" ca="1" si="157"/>
        <v>2373283427.4894471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2373283427.4894471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9888680.9478726964</v>
      </c>
      <c r="L2944" s="444">
        <f t="shared" ca="1" si="157"/>
        <v>2383172108.4373198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2383172108.4373198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9929883.7851554994</v>
      </c>
      <c r="L2945" s="444">
        <f t="shared" ca="1" si="157"/>
        <v>2393101992.2224751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2393101992.2224751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9971258.3009269796</v>
      </c>
      <c r="L2946" s="444">
        <f t="shared" ca="1" si="157"/>
        <v>2403073250.5234022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2403073250.5234022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10012805.210514177</v>
      </c>
      <c r="L2947" s="444">
        <f t="shared" ca="1" si="157"/>
        <v>2413086055.7339163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2413086055.7339163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10054525.232224651</v>
      </c>
      <c r="L2948" s="444">
        <f t="shared" ca="1" si="157"/>
        <v>2423140580.9661407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2423140580.9661407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10096419.08735892</v>
      </c>
      <c r="L2949" s="444">
        <f t="shared" ca="1" si="157"/>
        <v>2433237000.0534997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2433237000.0534997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10138487.500222916</v>
      </c>
      <c r="L2950" s="444">
        <f t="shared" ca="1" si="157"/>
        <v>2443375487.5537224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2443375487.5537224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10180731.198140509</v>
      </c>
      <c r="L2951" s="444">
        <f t="shared" ca="1" si="157"/>
        <v>2453556218.751863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2453556218.751863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10223150.911466096</v>
      </c>
      <c r="L2952" s="444">
        <f t="shared" ca="1" si="157"/>
        <v>2463779369.6633291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2463779369.6633291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10265747.373597205</v>
      </c>
      <c r="L2953" s="444">
        <f t="shared" ca="1" si="157"/>
        <v>2474045117.0369263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2474045117.0369263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10308521.320987193</v>
      </c>
      <c r="L2954" s="444">
        <f t="shared" ca="1" si="157"/>
        <v>2484353638.3579135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2484353638.3579135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10351473.493157974</v>
      </c>
      <c r="L2955" s="444">
        <f t="shared" ca="1" si="157"/>
        <v>2494705111.8510714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2494705111.8510714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10394604.632712796</v>
      </c>
      <c r="L2956" s="444">
        <f t="shared" ca="1" si="157"/>
        <v>2505099716.4837842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2505099716.4837842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10437915.4853491</v>
      </c>
      <c r="L2957" s="444">
        <f t="shared" ca="1" si="157"/>
        <v>2515537631.9691334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2515537631.9691334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10481406.799871389</v>
      </c>
      <c r="L2958" s="444">
        <f t="shared" ca="1" si="157"/>
        <v>2526019038.7690048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2526019038.7690048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10525079.328204187</v>
      </c>
      <c r="L2959" s="444">
        <f t="shared" ca="1" si="157"/>
        <v>2536544118.097209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2536544118.097209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10568933.825405037</v>
      </c>
      <c r="L2960" s="444">
        <f t="shared" ca="1" si="157"/>
        <v>2547113051.9226141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2547113051.9226141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10612971.049677558</v>
      </c>
      <c r="L2961" s="444">
        <f t="shared" ca="1" si="157"/>
        <v>2557726022.9722915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2557726022.9722915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10657191.762384547</v>
      </c>
      <c r="L2962" s="444">
        <f t="shared" ca="1" si="157"/>
        <v>2568383214.7346759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2568383214.7346759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10701596.728061149</v>
      </c>
      <c r="L2963" s="444">
        <f t="shared" ca="1" si="157"/>
        <v>2579084811.4627371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2579084811.4627371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10746186.714428071</v>
      </c>
      <c r="L2964" s="444">
        <f t="shared" ca="1" si="157"/>
        <v>2589830998.177165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2589830998.177165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10790962.492404854</v>
      </c>
      <c r="L2965" s="444">
        <f t="shared" ca="1" si="157"/>
        <v>2600621960.66957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2600621960.66957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10835924.836123208</v>
      </c>
      <c r="L2966" s="444">
        <f t="shared" ca="1" si="157"/>
        <v>2611457885.505693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2611457885.505693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10881074.522940388</v>
      </c>
      <c r="L2967" s="444">
        <f t="shared" ca="1" si="157"/>
        <v>2622338960.0286331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2622338960.0286331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10926412.333452638</v>
      </c>
      <c r="L2968" s="444">
        <f t="shared" ca="1" si="157"/>
        <v>2633265372.3620858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2633265372.3620858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10971939.051508691</v>
      </c>
      <c r="L2969" s="444">
        <f t="shared" ca="1" si="157"/>
        <v>2644237311.4135947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2644237311.4135947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11017655.46422331</v>
      </c>
      <c r="L2970" s="444">
        <f t="shared" ca="1" si="157"/>
        <v>2655254966.8778181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2655254966.8778181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11063562.361990908</v>
      </c>
      <c r="L2971" s="444">
        <f t="shared" ca="1" si="157"/>
        <v>2666318529.239809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2666318529.239809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11109660.538499204</v>
      </c>
      <c r="L2972" s="444">
        <f t="shared" ca="1" si="157"/>
        <v>2677428189.7783084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2677428189.7783084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11155950.790742952</v>
      </c>
      <c r="L2973" s="444">
        <f t="shared" ca="1" si="157"/>
        <v>2688584140.5690513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2688584140.5690513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11202433.919037713</v>
      </c>
      <c r="L2974" s="444">
        <f t="shared" ca="1" si="157"/>
        <v>2699786574.4880891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2699786574.4880891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11249110.727033705</v>
      </c>
      <c r="L2975" s="444">
        <f t="shared" ca="1" si="157"/>
        <v>2711035685.2151227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2711035685.2151227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11295982.021729678</v>
      </c>
      <c r="L2976" s="444">
        <f t="shared" ca="1" si="157"/>
        <v>2722331667.2368522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2722331667.2368522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11343048.613486884</v>
      </c>
      <c r="L2977" s="444">
        <f t="shared" ca="1" si="157"/>
        <v>2733674715.8503389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2733674715.8503389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11390311.316043079</v>
      </c>
      <c r="L2978" s="444">
        <f t="shared" ca="1" si="157"/>
        <v>2745065027.1663818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2745065027.1663818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11437770.946526591</v>
      </c>
      <c r="L2979" s="444">
        <f t="shared" ca="1" si="157"/>
        <v>2756502798.1129084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2756502798.1129084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11485428.325470451</v>
      </c>
      <c r="L2980" s="444">
        <f t="shared" ca="1" si="157"/>
        <v>2767988226.4383788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2767988226.4383788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11533284.276826579</v>
      </c>
      <c r="L2981" s="444">
        <f t="shared" ca="1" si="157"/>
        <v>2779521510.7152052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2779521510.7152052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11581339.627980022</v>
      </c>
      <c r="L2982" s="444">
        <f t="shared" ca="1" si="157"/>
        <v>2791102850.3431854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2791102850.3431854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11629595.209763272</v>
      </c>
      <c r="L2983" s="444">
        <f t="shared" ca="1" si="157"/>
        <v>2802732445.5529485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2802732445.5529485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11678051.856470618</v>
      </c>
      <c r="L2984" s="444">
        <f t="shared" ca="1" si="157"/>
        <v>2814410497.4094191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2814410497.4094191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11726710.40587258</v>
      </c>
      <c r="L2985" s="444">
        <f t="shared" ca="1" si="157"/>
        <v>2826137207.8152914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2826137207.8152914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11775571.69923038</v>
      </c>
      <c r="L2986" s="444">
        <f t="shared" ca="1" si="157"/>
        <v>2837912779.5145216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2837912779.5145216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11824636.581310507</v>
      </c>
      <c r="L2987" s="444">
        <f t="shared" ca="1" si="157"/>
        <v>2849737416.0958319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2849737416.0958319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11873905.900399299</v>
      </c>
      <c r="L2988" s="444">
        <f t="shared" ca="1" si="157"/>
        <v>2861611321.9962311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2861611321.9962311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11923380.508317629</v>
      </c>
      <c r="L2989" s="444">
        <f t="shared" ca="1" si="157"/>
        <v>2873534702.5045485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2873534702.5045485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11973061.260435618</v>
      </c>
      <c r="L2990" s="444">
        <f t="shared" ca="1" si="157"/>
        <v>2885507763.7649841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2885507763.7649841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12022949.015687434</v>
      </c>
      <c r="L2991" s="444">
        <f t="shared" ca="1" si="157"/>
        <v>2897530712.7806716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2897530712.7806716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12073044.636586132</v>
      </c>
      <c r="L2992" s="444">
        <f t="shared" ca="1" si="157"/>
        <v>2909603757.4172578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2909603757.4172578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12123348.989238573</v>
      </c>
      <c r="L2993" s="444">
        <f t="shared" ca="1" si="157"/>
        <v>2921727106.4064965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2921727106.4064965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12173862.943360401</v>
      </c>
      <c r="L2994" s="444">
        <f t="shared" ca="1" si="157"/>
        <v>2933900969.3498569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2933900969.3498569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12224587.372291069</v>
      </c>
      <c r="L2995" s="444">
        <f t="shared" ca="1" si="157"/>
        <v>2946125556.7221479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2946125556.7221479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12275523.153008949</v>
      </c>
      <c r="L2996" s="444">
        <f t="shared" ca="1" si="157"/>
        <v>2958401079.8751569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2958401079.8751569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12326671.166146487</v>
      </c>
      <c r="L2997" s="444">
        <f t="shared" ca="1" si="157"/>
        <v>2970727751.0413032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2970727751.0413032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12378032.29600543</v>
      </c>
      <c r="L2998" s="444">
        <f t="shared" ca="1" si="157"/>
        <v>2983105783.3373084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2983105783.3373084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12429607.430572119</v>
      </c>
      <c r="L2999" s="444">
        <f t="shared" ca="1" si="157"/>
        <v>2995535390.7678804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2995535390.7678804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12481397.461532835</v>
      </c>
      <c r="L3000" s="444">
        <f t="shared" ca="1" si="157"/>
        <v>3008016788.2294135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3008016788.2294135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12533403.284289222</v>
      </c>
      <c r="L3001" s="444">
        <f t="shared" ca="1" si="157"/>
        <v>3020550191.5137029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3020550191.5137029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12585625.797973761</v>
      </c>
      <c r="L3002" s="444">
        <f t="shared" ca="1" si="157"/>
        <v>3033135817.3116765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3033135817.3116765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12638065.905465318</v>
      </c>
      <c r="L3003" s="444">
        <f t="shared" ca="1" si="157"/>
        <v>3045773883.2171416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3045773883.2171416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12690724.513404757</v>
      </c>
      <c r="L3004" s="444">
        <f t="shared" ca="1" si="157"/>
        <v>3058464607.7305465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3058464607.7305465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12743602.532210611</v>
      </c>
      <c r="L3005" s="444">
        <f t="shared" ca="1" si="157"/>
        <v>3071208210.2627573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3071208210.2627573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12796700.876094822</v>
      </c>
      <c r="L3006" s="444">
        <f t="shared" ca="1" si="157"/>
        <v>3084004911.1388521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3084004911.1388521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12850020.463078551</v>
      </c>
      <c r="L3007" s="444">
        <f t="shared" ca="1" si="157"/>
        <v>3096854931.6019306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3096854931.6019306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12903562.215008045</v>
      </c>
      <c r="L3008" s="444">
        <f t="shared" ca="1" si="157"/>
        <v>3109758493.8169389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3109758493.8169389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12957327.057570579</v>
      </c>
      <c r="L3009" s="444">
        <f t="shared" ca="1" si="157"/>
        <v>3122715820.8745093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3122715820.8745093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13011315.920310456</v>
      </c>
      <c r="L3010" s="444">
        <f t="shared" ca="1" si="157"/>
        <v>3135727136.7948198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3135727136.7948198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13065529.736645082</v>
      </c>
      <c r="L3011" s="444">
        <f t="shared" ca="1" si="157"/>
        <v>3148792666.5314651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3148792666.5314651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13119969.443881104</v>
      </c>
      <c r="L3012" s="444">
        <f t="shared" ca="1" si="157"/>
        <v>3161912635.9753461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3161912635.9753461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13174635.983230609</v>
      </c>
      <c r="L3013" s="444">
        <f t="shared" ca="1" si="157"/>
        <v>3175087271.9585767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3175087271.9585767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13229530.299827402</v>
      </c>
      <c r="L3014" s="444">
        <f t="shared" ca="1" si="157"/>
        <v>3188316802.2584043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3188316802.2584043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13284653.34274335</v>
      </c>
      <c r="L3015" s="444">
        <f t="shared" ca="1" si="157"/>
        <v>3201601455.6011477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3201601455.6011477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13340006.065004781</v>
      </c>
      <c r="L3016" s="444">
        <f t="shared" ca="1" si="157"/>
        <v>3214941461.6661525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3214941461.6661525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13395589.423608968</v>
      </c>
      <c r="L3017" s="444">
        <f t="shared" ca="1" si="157"/>
        <v>3228337051.0897613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3228337051.0897613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13451404.379540673</v>
      </c>
      <c r="L3018" s="444">
        <f t="shared" ca="1" si="157"/>
        <v>3241788455.4693017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3241788455.4693017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13507451.897788757</v>
      </c>
      <c r="L3019" s="444">
        <f t="shared" ca="1" si="157"/>
        <v>3255295907.3670902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3255295907.3670902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13563732.947362876</v>
      </c>
      <c r="L3020" s="444">
        <f t="shared" ca="1" si="157"/>
        <v>3268859640.3144531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3268859640.3144531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13620248.501310222</v>
      </c>
      <c r="L3021" s="444">
        <f t="shared" ca="1" si="157"/>
        <v>3282479888.8157635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3282479888.8157635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13676999.536732348</v>
      </c>
      <c r="L3022" s="444">
        <f t="shared" ca="1" si="157"/>
        <v>3296156888.3524957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3296156888.3524957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13733987.034802064</v>
      </c>
      <c r="L3023" s="444">
        <f t="shared" ca="1" si="157"/>
        <v>3309890875.3872976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3309890875.3872976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13791211.980780406</v>
      </c>
      <c r="L3024" s="444">
        <f t="shared" ca="1" si="157"/>
        <v>3323682087.3680782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3323682087.3680782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13848675.36403366</v>
      </c>
      <c r="L3025" s="444">
        <f t="shared" ca="1" si="157"/>
        <v>3337530762.7321119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3337530762.7321119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13906378.178050466</v>
      </c>
      <c r="L3026" s="444">
        <f t="shared" ca="1" si="157"/>
        <v>3351437140.9101624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3351437140.9101624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13964321.420459012</v>
      </c>
      <c r="L3027" s="444">
        <f t="shared" ca="1" si="157"/>
        <v>3365401462.3306212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3365401462.3306212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14022506.093044255</v>
      </c>
      <c r="L3028" s="444">
        <f t="shared" ca="1" si="157"/>
        <v>3379423968.4236655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3379423968.4236655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14080933.201765273</v>
      </c>
      <c r="L3029" s="444">
        <f t="shared" ca="1" si="157"/>
        <v>3393504901.6254306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3393504901.6254306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14139603.756772628</v>
      </c>
      <c r="L3030" s="444">
        <f t="shared" ca="1" si="157"/>
        <v>3407644505.3822031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3407644505.3822031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14198518.772425847</v>
      </c>
      <c r="L3031" s="444">
        <f t="shared" ca="1" si="157"/>
        <v>3421843024.1546288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3421843024.1546288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14257679.267310953</v>
      </c>
      <c r="L3032" s="444">
        <f t="shared" ca="1" si="157"/>
        <v>3436100703.4219398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3436100703.4219398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14317086.264258085</v>
      </c>
      <c r="L3033" s="444">
        <f t="shared" ca="1" si="157"/>
        <v>3450417789.6861978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3450417789.6861978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14376740.790359156</v>
      </c>
      <c r="L3034" s="444">
        <f t="shared" ca="1" si="157"/>
        <v>3464794530.4765568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3464794530.4765568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14436643.876985652</v>
      </c>
      <c r="L3035" s="444">
        <f t="shared" ca="1" si="157"/>
        <v>3479231174.3535423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3479231174.3535423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14496796.559806423</v>
      </c>
      <c r="L3036" s="444">
        <f t="shared" ca="1" si="157"/>
        <v>3493727970.9133487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3493727970.9133487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14557199.878805619</v>
      </c>
      <c r="L3037" s="444">
        <f t="shared" ca="1" si="157"/>
        <v>3508285170.7921543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3508285170.7921543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14617854.878300643</v>
      </c>
      <c r="L3038" s="444">
        <f t="shared" ca="1" si="157"/>
        <v>3522903025.670455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3522903025.670455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14678762.60696023</v>
      </c>
      <c r="L3039" s="444">
        <f t="shared" ca="1" si="157"/>
        <v>3537581788.2774153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3537581788.2774153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14739924.117822563</v>
      </c>
      <c r="L3040" s="444">
        <f t="shared" ca="1" si="157"/>
        <v>3552321712.3952379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3552321712.3952379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14801340.468313489</v>
      </c>
      <c r="L3041" s="444">
        <f t="shared" ca="1" si="157"/>
        <v>3567123052.8635516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3567123052.8635516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14863012.720264798</v>
      </c>
      <c r="L3042" s="444">
        <f t="shared" ca="1" si="157"/>
        <v>3581986065.5838165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3581986065.5838165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14924941.93993257</v>
      </c>
      <c r="L3043" s="444">
        <f t="shared" ca="1" si="157"/>
        <v>3596911007.5237489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3596911007.5237489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14987129.198015617</v>
      </c>
      <c r="L3044" s="444">
        <f t="shared" ca="1" si="157"/>
        <v>3611898136.7217646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3611898136.7217646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15049575.569674019</v>
      </c>
      <c r="L3045" s="444">
        <f t="shared" ca="1" si="157"/>
        <v>3626947712.2914386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3626947712.2914386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15112282.134547662</v>
      </c>
      <c r="L3046" s="444">
        <f t="shared" ca="1" si="157"/>
        <v>3642059994.4259863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3642059994.4259863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15175249.976774942</v>
      </c>
      <c r="L3047" s="444">
        <f t="shared" ca="1" si="157"/>
        <v>3657235244.4027615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3657235244.4027615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15238480.185011508</v>
      </c>
      <c r="L3048" s="444">
        <f t="shared" ca="1" si="157"/>
        <v>3672473724.5877728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3672473724.5877728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15301973.852449056</v>
      </c>
      <c r="L3049" s="444">
        <f t="shared" ca="1" si="157"/>
        <v>3687775698.4402218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3687775698.4402218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15365732.076834258</v>
      </c>
      <c r="L3050" s="444">
        <f t="shared" ca="1" si="157"/>
        <v>3703141430.517056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3703141430.517056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15429755.960487731</v>
      </c>
      <c r="L3051" s="444">
        <f t="shared" ca="1" si="157"/>
        <v>3718571186.4775438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3718571186.4775438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15494046.610323099</v>
      </c>
      <c r="L3052" s="444">
        <f t="shared" ca="1" si="157"/>
        <v>3734065233.0878668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3734065233.0878668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15558605.137866111</v>
      </c>
      <c r="L3053" s="444">
        <f t="shared" ca="1" si="157"/>
        <v>3749623838.2257328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3749623838.2257328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15623432.659273889</v>
      </c>
      <c r="L3054" s="444">
        <f t="shared" ca="1" si="157"/>
        <v>3765247270.8850069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3765247270.8850069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15688530.295354193</v>
      </c>
      <c r="L3055" s="444">
        <f t="shared" ca="1" si="157"/>
        <v>3780935801.1803613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3780935801.1803613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15753899.171584839</v>
      </c>
      <c r="L3056" s="444">
        <f t="shared" ca="1" si="157"/>
        <v>3796689700.3519459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3796689700.3519459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15819540.418133108</v>
      </c>
      <c r="L3057" s="444">
        <f t="shared" ca="1" si="157"/>
        <v>3812509240.7700791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3812509240.7700791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15885455.169875329</v>
      </c>
      <c r="L3058" s="444">
        <f t="shared" ca="1" si="157"/>
        <v>3828394695.9399543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3828394695.9399543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15951644.566416476</v>
      </c>
      <c r="L3059" s="444">
        <f t="shared" ca="1" si="157"/>
        <v>3844346340.5063705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3844346340.5063705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16018109.752109876</v>
      </c>
      <c r="L3060" s="444">
        <f t="shared" ca="1" si="157"/>
        <v>3860364450.2584805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3860364450.2584805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16084851.876077002</v>
      </c>
      <c r="L3061" s="444">
        <f t="shared" ca="1" si="157"/>
        <v>3876449302.1345577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3876449302.1345577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16151872.092227325</v>
      </c>
      <c r="L3062" s="444">
        <f t="shared" ca="1" si="157"/>
        <v>3892601174.2267852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3892601174.2267852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16219171.55927827</v>
      </c>
      <c r="L3063" s="444">
        <f t="shared" ca="1" si="157"/>
        <v>3908820345.7860637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3908820345.7860637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16286751.440775268</v>
      </c>
      <c r="L3064" s="444">
        <f t="shared" ca="1" si="157"/>
        <v>3925107097.2268391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3925107097.2268391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16354612.905111829</v>
      </c>
      <c r="L3065" s="444">
        <f t="shared" ca="1" si="157"/>
        <v>3941461710.1319509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3941461710.1319509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16422757.125549795</v>
      </c>
      <c r="L3066" s="444">
        <f t="shared" ca="1" si="157"/>
        <v>3957884467.2575006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3957884467.2575006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16491185.280239588</v>
      </c>
      <c r="L3067" s="444">
        <f t="shared" ca="1" si="157"/>
        <v>3974375652.5377402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3974375652.5377402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16559898.552240584</v>
      </c>
      <c r="L3068" s="444">
        <f t="shared" ref="L3068:L3322" ca="1" si="162">I3068-J3068+K3068</f>
        <v>3990935551.0899806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3990935551.0899806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16628898.129541587</v>
      </c>
      <c r="L3069" s="444">
        <f t="shared" ca="1" si="162"/>
        <v>4007564449.219522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4007564449.219522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16698185.20508134</v>
      </c>
      <c r="L3070" s="444">
        <f t="shared" ca="1" si="162"/>
        <v>4024262634.4246035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4024262634.4246035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16767760.976769181</v>
      </c>
      <c r="L3071" s="444">
        <f t="shared" ca="1" si="162"/>
        <v>4041030395.4013724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4041030395.4013724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16837626.647505719</v>
      </c>
      <c r="L3072" s="444">
        <f t="shared" ca="1" si="162"/>
        <v>4057868022.0488782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4057868022.0488782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16907783.425203659</v>
      </c>
      <c r="L3073" s="444">
        <f t="shared" ca="1" si="162"/>
        <v>4074775805.474082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4074775805.474082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16978232.522808675</v>
      </c>
      <c r="L3074" s="444">
        <f t="shared" ca="1" si="162"/>
        <v>4091754037.9968905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4091754037.9968905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17048975.158320375</v>
      </c>
      <c r="L3075" s="444">
        <f t="shared" ca="1" si="162"/>
        <v>4108803013.155211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4108803013.155211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17120012.554813378</v>
      </c>
      <c r="L3076" s="444">
        <f t="shared" ca="1" si="162"/>
        <v>4125923025.7100244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4125923025.7100244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17191345.940458436</v>
      </c>
      <c r="L3077" s="444">
        <f t="shared" ca="1" si="162"/>
        <v>4143114371.6504827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4143114371.6504827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17262976.548543677</v>
      </c>
      <c r="L3078" s="444">
        <f t="shared" ca="1" si="162"/>
        <v>4160377348.1990261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4160377348.1990261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17334905.617495943</v>
      </c>
      <c r="L3079" s="444">
        <f t="shared" ca="1" si="162"/>
        <v>4177712253.8165221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4177712253.8165221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17407134.390902176</v>
      </c>
      <c r="L3080" s="444">
        <f t="shared" ca="1" si="162"/>
        <v>4195119388.2074242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4195119388.2074242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17479664.117530935</v>
      </c>
      <c r="L3081" s="444">
        <f t="shared" ca="1" si="162"/>
        <v>4212599052.324955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4212599052.324955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17552496.05135398</v>
      </c>
      <c r="L3082" s="444">
        <f t="shared" ca="1" si="162"/>
        <v>4230151548.3763089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4230151548.3763089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17625631.451567955</v>
      </c>
      <c r="L3083" s="444">
        <f t="shared" ca="1" si="162"/>
        <v>4247777179.827877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4247777179.827877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17699071.582616158</v>
      </c>
      <c r="L3084" s="444">
        <f t="shared" ca="1" si="162"/>
        <v>4265476251.4104934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4265476251.4104934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17772817.714210391</v>
      </c>
      <c r="L3085" s="444">
        <f t="shared" ca="1" si="162"/>
        <v>4283249069.1247039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4283249069.1247039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17846871.121352933</v>
      </c>
      <c r="L3086" s="444">
        <f t="shared" ca="1" si="162"/>
        <v>4301095940.2460566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4301095940.2460566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17921233.084358569</v>
      </c>
      <c r="L3087" s="444">
        <f t="shared" ca="1" si="162"/>
        <v>4319017173.3304148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4319017173.3304148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17995904.888876729</v>
      </c>
      <c r="L3088" s="444">
        <f t="shared" ca="1" si="162"/>
        <v>4337013078.2192917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4337013078.2192917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18070887.825913716</v>
      </c>
      <c r="L3089" s="444">
        <f t="shared" ca="1" si="162"/>
        <v>4355083966.0452051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4355083966.0452051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18146183.191855021</v>
      </c>
      <c r="L3090" s="444">
        <f t="shared" ca="1" si="162"/>
        <v>4373230149.2370605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4373230149.2370605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18221792.288487751</v>
      </c>
      <c r="L3091" s="444">
        <f t="shared" ca="1" si="162"/>
        <v>4391451941.525548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4391451941.525548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18297716.423023116</v>
      </c>
      <c r="L3092" s="444">
        <f t="shared" ca="1" si="162"/>
        <v>4409749657.9485712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4409749657.9485712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18373956.908119045</v>
      </c>
      <c r="L3093" s="444">
        <f t="shared" ca="1" si="162"/>
        <v>4428123614.8566904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4428123614.8566904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18450515.061902877</v>
      </c>
      <c r="L3094" s="444">
        <f t="shared" ca="1" si="162"/>
        <v>4446574129.9185934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4446574129.9185934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18527392.207994141</v>
      </c>
      <c r="L3095" s="444">
        <f t="shared" ca="1" si="162"/>
        <v>4465101522.1265879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4465101522.1265879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18604589.67552745</v>
      </c>
      <c r="L3096" s="444">
        <f t="shared" ca="1" si="162"/>
        <v>4483706111.8021154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4483706111.8021154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18682108.799175482</v>
      </c>
      <c r="L3097" s="444">
        <f t="shared" ca="1" si="162"/>
        <v>4502388220.6012907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4502388220.6012907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18759950.919172045</v>
      </c>
      <c r="L3098" s="444">
        <f t="shared" ca="1" si="162"/>
        <v>4521148171.520463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4521148171.520463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18838117.381335262</v>
      </c>
      <c r="L3099" s="444">
        <f t="shared" ca="1" si="162"/>
        <v>4539986288.9017982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4539986288.9017982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18916609.537090827</v>
      </c>
      <c r="L3100" s="444">
        <f t="shared" ca="1" si="162"/>
        <v>4558902898.4388895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4558902898.4388895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18995428.743495371</v>
      </c>
      <c r="L3101" s="444">
        <f t="shared" ca="1" si="162"/>
        <v>4577898327.1823845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4577898327.1823845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19074576.363259934</v>
      </c>
      <c r="L3102" s="444">
        <f t="shared" ca="1" si="162"/>
        <v>4596972903.5456448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4596972903.5456448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19154053.764773518</v>
      </c>
      <c r="L3103" s="444">
        <f t="shared" ca="1" si="162"/>
        <v>4616126957.3104181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4616126957.3104181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19233862.322126742</v>
      </c>
      <c r="L3104" s="444">
        <f t="shared" ca="1" si="162"/>
        <v>4635360819.6325445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4635360819.6325445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19314003.415135603</v>
      </c>
      <c r="L3105" s="444">
        <f t="shared" ca="1" si="162"/>
        <v>4654674823.0476799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4654674823.0476799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19394478.429365333</v>
      </c>
      <c r="L3106" s="444">
        <f t="shared" ca="1" si="162"/>
        <v>4674069301.4770451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4674069301.4770451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19475288.756154355</v>
      </c>
      <c r="L3107" s="444">
        <f t="shared" ca="1" si="162"/>
        <v>4693544590.2331991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4693544590.2331991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19556435.792638328</v>
      </c>
      <c r="L3108" s="444">
        <f t="shared" ca="1" si="162"/>
        <v>4713101026.0258379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4713101026.0258379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19637920.941774324</v>
      </c>
      <c r="L3109" s="444">
        <f t="shared" ca="1" si="162"/>
        <v>4732738946.9676123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4732738946.9676123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19719745.612365052</v>
      </c>
      <c r="L3110" s="444">
        <f t="shared" ca="1" si="162"/>
        <v>4752458692.579977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4752458692.579977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19801911.219083238</v>
      </c>
      <c r="L3111" s="444">
        <f t="shared" ca="1" si="162"/>
        <v>4772260603.7990599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4772260603.7990599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19884419.182496082</v>
      </c>
      <c r="L3112" s="444">
        <f t="shared" ca="1" si="162"/>
        <v>4792145022.9815559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4792145022.9815559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19967270.929089814</v>
      </c>
      <c r="L3113" s="444">
        <f t="shared" ca="1" si="162"/>
        <v>4812112293.9106455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4812112293.9106455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20050467.891294356</v>
      </c>
      <c r="L3114" s="444">
        <f t="shared" ca="1" si="162"/>
        <v>4832162761.80194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4832162761.80194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20134011.507508084</v>
      </c>
      <c r="L3115" s="444">
        <f t="shared" ca="1" si="162"/>
        <v>4852296773.3094482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4852296773.3094482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20217903.222122699</v>
      </c>
      <c r="L3116" s="444">
        <f t="shared" ca="1" si="162"/>
        <v>4872514676.5315714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4872514676.5315714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20302144.485548213</v>
      </c>
      <c r="L3117" s="444">
        <f t="shared" ca="1" si="162"/>
        <v>4892816821.0171194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4892816821.0171194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20386736.754237998</v>
      </c>
      <c r="L3118" s="444">
        <f t="shared" ca="1" si="162"/>
        <v>4913203557.7713575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4913203557.7713575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20471681.490713991</v>
      </c>
      <c r="L3119" s="444">
        <f t="shared" ca="1" si="162"/>
        <v>4933675239.2620716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4933675239.2620716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20556980.163591966</v>
      </c>
      <c r="L3120" s="444">
        <f t="shared" ca="1" si="162"/>
        <v>4954232219.4256639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4954232219.4256639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20642634.247606933</v>
      </c>
      <c r="L3121" s="444">
        <f t="shared" ca="1" si="162"/>
        <v>4974874853.6732712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4974874853.6732712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20728645.223638631</v>
      </c>
      <c r="L3122" s="444">
        <f t="shared" ca="1" si="162"/>
        <v>4995603498.8969097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4995603498.8969097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20815014.578737125</v>
      </c>
      <c r="L3123" s="444">
        <f t="shared" ca="1" si="162"/>
        <v>5016418513.475647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5016418513.475647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20901743.806148529</v>
      </c>
      <c r="L3124" s="444">
        <f t="shared" ca="1" si="162"/>
        <v>5037320257.2817955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5037320257.2817955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20988834.405340813</v>
      </c>
      <c r="L3125" s="444">
        <f t="shared" ca="1" si="162"/>
        <v>5058309091.6871367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5058309091.6871367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21076287.882029735</v>
      </c>
      <c r="L3126" s="444">
        <f t="shared" ca="1" si="162"/>
        <v>5079385379.5691662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5079385379.5691662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21164105.748204857</v>
      </c>
      <c r="L3127" s="444">
        <f t="shared" ca="1" si="162"/>
        <v>5100549485.3173714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5100549485.3173714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21252289.522155713</v>
      </c>
      <c r="L3128" s="444">
        <f t="shared" ca="1" si="162"/>
        <v>5121801774.8395271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5121801774.8395271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21340840.72849803</v>
      </c>
      <c r="L3129" s="444">
        <f t="shared" ca="1" si="162"/>
        <v>5143142615.5680256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5143142615.5680256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21429760.898200106</v>
      </c>
      <c r="L3130" s="444">
        <f t="shared" ca="1" si="162"/>
        <v>5164572376.4662256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5164572376.4662256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21519051.568609275</v>
      </c>
      <c r="L3131" s="444">
        <f t="shared" ca="1" si="162"/>
        <v>5186091428.0348349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5186091428.0348349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21608714.28347848</v>
      </c>
      <c r="L3132" s="444">
        <f t="shared" ca="1" si="162"/>
        <v>5207700142.3183136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5207700142.3183136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21698750.592992973</v>
      </c>
      <c r="L3133" s="444">
        <f t="shared" ca="1" si="162"/>
        <v>5229398892.9113064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5229398892.9113064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21789162.053797111</v>
      </c>
      <c r="L3134" s="444">
        <f t="shared" ca="1" si="162"/>
        <v>5251188054.9651031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5251188054.9651031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21879950.229021262</v>
      </c>
      <c r="L3135" s="444">
        <f t="shared" ca="1" si="162"/>
        <v>5273068005.1941242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5273068005.1941242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21971116.68830885</v>
      </c>
      <c r="L3136" s="444">
        <f t="shared" ca="1" si="162"/>
        <v>5295039121.8824329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5295039121.8824329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22062663.007843472</v>
      </c>
      <c r="L3137" s="444">
        <f t="shared" ca="1" si="162"/>
        <v>5317101784.890276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5317101784.890276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22154590.77037615</v>
      </c>
      <c r="L3138" s="444">
        <f t="shared" ca="1" si="162"/>
        <v>5339256375.6606522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5339256375.6606522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22246901.565252718</v>
      </c>
      <c r="L3139" s="444">
        <f t="shared" ca="1" si="162"/>
        <v>5361503277.2259045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5361503277.2259045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22339596.98844127</v>
      </c>
      <c r="L3140" s="444">
        <f t="shared" ca="1" si="162"/>
        <v>5383842874.2143459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5383842874.2143459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22432678.642559774</v>
      </c>
      <c r="L3141" s="444">
        <f t="shared" ca="1" si="162"/>
        <v>5406275552.8569059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5406275552.8569059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22526148.136903774</v>
      </c>
      <c r="L3142" s="444">
        <f t="shared" ca="1" si="162"/>
        <v>5428801700.9938097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5428801700.9938097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22620007.087474208</v>
      </c>
      <c r="L3143" s="444">
        <f t="shared" ca="1" si="162"/>
        <v>5451421708.0812836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5451421708.0812836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22714257.117005348</v>
      </c>
      <c r="L3144" s="444">
        <f t="shared" ca="1" si="162"/>
        <v>5474135965.1982889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5474135965.1982889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22808899.85499287</v>
      </c>
      <c r="L3145" s="444">
        <f t="shared" ca="1" si="162"/>
        <v>5496944865.0532818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5496944865.0532818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22903936.937722009</v>
      </c>
      <c r="L3146" s="444">
        <f t="shared" ca="1" si="162"/>
        <v>5519848801.991004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5519848801.991004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22999370.008295849</v>
      </c>
      <c r="L3147" s="444">
        <f t="shared" ca="1" si="162"/>
        <v>5542848171.9993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5542848171.9993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23095200.716663748</v>
      </c>
      <c r="L3148" s="444">
        <f t="shared" ca="1" si="162"/>
        <v>5565943372.7159634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5565943372.7159634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23191430.719649848</v>
      </c>
      <c r="L3149" s="444">
        <f t="shared" ca="1" si="162"/>
        <v>5589134803.4356136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5589134803.4356136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23288061.680981722</v>
      </c>
      <c r="L3150" s="444">
        <f t="shared" ca="1" si="162"/>
        <v>5612422865.1165953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5612422865.1165953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23385095.271319147</v>
      </c>
      <c r="L3151" s="444">
        <f t="shared" ca="1" si="162"/>
        <v>5635807960.3879147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5635807960.3879147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23482533.168282978</v>
      </c>
      <c r="L3152" s="444">
        <f t="shared" ca="1" si="162"/>
        <v>5659290493.5561972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5659290493.5561972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23580377.056484155</v>
      </c>
      <c r="L3153" s="444">
        <f t="shared" ca="1" si="162"/>
        <v>5682870870.6126814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5682870870.6126814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23678628.627552837</v>
      </c>
      <c r="L3154" s="444">
        <f t="shared" ca="1" si="162"/>
        <v>5706549499.2402344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5706549499.2402344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23777289.580167644</v>
      </c>
      <c r="L3155" s="444">
        <f t="shared" ca="1" si="162"/>
        <v>5730326788.8204021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5730326788.8204021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23876361.620085008</v>
      </c>
      <c r="L3156" s="444">
        <f t="shared" ca="1" si="162"/>
        <v>5754203150.4404869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5754203150.4404869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23975846.460168697</v>
      </c>
      <c r="L3157" s="444">
        <f t="shared" ca="1" si="162"/>
        <v>5778178996.9006557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5778178996.9006557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24075745.820419397</v>
      </c>
      <c r="L3158" s="444">
        <f t="shared" ca="1" si="162"/>
        <v>5802254742.7210751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5802254742.7210751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24176061.428004481</v>
      </c>
      <c r="L3159" s="444">
        <f t="shared" ca="1" si="162"/>
        <v>5826430804.1490793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5826430804.1490793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24276795.017287832</v>
      </c>
      <c r="L3160" s="444">
        <f t="shared" ca="1" si="162"/>
        <v>5850707599.1663675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5850707599.1663675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24377948.329859864</v>
      </c>
      <c r="L3161" s="444">
        <f t="shared" ca="1" si="162"/>
        <v>5875085547.4962273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5875085547.4962273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24479523.114567615</v>
      </c>
      <c r="L3162" s="444">
        <f t="shared" ca="1" si="162"/>
        <v>5899565070.610795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5899565070.610795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24581521.12754498</v>
      </c>
      <c r="L3163" s="444">
        <f t="shared" ca="1" si="162"/>
        <v>5924146591.7383404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5924146591.7383404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24683944.132243086</v>
      </c>
      <c r="L3164" s="444">
        <f t="shared" ca="1" si="162"/>
        <v>5948830535.8705835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5948830535.8705835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24786793.899460763</v>
      </c>
      <c r="L3165" s="444">
        <f t="shared" ca="1" si="162"/>
        <v>5973617329.7700443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5973617329.7700443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24890072.207375184</v>
      </c>
      <c r="L3166" s="444">
        <f t="shared" ca="1" si="162"/>
        <v>5998507401.9774199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5998507401.9774199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24993780.841572583</v>
      </c>
      <c r="L3167" s="444">
        <f t="shared" ca="1" si="162"/>
        <v>6023501182.8189926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6023501182.8189926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25097921.595079135</v>
      </c>
      <c r="L3168" s="444">
        <f t="shared" ca="1" si="162"/>
        <v>6048599104.414072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6048599104.414072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25202496.268391967</v>
      </c>
      <c r="L3169" s="444">
        <f t="shared" ca="1" si="162"/>
        <v>6073801600.6824636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6073801600.6824636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25307506.669510264</v>
      </c>
      <c r="L3170" s="444">
        <f t="shared" ca="1" si="162"/>
        <v>6099109107.3519735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6099109107.3519735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25412954.613966554</v>
      </c>
      <c r="L3171" s="444">
        <f t="shared" ca="1" si="162"/>
        <v>6124522061.9659405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6124522061.9659405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25518841.924858086</v>
      </c>
      <c r="L3172" s="444">
        <f t="shared" ca="1" si="162"/>
        <v>6150040903.8907986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6150040903.8907986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25625170.432878327</v>
      </c>
      <c r="L3173" s="444">
        <f t="shared" ca="1" si="162"/>
        <v>6175666074.3236771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6175666074.3236771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25731941.976348653</v>
      </c>
      <c r="L3174" s="444">
        <f t="shared" ca="1" si="162"/>
        <v>6201398016.3000259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6201398016.3000259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25839158.401250109</v>
      </c>
      <c r="L3175" s="444">
        <f t="shared" ca="1" si="162"/>
        <v>6227237174.7012758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6227237174.7012758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25946821.561255317</v>
      </c>
      <c r="L3176" s="444">
        <f t="shared" ca="1" si="162"/>
        <v>6253183996.2625313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6253183996.2625313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26054933.317760546</v>
      </c>
      <c r="L3177" s="444">
        <f t="shared" ca="1" si="162"/>
        <v>6279238929.5802917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6279238929.5802917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26163495.539917883</v>
      </c>
      <c r="L3178" s="444">
        <f t="shared" ca="1" si="162"/>
        <v>6305402425.1202097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6305402425.1202097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26272510.104667541</v>
      </c>
      <c r="L3179" s="444">
        <f t="shared" ca="1" si="162"/>
        <v>6331674935.2248774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6331674935.2248774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26381978.896770321</v>
      </c>
      <c r="L3180" s="444">
        <f t="shared" ca="1" si="162"/>
        <v>6358056914.1216478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6358056914.1216478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26491903.8088402</v>
      </c>
      <c r="L3181" s="444">
        <f t="shared" ca="1" si="162"/>
        <v>6384548817.9304876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6384548817.9304876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26602286.741377033</v>
      </c>
      <c r="L3182" s="444">
        <f t="shared" ca="1" si="162"/>
        <v>6411151104.6718645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6411151104.6718645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26713129.602799434</v>
      </c>
      <c r="L3183" s="444">
        <f t="shared" ca="1" si="162"/>
        <v>6437864234.2746639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6437864234.2746639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26824434.309477765</v>
      </c>
      <c r="L3184" s="444">
        <f t="shared" ca="1" si="162"/>
        <v>6464688668.5841417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6464688668.5841417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26936202.785767257</v>
      </c>
      <c r="L3185" s="444">
        <f t="shared" ca="1" si="162"/>
        <v>6491624871.3699093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6491624871.3699093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27048436.964041289</v>
      </c>
      <c r="L3186" s="444">
        <f t="shared" ca="1" si="162"/>
        <v>6518673308.333951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6518673308.333951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27161138.784724794</v>
      </c>
      <c r="L3187" s="444">
        <f t="shared" ca="1" si="162"/>
        <v>6545834447.1186762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6545834447.1186762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27274310.196327817</v>
      </c>
      <c r="L3188" s="444">
        <f t="shared" ca="1" si="162"/>
        <v>6573108757.3150043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6573108757.3150043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27387953.155479185</v>
      </c>
      <c r="L3189" s="444">
        <f t="shared" ca="1" si="162"/>
        <v>6600496710.4704838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6600496710.4704838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27502069.626960348</v>
      </c>
      <c r="L3190" s="444">
        <f t="shared" ca="1" si="162"/>
        <v>6627998780.0974445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6627998780.0974445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27616661.583739351</v>
      </c>
      <c r="L3191" s="444">
        <f t="shared" ca="1" si="162"/>
        <v>6655615441.6811838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6655615441.6811838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27731731.007004932</v>
      </c>
      <c r="L3192" s="444">
        <f t="shared" ca="1" si="162"/>
        <v>6683347172.6881886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6683347172.6881886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27847279.886200786</v>
      </c>
      <c r="L3193" s="444">
        <f t="shared" ca="1" si="162"/>
        <v>6711194452.5743895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6711194452.5743895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27963310.219059952</v>
      </c>
      <c r="L3194" s="444">
        <f t="shared" ca="1" si="162"/>
        <v>6739157762.7934494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6739157762.7934494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28079824.011639368</v>
      </c>
      <c r="L3195" s="444">
        <f t="shared" ca="1" si="162"/>
        <v>6767237586.805089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6767237586.805089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28196823.278354537</v>
      </c>
      <c r="L3196" s="444">
        <f t="shared" ca="1" si="162"/>
        <v>6795434410.0834436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6795434410.0834436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28314310.042014349</v>
      </c>
      <c r="L3197" s="444">
        <f t="shared" ca="1" si="162"/>
        <v>6823748720.1254578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6823748720.1254578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28432286.333856076</v>
      </c>
      <c r="L3198" s="444">
        <f t="shared" ca="1" si="162"/>
        <v>6852181006.4593134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6852181006.4593134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28550754.193580471</v>
      </c>
      <c r="L3199" s="444">
        <f t="shared" ca="1" si="162"/>
        <v>6880731760.652894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6880731760.652894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28669715.669387057</v>
      </c>
      <c r="L3200" s="444">
        <f t="shared" ca="1" si="162"/>
        <v>6909401476.3222809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6909401476.3222809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28789172.818009503</v>
      </c>
      <c r="L3201" s="444">
        <f t="shared" ca="1" si="162"/>
        <v>6938190649.1402903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6938190649.1402903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28909127.704751208</v>
      </c>
      <c r="L3202" s="444">
        <f t="shared" ca="1" si="162"/>
        <v>6967099776.8450413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6967099776.8450413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29029582.403521001</v>
      </c>
      <c r="L3203" s="444">
        <f t="shared" ca="1" si="162"/>
        <v>6996129359.2485619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6996129359.2485619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29150538.996869013</v>
      </c>
      <c r="L3204" s="444">
        <f t="shared" ca="1" si="162"/>
        <v>7025279898.2454309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7025279898.2454309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29271999.576022625</v>
      </c>
      <c r="L3205" s="444">
        <f t="shared" ca="1" si="162"/>
        <v>7054551897.8214531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7054551897.8214531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29393966.240922719</v>
      </c>
      <c r="L3206" s="444">
        <f t="shared" ca="1" si="162"/>
        <v>7083945864.062376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7083945864.062376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29516441.100259896</v>
      </c>
      <c r="L3207" s="444">
        <f t="shared" ca="1" si="162"/>
        <v>7113462305.1626358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7113462305.1626358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29639426.271510981</v>
      </c>
      <c r="L3208" s="444">
        <f t="shared" ca="1" si="162"/>
        <v>7143101731.4341469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7143101731.4341469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29762923.880975612</v>
      </c>
      <c r="L3209" s="444">
        <f t="shared" ca="1" si="162"/>
        <v>7172864655.3151226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7172864655.3151226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29886936.063813012</v>
      </c>
      <c r="L3210" s="444">
        <f t="shared" ca="1" si="162"/>
        <v>7202751591.3789358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7202751591.3789358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30011464.964078896</v>
      </c>
      <c r="L3211" s="444">
        <f t="shared" ca="1" si="162"/>
        <v>7232763056.3430147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7232763056.3430147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30136512.734762557</v>
      </c>
      <c r="L3212" s="444">
        <f t="shared" ca="1" si="162"/>
        <v>7262899569.0777769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7262899569.0777769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30262081.537824068</v>
      </c>
      <c r="L3213" s="444">
        <f t="shared" ca="1" si="162"/>
        <v>7293161650.6156006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7293161650.6156006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30388173.544231668</v>
      </c>
      <c r="L3214" s="444">
        <f t="shared" ca="1" si="162"/>
        <v>7323549824.159832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7323549824.159832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30514790.9339993</v>
      </c>
      <c r="L3215" s="444">
        <f t="shared" ca="1" si="162"/>
        <v>7354064615.0938311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7354064615.0938311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30641935.896224301</v>
      </c>
      <c r="L3216" s="444">
        <f t="shared" ca="1" si="162"/>
        <v>7384706550.9900551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7384706550.9900551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30769610.629125234</v>
      </c>
      <c r="L3217" s="444">
        <f t="shared" ca="1" si="162"/>
        <v>7415476161.6191807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7415476161.6191807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30897817.340079919</v>
      </c>
      <c r="L3218" s="444">
        <f t="shared" ca="1" si="162"/>
        <v>7446373978.9592609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7446373978.9592609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31026558.245663587</v>
      </c>
      <c r="L3219" s="444">
        <f t="shared" ca="1" si="162"/>
        <v>7477400537.2049246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7477400537.2049246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31155835.571687184</v>
      </c>
      <c r="L3220" s="444">
        <f t="shared" ca="1" si="162"/>
        <v>7508556372.7766113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7508556372.7766113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31285651.553235885</v>
      </c>
      <c r="L3221" s="444">
        <f t="shared" ca="1" si="162"/>
        <v>7539842024.3298473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7539842024.3298473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31416008.434707701</v>
      </c>
      <c r="L3222" s="444">
        <f t="shared" ca="1" si="162"/>
        <v>7571258032.764555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7571258032.764555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31546908.469852317</v>
      </c>
      <c r="L3223" s="444">
        <f t="shared" ca="1" si="162"/>
        <v>7602804941.2344074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7602804941.2344074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31678353.921810031</v>
      </c>
      <c r="L3224" s="444">
        <f t="shared" ca="1" si="162"/>
        <v>7634483295.1562176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7634483295.1562176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31810347.063150909</v>
      </c>
      <c r="L3225" s="444">
        <f t="shared" ca="1" si="162"/>
        <v>7666293642.2193689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7666293642.2193689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31942890.175914042</v>
      </c>
      <c r="L3226" s="444">
        <f t="shared" ca="1" si="162"/>
        <v>7698236532.3952827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7698236532.3952827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32075985.551647011</v>
      </c>
      <c r="L3227" s="444">
        <f t="shared" ca="1" si="162"/>
        <v>7730312517.9469299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7730312517.9469299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32209635.491445541</v>
      </c>
      <c r="L3228" s="444">
        <f t="shared" ca="1" si="162"/>
        <v>7762522153.4383755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7762522153.4383755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32343842.305993229</v>
      </c>
      <c r="L3229" s="444">
        <f t="shared" ca="1" si="162"/>
        <v>7794865995.7443686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7794865995.7443686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32478608.315601539</v>
      </c>
      <c r="L3230" s="444">
        <f t="shared" ca="1" si="162"/>
        <v>7827344604.0599699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7827344604.0599699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32613935.850249872</v>
      </c>
      <c r="L3231" s="444">
        <f t="shared" ca="1" si="162"/>
        <v>7859958539.9102201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7859958539.9102201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32749827.249625918</v>
      </c>
      <c r="L3232" s="444">
        <f t="shared" ca="1" si="162"/>
        <v>7892708367.1598463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7892708367.1598463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32886284.863166027</v>
      </c>
      <c r="L3233" s="444">
        <f t="shared" ca="1" si="162"/>
        <v>7925594652.0230122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7925594652.0230122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33023311.050095882</v>
      </c>
      <c r="L3234" s="444">
        <f t="shared" ca="1" si="162"/>
        <v>7958617963.0731077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7958617963.0731077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33160908.179471284</v>
      </c>
      <c r="L3235" s="444">
        <f t="shared" ca="1" si="162"/>
        <v>7991778871.2525787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7991778871.2525787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33299078.630219072</v>
      </c>
      <c r="L3236" s="444">
        <f t="shared" ca="1" si="162"/>
        <v>8025077949.8827982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8025077949.8827982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33437824.79117832</v>
      </c>
      <c r="L3237" s="444">
        <f t="shared" ca="1" si="162"/>
        <v>8058515774.6739769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8058515774.6739769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33577149.061141573</v>
      </c>
      <c r="L3238" s="444">
        <f t="shared" ca="1" si="162"/>
        <v>8092092923.7351189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8092092923.7351189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33717053.848896325</v>
      </c>
      <c r="L3239" s="444">
        <f t="shared" ca="1" si="162"/>
        <v>8125809977.5840149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8125809977.5840149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33857541.573266722</v>
      </c>
      <c r="L3240" s="444">
        <f t="shared" ca="1" si="162"/>
        <v>8159667519.1572819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8159667519.1572819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33998614.66315534</v>
      </c>
      <c r="L3241" s="444">
        <f t="shared" ca="1" si="162"/>
        <v>8193666133.8204374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8193666133.8204374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34140275.55758515</v>
      </c>
      <c r="L3242" s="444">
        <f t="shared" ca="1" si="162"/>
        <v>8227806409.3780222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8227806409.3780222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34282526.705741756</v>
      </c>
      <c r="L3243" s="444">
        <f t="shared" ca="1" si="162"/>
        <v>8262088936.0837641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8262088936.0837641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34425370.567015678</v>
      </c>
      <c r="L3244" s="444">
        <f t="shared" ca="1" si="162"/>
        <v>8296514306.6507797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8296514306.6507797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34568809.611044914</v>
      </c>
      <c r="L3245" s="444">
        <f t="shared" ca="1" si="162"/>
        <v>8331083116.2618246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8331083116.2618246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34712846.317757599</v>
      </c>
      <c r="L3246" s="444">
        <f t="shared" ca="1" si="162"/>
        <v>8365795962.5795822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8365795962.5795822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34857483.177414924</v>
      </c>
      <c r="L3247" s="444">
        <f t="shared" ca="1" si="162"/>
        <v>8400653445.7569971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8400653445.7569971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35002722.690654151</v>
      </c>
      <c r="L3248" s="444">
        <f t="shared" ca="1" si="162"/>
        <v>8435656168.4476509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8435656168.4476509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35148567.368531875</v>
      </c>
      <c r="L3249" s="444">
        <f t="shared" ca="1" si="162"/>
        <v>8470804735.8161831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8470804735.8161831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35295019.73256743</v>
      </c>
      <c r="L3250" s="444">
        <f t="shared" ca="1" si="162"/>
        <v>8506099755.5487509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8506099755.5487509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35442082.314786464</v>
      </c>
      <c r="L3251" s="444">
        <f t="shared" ca="1" si="162"/>
        <v>8541541837.8635378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8541541837.8635378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35589757.657764733</v>
      </c>
      <c r="L3252" s="444">
        <f t="shared" ca="1" si="162"/>
        <v>8577131595.5213022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8577131595.5213022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35738048.314672098</v>
      </c>
      <c r="L3253" s="444">
        <f t="shared" ca="1" si="162"/>
        <v>8612869643.8359737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8612869643.8359737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35886956.84931656</v>
      </c>
      <c r="L3254" s="444">
        <f t="shared" ca="1" si="162"/>
        <v>8648756600.6852894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8648756600.6852894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36036485.836188704</v>
      </c>
      <c r="L3255" s="444">
        <f t="shared" ca="1" si="162"/>
        <v>8684793086.5214787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8684793086.5214787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36186637.860506162</v>
      </c>
      <c r="L3256" s="444">
        <f t="shared" ca="1" si="162"/>
        <v>8720979724.3819847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8720979724.3819847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36337415.518258266</v>
      </c>
      <c r="L3257" s="444">
        <f t="shared" ca="1" si="162"/>
        <v>8757317139.9002438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8757317139.9002438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36488821.416251019</v>
      </c>
      <c r="L3258" s="444">
        <f t="shared" ca="1" si="162"/>
        <v>8793805961.316494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8793805961.316494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36640858.172152057</v>
      </c>
      <c r="L3259" s="444">
        <f t="shared" ca="1" si="162"/>
        <v>8830446819.4886456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8830446819.4886456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36793528.414536022</v>
      </c>
      <c r="L3260" s="444">
        <f t="shared" ca="1" si="162"/>
        <v>8867240347.9031811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8867240347.9031811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36946834.78292992</v>
      </c>
      <c r="L3261" s="444">
        <f t="shared" ca="1" si="162"/>
        <v>8904187182.6861115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8904187182.6861115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37100779.9278588</v>
      </c>
      <c r="L3262" s="444">
        <f t="shared" ca="1" si="162"/>
        <v>8941287962.6139698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8941287962.6139698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37255366.510891542</v>
      </c>
      <c r="L3263" s="444">
        <f t="shared" ca="1" si="162"/>
        <v>8978543329.1248608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8978543329.1248608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37410597.204686917</v>
      </c>
      <c r="L3264" s="444">
        <f t="shared" ca="1" si="162"/>
        <v>9015953926.3295479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9015953926.3295479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37566474.693039782</v>
      </c>
      <c r="L3265" s="444">
        <f t="shared" ca="1" si="162"/>
        <v>9053520401.0225868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9053520401.0225868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37723001.670927443</v>
      </c>
      <c r="L3266" s="444">
        <f t="shared" ca="1" si="162"/>
        <v>9091243402.6935139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9091243402.6935139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37880180.844556309</v>
      </c>
      <c r="L3267" s="444">
        <f t="shared" ca="1" si="162"/>
        <v>9129123583.5380707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9129123583.5380707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38038014.931408629</v>
      </c>
      <c r="L3268" s="444">
        <f t="shared" ca="1" si="162"/>
        <v>9167161598.4694786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9167161598.4694786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38196506.660289496</v>
      </c>
      <c r="L3269" s="444">
        <f t="shared" ca="1" si="162"/>
        <v>9205358105.1297684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9205358105.1297684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38355658.771374032</v>
      </c>
      <c r="L3270" s="444">
        <f t="shared" ca="1" si="162"/>
        <v>9243713763.9011421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9243713763.9011421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38515474.01625476</v>
      </c>
      <c r="L3271" s="444">
        <f t="shared" ca="1" si="162"/>
        <v>9282229237.9173965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9282229237.9173965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38675955.157989152</v>
      </c>
      <c r="L3272" s="444">
        <f t="shared" ca="1" si="162"/>
        <v>9320905193.075386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9320905193.075386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38837104.97114744</v>
      </c>
      <c r="L3273" s="444">
        <f t="shared" ca="1" si="162"/>
        <v>9359742298.0465336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9359742298.0465336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38998926.241860554</v>
      </c>
      <c r="L3274" s="444">
        <f t="shared" ca="1" si="162"/>
        <v>9398741224.2883949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9398741224.2883949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39161421.76786831</v>
      </c>
      <c r="L3275" s="444">
        <f t="shared" ca="1" si="162"/>
        <v>9437902646.056263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9437902646.056263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39324594.358567759</v>
      </c>
      <c r="L3276" s="444">
        <f t="shared" ca="1" si="162"/>
        <v>9477227240.4148312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9477227240.4148312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39488446.835061796</v>
      </c>
      <c r="L3277" s="444">
        <f t="shared" ca="1" si="162"/>
        <v>9516715687.2498932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9516715687.2498932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39652982.030207887</v>
      </c>
      <c r="L3278" s="444">
        <f t="shared" ca="1" si="162"/>
        <v>9556368669.2801018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9556368669.2801018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39818202.78866709</v>
      </c>
      <c r="L3279" s="444">
        <f t="shared" ca="1" si="162"/>
        <v>9596186872.0687695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9596186872.0687695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39984111.966953203</v>
      </c>
      <c r="L3280" s="444">
        <f t="shared" ca="1" si="162"/>
        <v>9636170984.0357227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9636170984.0357227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40150712.433482178</v>
      </c>
      <c r="L3281" s="444">
        <f t="shared" ca="1" si="162"/>
        <v>9676321696.4692059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9676321696.4692059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40318007.068621688</v>
      </c>
      <c r="L3282" s="444">
        <f t="shared" ca="1" si="162"/>
        <v>9716639703.5378284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9716639703.5378284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40485998.764740951</v>
      </c>
      <c r="L3283" s="444">
        <f t="shared" ca="1" si="162"/>
        <v>9757125702.3025703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9757125702.3025703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40654690.42626071</v>
      </c>
      <c r="L3284" s="444">
        <f t="shared" ca="1" si="162"/>
        <v>9797780392.7288303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9797780392.7288303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40824084.969703458</v>
      </c>
      <c r="L3285" s="444">
        <f t="shared" ca="1" si="162"/>
        <v>9838604477.698534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9838604477.698534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40994185.323743895</v>
      </c>
      <c r="L3286" s="444">
        <f t="shared" ca="1" si="162"/>
        <v>9879598663.0222778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9879598663.0222778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41164994.429259494</v>
      </c>
      <c r="L3287" s="444">
        <f t="shared" ca="1" si="162"/>
        <v>9920763657.4515381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9920763657.4515381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41336515.23938141</v>
      </c>
      <c r="L3288" s="444">
        <f t="shared" ca="1" si="162"/>
        <v>9962100172.6909199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9962100172.6909199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41508750.719545498</v>
      </c>
      <c r="L3289" s="444">
        <f t="shared" ca="1" si="162"/>
        <v>10003608923.410465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10003608923.410465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41681703.847543605</v>
      </c>
      <c r="L3290" s="444">
        <f t="shared" ca="1" si="162"/>
        <v>10045290627.258009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10045290627.258009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41855377.613575034</v>
      </c>
      <c r="L3291" s="444">
        <f t="shared" ca="1" si="162"/>
        <v>10087146004.871584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10087146004.871584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42029775.020298265</v>
      </c>
      <c r="L3292" s="444">
        <f t="shared" ca="1" si="162"/>
        <v>10129175779.891882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10129175779.891882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42204899.082882844</v>
      </c>
      <c r="L3293" s="444">
        <f t="shared" ca="1" si="162"/>
        <v>10171380678.974764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10171380678.974764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42380752.829061516</v>
      </c>
      <c r="L3294" s="444">
        <f t="shared" ca="1" si="162"/>
        <v>10213761431.803825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10213761431.803825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42557339.299182609</v>
      </c>
      <c r="L3295" s="444">
        <f t="shared" ca="1" si="162"/>
        <v>10256318771.103008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10256318771.103008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42734661.546262532</v>
      </c>
      <c r="L3296" s="444">
        <f t="shared" ca="1" si="162"/>
        <v>10299053432.649271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10299053432.649271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42912722.636038631</v>
      </c>
      <c r="L3297" s="444">
        <f t="shared" ca="1" si="162"/>
        <v>10341966155.285309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10341966155.285309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43091525.647022121</v>
      </c>
      <c r="L3298" s="444">
        <f t="shared" ca="1" si="162"/>
        <v>10385057680.932331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10385057680.932331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43271073.670551382</v>
      </c>
      <c r="L3299" s="444">
        <f t="shared" ca="1" si="162"/>
        <v>10428328754.602882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10428328754.602882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43451369.810845345</v>
      </c>
      <c r="L3300" s="444">
        <f t="shared" ca="1" si="162"/>
        <v>10471780124.413727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10471780124.413727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43632417.185057193</v>
      </c>
      <c r="L3301" s="444">
        <f t="shared" ca="1" si="162"/>
        <v>10515412541.598783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10515412541.598783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43814218.923328266</v>
      </c>
      <c r="L3302" s="444">
        <f t="shared" ca="1" si="162"/>
        <v>10559226760.522112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10559226760.522112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43996778.168842129</v>
      </c>
      <c r="L3303" s="444">
        <f t="shared" ca="1" si="162"/>
        <v>10603223538.690954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10603223538.690954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44180098.077878974</v>
      </c>
      <c r="L3304" s="444">
        <f t="shared" ca="1" si="162"/>
        <v>10647403636.768833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10647403636.768833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44364181.819870137</v>
      </c>
      <c r="L3305" s="444">
        <f t="shared" ca="1" si="162"/>
        <v>10691767818.588703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10691767818.588703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44549032.577452928</v>
      </c>
      <c r="L3306" s="444">
        <f t="shared" ca="1" si="162"/>
        <v>10736316851.166157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10736316851.166157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44734653.54652565</v>
      </c>
      <c r="L3307" s="444">
        <f t="shared" ca="1" si="162"/>
        <v>10781051504.712683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10781051504.712683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44921047.936302841</v>
      </c>
      <c r="L3308" s="444">
        <f t="shared" ca="1" si="162"/>
        <v>10825972552.648985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10825972552.648985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45108218.969370767</v>
      </c>
      <c r="L3309" s="444">
        <f t="shared" ca="1" si="162"/>
        <v>10871080771.618355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10871080771.618355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45296169.881743148</v>
      </c>
      <c r="L3310" s="444">
        <f t="shared" ca="1" si="162"/>
        <v>10916376941.500097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10916376941.500097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45484903.922917068</v>
      </c>
      <c r="L3311" s="444">
        <f t="shared" ca="1" si="162"/>
        <v>10961861845.423014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10961861845.423014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45674424.355929226</v>
      </c>
      <c r="L3312" s="444">
        <f t="shared" ca="1" si="162"/>
        <v>11007536269.778942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11007536269.778942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45864734.457412258</v>
      </c>
      <c r="L3313" s="444">
        <f t="shared" ca="1" si="162"/>
        <v>11053401004.236355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11053401004.236355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46055837.517651476</v>
      </c>
      <c r="L3314" s="444">
        <f t="shared" ca="1" si="162"/>
        <v>11099456841.754005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11099456841.754005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46247736.840641692</v>
      </c>
      <c r="L3315" s="444">
        <f t="shared" ca="1" si="162"/>
        <v>11145704578.594646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11145704578.594646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46440435.744144358</v>
      </c>
      <c r="L3316" s="444">
        <f t="shared" ca="1" si="162"/>
        <v>11192145014.338791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11192145014.338791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46633937.559744962</v>
      </c>
      <c r="L3317" s="444">
        <f t="shared" ca="1" si="162"/>
        <v>11238778951.898537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11238778951.898537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46828245.632910572</v>
      </c>
      <c r="L3318" s="444">
        <f t="shared" ca="1" si="162"/>
        <v>11285607197.531446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11285607197.531446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47023363.32304769</v>
      </c>
      <c r="L3319" s="444">
        <f t="shared" ca="1" si="162"/>
        <v>11332630560.854494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11332630560.854494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47219294.003560394</v>
      </c>
      <c r="L3320" s="444">
        <f t="shared" ca="1" si="162"/>
        <v>11379849854.858055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11379849854.858055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47416041.061908565</v>
      </c>
      <c r="L3321" s="444">
        <f t="shared" ca="1" si="162"/>
        <v>11427265895.919964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11427265895.919964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47613607.899666518</v>
      </c>
      <c r="L3322" s="444">
        <f t="shared" ca="1" si="162"/>
        <v>11474879503.81963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11474879503.81963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47811997.93258179</v>
      </c>
      <c r="L3323" s="444">
        <f t="shared" ref="L3323:L3577" ca="1" si="167">I3323-J3323+K3323</f>
        <v>11522691501.752211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11522691501.752211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48011214.590634212</v>
      </c>
      <c r="L3324" s="444">
        <f t="shared" ca="1" si="167"/>
        <v>11570702716.342844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11570702716.342844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48211261.318095185</v>
      </c>
      <c r="L3325" s="444">
        <f t="shared" ca="1" si="167"/>
        <v>11618913977.660938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11618913977.660938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48412141.573587239</v>
      </c>
      <c r="L3326" s="444">
        <f t="shared" ca="1" si="167"/>
        <v>11667326119.234526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11667326119.234526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48613858.830143854</v>
      </c>
      <c r="L3327" s="444">
        <f t="shared" ca="1" si="167"/>
        <v>11715939978.064669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11715939978.064669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48816416.575269453</v>
      </c>
      <c r="L3328" s="444">
        <f t="shared" ca="1" si="167"/>
        <v>11764756394.639938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11764756394.639938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49019818.310999744</v>
      </c>
      <c r="L3329" s="444">
        <f t="shared" ca="1" si="167"/>
        <v>11813776212.950937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11813776212.950937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49224067.553962238</v>
      </c>
      <c r="L3330" s="444">
        <f t="shared" ca="1" si="167"/>
        <v>11863000280.5049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11863000280.5049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49429167.835437082</v>
      </c>
      <c r="L3331" s="444">
        <f t="shared" ca="1" si="167"/>
        <v>11912429448.340338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11912429448.340338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49635122.701418072</v>
      </c>
      <c r="L3332" s="444">
        <f t="shared" ca="1" si="167"/>
        <v>11962064571.041756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11962064571.041756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49841935.712673984</v>
      </c>
      <c r="L3333" s="444">
        <f t="shared" ca="1" si="167"/>
        <v>12011906506.754429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12011906506.754429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50049610.444810122</v>
      </c>
      <c r="L3334" s="444">
        <f t="shared" ca="1" si="167"/>
        <v>12061956117.19924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12061956117.19924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50258150.488330163</v>
      </c>
      <c r="L3335" s="444">
        <f t="shared" ca="1" si="167"/>
        <v>12112214267.687571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12112214267.687571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50467559.448698208</v>
      </c>
      <c r="L3336" s="444">
        <f t="shared" ca="1" si="167"/>
        <v>12162681827.136269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12162681827.136269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50677840.946401119</v>
      </c>
      <c r="L3337" s="444">
        <f t="shared" ca="1" si="167"/>
        <v>12213359668.08267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12213359668.08267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50888998.617011122</v>
      </c>
      <c r="L3338" s="444">
        <f t="shared" ca="1" si="167"/>
        <v>12264248666.699682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12264248666.699682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51101036.111248672</v>
      </c>
      <c r="L3339" s="444">
        <f t="shared" ca="1" si="167"/>
        <v>12315349702.81093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12315349702.81093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51313957.095045544</v>
      </c>
      <c r="L3340" s="444">
        <f t="shared" ca="1" si="167"/>
        <v>12366663659.905975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12366663659.905975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51527765.249608234</v>
      </c>
      <c r="L3341" s="444">
        <f t="shared" ca="1" si="167"/>
        <v>12418191425.155584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12418191425.155584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51742464.271481603</v>
      </c>
      <c r="L3342" s="444">
        <f t="shared" ca="1" si="167"/>
        <v>12469933889.427067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12469933889.427067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51958057.872612774</v>
      </c>
      <c r="L3343" s="444">
        <f t="shared" ca="1" si="167"/>
        <v>12521891947.299679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12521891947.299679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52174549.780415326</v>
      </c>
      <c r="L3344" s="444">
        <f t="shared" ca="1" si="167"/>
        <v>12574066497.080093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12574066497.080093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52391943.737833723</v>
      </c>
      <c r="L3345" s="444">
        <f t="shared" ca="1" si="167"/>
        <v>12626458440.817926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12626458440.817926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52610243.50340803</v>
      </c>
      <c r="L3346" s="444">
        <f t="shared" ca="1" si="167"/>
        <v>12679068684.321335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12679068684.321335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52829452.851338893</v>
      </c>
      <c r="L3347" s="444">
        <f t="shared" ca="1" si="167"/>
        <v>12731898137.172674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12731898137.172674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53049575.571552806</v>
      </c>
      <c r="L3348" s="444">
        <f t="shared" ca="1" si="167"/>
        <v>12784947712.744226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12784947712.744226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53270615.469767608</v>
      </c>
      <c r="L3349" s="444">
        <f t="shared" ca="1" si="167"/>
        <v>12838218328.213995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12838218328.213995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53492576.367558315</v>
      </c>
      <c r="L3350" s="444">
        <f t="shared" ca="1" si="167"/>
        <v>12891710904.581553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12891710904.581553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53715462.102423131</v>
      </c>
      <c r="L3351" s="444">
        <f t="shared" ca="1" si="167"/>
        <v>12945426366.683975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12945426366.683975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53939276.527849898</v>
      </c>
      <c r="L3352" s="444">
        <f t="shared" ca="1" si="167"/>
        <v>12999365643.211824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12999365643.211824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54164023.513382599</v>
      </c>
      <c r="L3353" s="444">
        <f t="shared" ca="1" si="167"/>
        <v>13053529666.725206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13053529666.725206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54389706.944688357</v>
      </c>
      <c r="L3354" s="444">
        <f t="shared" ca="1" si="167"/>
        <v>13107919373.669895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13107919373.669895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54616330.723624565</v>
      </c>
      <c r="L3355" s="444">
        <f t="shared" ca="1" si="167"/>
        <v>13162535704.39352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13162535704.39352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54843898.768306337</v>
      </c>
      <c r="L3356" s="444">
        <f t="shared" ca="1" si="167"/>
        <v>13217379603.161827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13217379603.161827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55072415.013174281</v>
      </c>
      <c r="L3357" s="444">
        <f t="shared" ca="1" si="167"/>
        <v>13272452018.175001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13272452018.175001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55301883.409062505</v>
      </c>
      <c r="L3358" s="444">
        <f t="shared" ca="1" si="167"/>
        <v>13327753901.584064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13327753901.584064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55532307.923266932</v>
      </c>
      <c r="L3359" s="444">
        <f t="shared" ca="1" si="167"/>
        <v>13383286209.507332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13383286209.507332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55763692.539613873</v>
      </c>
      <c r="L3360" s="444">
        <f t="shared" ca="1" si="167"/>
        <v>13439049902.046946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13439049902.046946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55996041.25852894</v>
      </c>
      <c r="L3361" s="444">
        <f t="shared" ca="1" si="167"/>
        <v>13495045943.305475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13495045943.305475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56229358.097106136</v>
      </c>
      <c r="L3362" s="444">
        <f t="shared" ca="1" si="167"/>
        <v>13551275301.402582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13551275301.402582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56463647.089177422</v>
      </c>
      <c r="L3363" s="444">
        <f t="shared" ca="1" si="167"/>
        <v>13607738948.49176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13607738948.49176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56698912.28538233</v>
      </c>
      <c r="L3364" s="444">
        <f t="shared" ca="1" si="167"/>
        <v>13664437860.777143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13664437860.777143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56935157.753238104</v>
      </c>
      <c r="L3365" s="444">
        <f t="shared" ca="1" si="167"/>
        <v>13721373018.530382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13721373018.530382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57172387.577209927</v>
      </c>
      <c r="L3366" s="444">
        <f t="shared" ca="1" si="167"/>
        <v>13778545406.107592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13778545406.107592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57410605.858781636</v>
      </c>
      <c r="L3367" s="444">
        <f t="shared" ca="1" si="167"/>
        <v>13835956011.966373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13835956011.966373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57649816.71652656</v>
      </c>
      <c r="L3368" s="444">
        <f t="shared" ca="1" si="167"/>
        <v>13893605828.682899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13893605828.682899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57890024.286178753</v>
      </c>
      <c r="L3369" s="444">
        <f t="shared" ca="1" si="167"/>
        <v>13951495852.969078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13951495852.969078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58131232.720704488</v>
      </c>
      <c r="L3370" s="444">
        <f t="shared" ca="1" si="167"/>
        <v>14009627085.689783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14009627085.689783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58373446.190374084</v>
      </c>
      <c r="L3371" s="444">
        <f t="shared" ca="1" si="167"/>
        <v>14068000531.880157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14068000531.880157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58616668.882833987</v>
      </c>
      <c r="L3372" s="444">
        <f t="shared" ca="1" si="167"/>
        <v>14126617200.762991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14126617200.762991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58860905.003179125</v>
      </c>
      <c r="L3373" s="444">
        <f t="shared" ca="1" si="167"/>
        <v>14185478105.766171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14185478105.766171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59106158.774025701</v>
      </c>
      <c r="L3374" s="444">
        <f t="shared" ca="1" si="167"/>
        <v>14244584264.540195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14244584264.540195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59352434.43558415</v>
      </c>
      <c r="L3375" s="444">
        <f t="shared" ca="1" si="167"/>
        <v>14303936698.97578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14303936698.97578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59599736.245732419</v>
      </c>
      <c r="L3376" s="444">
        <f t="shared" ca="1" si="167"/>
        <v>14363536435.221514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14363536435.221514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59848068.480089635</v>
      </c>
      <c r="L3377" s="444">
        <f t="shared" ca="1" si="167"/>
        <v>14423384503.701603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14423384503.701603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60097435.432090014</v>
      </c>
      <c r="L3378" s="444">
        <f t="shared" ca="1" si="167"/>
        <v>14483481939.133694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14483481939.133694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60347841.413057052</v>
      </c>
      <c r="L3379" s="444">
        <f t="shared" ca="1" si="167"/>
        <v>14543829780.546751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14543829780.546751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60599290.752278127</v>
      </c>
      <c r="L3380" s="444">
        <f t="shared" ca="1" si="167"/>
        <v>14604429071.299028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14604429071.299028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60851787.797079287</v>
      </c>
      <c r="L3381" s="444">
        <f t="shared" ca="1" si="167"/>
        <v>14665280859.096107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14665280859.096107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61105336.912900448</v>
      </c>
      <c r="L3382" s="444">
        <f t="shared" ca="1" si="167"/>
        <v>14726386196.009008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14726386196.009008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61359942.483370878</v>
      </c>
      <c r="L3383" s="444">
        <f t="shared" ca="1" si="167"/>
        <v>14787746138.49238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14787746138.49238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61615608.910384916</v>
      </c>
      <c r="L3384" s="444">
        <f t="shared" ca="1" si="167"/>
        <v>14849361747.402765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14849361747.402765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61872340.614178188</v>
      </c>
      <c r="L3385" s="444">
        <f t="shared" ca="1" si="167"/>
        <v>14911234088.016943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14911234088.016943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62130142.033403933</v>
      </c>
      <c r="L3386" s="444">
        <f t="shared" ca="1" si="167"/>
        <v>14973364230.050346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14973364230.050346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62389017.625209779</v>
      </c>
      <c r="L3387" s="444">
        <f t="shared" ca="1" si="167"/>
        <v>15035753247.675556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15035753247.675556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62648971.865314811</v>
      </c>
      <c r="L3388" s="444">
        <f t="shared" ca="1" si="167"/>
        <v>15098402219.540871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15098402219.540871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62910009.248086959</v>
      </c>
      <c r="L3389" s="444">
        <f t="shared" ca="1" si="167"/>
        <v>15161312228.788958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15161312228.788958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63172134.286620654</v>
      </c>
      <c r="L3390" s="444">
        <f t="shared" ca="1" si="167"/>
        <v>15224484363.075579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15224484363.075579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63435351.512814909</v>
      </c>
      <c r="L3391" s="444">
        <f t="shared" ca="1" si="167"/>
        <v>15287919714.588394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15287919714.588394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63699665.47745163</v>
      </c>
      <c r="L3392" s="444">
        <f t="shared" ca="1" si="167"/>
        <v>15351619380.065845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15351619380.065845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63965080.750274345</v>
      </c>
      <c r="L3393" s="444">
        <f t="shared" ca="1" si="167"/>
        <v>15415584460.81612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15415584460.81612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64231601.920067169</v>
      </c>
      <c r="L3394" s="444">
        <f t="shared" ca="1" si="167"/>
        <v>15479816062.736187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15479816062.736187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64499233.594734102</v>
      </c>
      <c r="L3395" s="444">
        <f t="shared" ca="1" si="167"/>
        <v>15544315296.330921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15544315296.330921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64767980.401378833</v>
      </c>
      <c r="L3396" s="444">
        <f t="shared" ca="1" si="167"/>
        <v>15609083276.7323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15609083276.7323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65037846.986384571</v>
      </c>
      <c r="L3397" s="444">
        <f t="shared" ca="1" si="167"/>
        <v>15674121123.718685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15674121123.718685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65308838.015494525</v>
      </c>
      <c r="L3398" s="444">
        <f t="shared" ca="1" si="167"/>
        <v>15739429961.73418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15739429961.73418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65580958.173892416</v>
      </c>
      <c r="L3399" s="444">
        <f t="shared" ca="1" si="167"/>
        <v>15805010919.908073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15805010919.908073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65854212.166283637</v>
      </c>
      <c r="L3400" s="444">
        <f t="shared" ca="1" si="167"/>
        <v>15870865132.074358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15870865132.074358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66128604.716976486</v>
      </c>
      <c r="L3401" s="444">
        <f t="shared" ca="1" si="167"/>
        <v>15936993736.791334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15936993736.791334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66404140.569963895</v>
      </c>
      <c r="L3402" s="444">
        <f t="shared" ca="1" si="167"/>
        <v>16003397877.361298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16003397877.361298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66680824.489005409</v>
      </c>
      <c r="L3403" s="444">
        <f t="shared" ca="1" si="167"/>
        <v>16070078701.850304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16070078701.850304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66958661.257709607</v>
      </c>
      <c r="L3404" s="444">
        <f t="shared" ca="1" si="167"/>
        <v>16137037363.108013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16137037363.108013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67237655.679616719</v>
      </c>
      <c r="L3405" s="444">
        <f t="shared" ca="1" si="167"/>
        <v>16204275018.78763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16204275018.78763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67517812.57828179</v>
      </c>
      <c r="L3406" s="444">
        <f t="shared" ca="1" si="167"/>
        <v>16271792831.365911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16271792831.365911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67799136.797357962</v>
      </c>
      <c r="L3407" s="444">
        <f t="shared" ca="1" si="167"/>
        <v>16339591968.163269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16339591968.163269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68081633.200680286</v>
      </c>
      <c r="L3408" s="444">
        <f t="shared" ca="1" si="167"/>
        <v>16407673601.363949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16407673601.363949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68365306.672349781</v>
      </c>
      <c r="L3409" s="444">
        <f t="shared" ca="1" si="167"/>
        <v>16476038908.036299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16476038908.036299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68650162.116817906</v>
      </c>
      <c r="L3410" s="444">
        <f t="shared" ca="1" si="167"/>
        <v>16544689070.153116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16544689070.153116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68936204.458971307</v>
      </c>
      <c r="L3411" s="444">
        <f t="shared" ca="1" si="167"/>
        <v>16613625274.612087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16613625274.612087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69223438.644217029</v>
      </c>
      <c r="L3412" s="444">
        <f t="shared" ca="1" si="167"/>
        <v>16682848713.256304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16682848713.256304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69511869.638567924</v>
      </c>
      <c r="L3413" s="444">
        <f t="shared" ca="1" si="167"/>
        <v>16752360582.894871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16752360582.894871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69801502.428728625</v>
      </c>
      <c r="L3414" s="444">
        <f t="shared" ca="1" si="167"/>
        <v>16822162085.323599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16822162085.323599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70092342.02218166</v>
      </c>
      <c r="L3415" s="444">
        <f t="shared" ca="1" si="167"/>
        <v>16892254427.345781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16892254427.345781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70384393.447274089</v>
      </c>
      <c r="L3416" s="444">
        <f t="shared" ca="1" si="167"/>
        <v>16962638820.793055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16962638820.793055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70677661.753304392</v>
      </c>
      <c r="L3417" s="444">
        <f t="shared" ca="1" si="167"/>
        <v>17033316482.546358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17033316482.546358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70972152.01060982</v>
      </c>
      <c r="L3418" s="444">
        <f t="shared" ca="1" si="167"/>
        <v>17104288634.556969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17104288634.556969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71267869.310654044</v>
      </c>
      <c r="L3419" s="444">
        <f t="shared" ca="1" si="167"/>
        <v>17175556503.867622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17175556503.867622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71564818.766115099</v>
      </c>
      <c r="L3420" s="444">
        <f t="shared" ca="1" si="167"/>
        <v>17247121322.633736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17247121322.633736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71863005.510973901</v>
      </c>
      <c r="L3421" s="444">
        <f t="shared" ca="1" si="167"/>
        <v>17318984328.144711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17318984328.144711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72162434.700602964</v>
      </c>
      <c r="L3422" s="444">
        <f t="shared" ca="1" si="167"/>
        <v>17391146762.845314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17391146762.845314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72463111.511855468</v>
      </c>
      <c r="L3423" s="444">
        <f t="shared" ca="1" si="167"/>
        <v>17463609874.35717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17463609874.35717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72765041.143154874</v>
      </c>
      <c r="L3424" s="444">
        <f t="shared" ca="1" si="167"/>
        <v>17536374915.500324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17536374915.500324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73068228.814584687</v>
      </c>
      <c r="L3425" s="444">
        <f t="shared" ca="1" si="167"/>
        <v>17609443144.314907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17609443144.314907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73372679.767978773</v>
      </c>
      <c r="L3426" s="444">
        <f t="shared" ca="1" si="167"/>
        <v>17682815824.082886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17682815824.082886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73678399.26701203</v>
      </c>
      <c r="L3427" s="444">
        <f t="shared" ca="1" si="167"/>
        <v>17756494223.349899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17756494223.349899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73985392.597291246</v>
      </c>
      <c r="L3428" s="444">
        <f t="shared" ca="1" si="167"/>
        <v>17830479615.947189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17830479615.947189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74293665.066446617</v>
      </c>
      <c r="L3429" s="444">
        <f t="shared" ca="1" si="167"/>
        <v>17904773281.013638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17904773281.013638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74603222.004223496</v>
      </c>
      <c r="L3430" s="444">
        <f t="shared" ca="1" si="167"/>
        <v>17979376503.01786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17979376503.01786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74914068.762574419</v>
      </c>
      <c r="L3431" s="444">
        <f t="shared" ca="1" si="167"/>
        <v>18054290571.780434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18054290571.780434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75226210.715751812</v>
      </c>
      <c r="L3432" s="444">
        <f t="shared" ca="1" si="167"/>
        <v>18129516782.496185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18129516782.496185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75539653.260400772</v>
      </c>
      <c r="L3433" s="444">
        <f t="shared" ca="1" si="167"/>
        <v>18205056435.756584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18205056435.756584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75854401.81565243</v>
      </c>
      <c r="L3434" s="444">
        <f t="shared" ca="1" si="167"/>
        <v>18280910837.572235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18280910837.572235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76170461.823217645</v>
      </c>
      <c r="L3435" s="444">
        <f t="shared" ca="1" si="167"/>
        <v>18357081299.395454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18357081299.395454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76487838.747481063</v>
      </c>
      <c r="L3436" s="444">
        <f t="shared" ca="1" si="167"/>
        <v>18433569138.142937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18433569138.142937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76806538.075595573</v>
      </c>
      <c r="L3437" s="444">
        <f t="shared" ca="1" si="167"/>
        <v>18510375676.218533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18510375676.218533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77126565.317577213</v>
      </c>
      <c r="L3438" s="444">
        <f t="shared" ca="1" si="167"/>
        <v>18587502241.53611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18587502241.53611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77447926.006400451</v>
      </c>
      <c r="L3439" s="444">
        <f t="shared" ca="1" si="167"/>
        <v>18664950167.542511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18664950167.542511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77770625.698093802</v>
      </c>
      <c r="L3440" s="444">
        <f t="shared" ca="1" si="167"/>
        <v>18742720793.240604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18742720793.240604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78094669.971835852</v>
      </c>
      <c r="L3441" s="444">
        <f t="shared" ca="1" si="167"/>
        <v>18820815463.21244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18820815463.21244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78420064.430051833</v>
      </c>
      <c r="L3442" s="444">
        <f t="shared" ca="1" si="167"/>
        <v>18899235527.642494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18899235527.642494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78746814.698510394</v>
      </c>
      <c r="L3443" s="444">
        <f t="shared" ca="1" si="167"/>
        <v>18977982342.341003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18977982342.341003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79074926.426420853</v>
      </c>
      <c r="L3444" s="444">
        <f t="shared" ca="1" si="167"/>
        <v>19057057268.767426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19057057268.767426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79404405.286530942</v>
      </c>
      <c r="L3445" s="444">
        <f t="shared" ca="1" si="167"/>
        <v>19136461674.053955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19136461674.053955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79735256.975224808</v>
      </c>
      <c r="L3446" s="444">
        <f t="shared" ca="1" si="167"/>
        <v>19216196931.029179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19216196931.029179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80067487.21262157</v>
      </c>
      <c r="L3447" s="444">
        <f t="shared" ca="1" si="167"/>
        <v>19296264418.241798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19296264418.241798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80401101.742674157</v>
      </c>
      <c r="L3448" s="444">
        <f t="shared" ca="1" si="167"/>
        <v>19376665519.984474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19376665519.984474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80736106.333268642</v>
      </c>
      <c r="L3449" s="444">
        <f t="shared" ca="1" si="167"/>
        <v>19457401626.317741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19457401626.317741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81072506.776323915</v>
      </c>
      <c r="L3450" s="444">
        <f t="shared" ca="1" si="167"/>
        <v>19538474133.094067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19538474133.094067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81410308.887891948</v>
      </c>
      <c r="L3451" s="444">
        <f t="shared" ca="1" si="167"/>
        <v>19619884441.98196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19619884441.98196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81749518.508258164</v>
      </c>
      <c r="L3452" s="444">
        <f t="shared" ca="1" si="167"/>
        <v>19701633960.490219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19701633960.490219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82090141.502042577</v>
      </c>
      <c r="L3453" s="444">
        <f t="shared" ca="1" si="167"/>
        <v>19783724101.99226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19783724101.99226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82432183.758301079</v>
      </c>
      <c r="L3454" s="444">
        <f t="shared" ca="1" si="167"/>
        <v>19866156285.750561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19866156285.750561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82775651.190627337</v>
      </c>
      <c r="L3455" s="444">
        <f t="shared" ca="1" si="167"/>
        <v>19948931936.941189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19948931936.941189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83120549.737254947</v>
      </c>
      <c r="L3456" s="444">
        <f t="shared" ca="1" si="167"/>
        <v>20032052486.678444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20032052486.678444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83466885.361160189</v>
      </c>
      <c r="L3457" s="444">
        <f t="shared" ca="1" si="167"/>
        <v>20115519372.039604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20115519372.039604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83814664.050165012</v>
      </c>
      <c r="L3458" s="444">
        <f t="shared" ca="1" si="167"/>
        <v>20199334036.089767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20199334036.089767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84163891.817040697</v>
      </c>
      <c r="L3459" s="444">
        <f t="shared" ca="1" si="167"/>
        <v>20283497927.906807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20283497927.906807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84514574.699611694</v>
      </c>
      <c r="L3460" s="444">
        <f t="shared" ca="1" si="167"/>
        <v>20368012502.606419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20368012502.606419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84866718.760860071</v>
      </c>
      <c r="L3461" s="444">
        <f t="shared" ca="1" si="167"/>
        <v>20452879221.367279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20452879221.367279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85220330.089030325</v>
      </c>
      <c r="L3462" s="444">
        <f t="shared" ca="1" si="167"/>
        <v>20538099551.45631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20538099551.45631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85575414.797734618</v>
      </c>
      <c r="L3463" s="444">
        <f t="shared" ca="1" si="167"/>
        <v>20623674966.254044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20623674966.254044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85931979.02605851</v>
      </c>
      <c r="L3464" s="444">
        <f t="shared" ca="1" si="167"/>
        <v>20709606945.280102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20709606945.280102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86290028.938667089</v>
      </c>
      <c r="L3465" s="444">
        <f t="shared" ca="1" si="167"/>
        <v>20795896974.218769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20795896974.218769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86649570.725911543</v>
      </c>
      <c r="L3466" s="444">
        <f t="shared" ca="1" si="167"/>
        <v>20882546544.944679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20882546544.944679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87010610.603936166</v>
      </c>
      <c r="L3467" s="444">
        <f t="shared" ca="1" si="167"/>
        <v>20969557155.548615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20969557155.548615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87373154.814785898</v>
      </c>
      <c r="L3468" s="444">
        <f t="shared" ca="1" si="167"/>
        <v>21056930310.3634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21056930310.3634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87737209.626514167</v>
      </c>
      <c r="L3469" s="444">
        <f t="shared" ca="1" si="167"/>
        <v>21144667519.989914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21144667519.989914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88102781.333291307</v>
      </c>
      <c r="L3470" s="444">
        <f t="shared" ca="1" si="167"/>
        <v>21232770301.323204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21232770301.323204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88469876.255513355</v>
      </c>
      <c r="L3471" s="444">
        <f t="shared" ca="1" si="167"/>
        <v>21321240177.578716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21321240177.578716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88838500.739911318</v>
      </c>
      <c r="L3472" s="444">
        <f t="shared" ca="1" si="167"/>
        <v>21410078678.318626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21410078678.318626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89208661.159660935</v>
      </c>
      <c r="L3473" s="444">
        <f t="shared" ca="1" si="167"/>
        <v>21499287339.478287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21499287339.478287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89580363.91449286</v>
      </c>
      <c r="L3474" s="444">
        <f t="shared" ca="1" si="167"/>
        <v>21588867703.39278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21588867703.39278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89953615.430803254</v>
      </c>
      <c r="L3475" s="444">
        <f t="shared" ca="1" si="167"/>
        <v>21678821318.823582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21678821318.823582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90328422.16176492</v>
      </c>
      <c r="L3476" s="444">
        <f t="shared" ca="1" si="167"/>
        <v>21769149740.985348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21769149740.985348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90704790.587438941</v>
      </c>
      <c r="L3477" s="444">
        <f t="shared" ca="1" si="167"/>
        <v>21859854531.572788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21859854531.572788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91082727.214886621</v>
      </c>
      <c r="L3478" s="444">
        <f t="shared" ca="1" si="167"/>
        <v>21950937258.787674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21950937258.787674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91462238.578281969</v>
      </c>
      <c r="L3479" s="444">
        <f t="shared" ca="1" si="167"/>
        <v>22042399497.365955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22042399497.365955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91843331.239024818</v>
      </c>
      <c r="L3480" s="444">
        <f t="shared" ca="1" si="167"/>
        <v>22134242828.60498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22134242828.60498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92226011.785854086</v>
      </c>
      <c r="L3481" s="444">
        <f t="shared" ca="1" si="167"/>
        <v>22226468840.390835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22226468840.390835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92610286.834961817</v>
      </c>
      <c r="L3482" s="444">
        <f t="shared" ca="1" si="167"/>
        <v>22319079127.225796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22319079127.225796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92996163.030107483</v>
      </c>
      <c r="L3483" s="444">
        <f t="shared" ca="1" si="167"/>
        <v>22412075290.255901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22412075290.255901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93383647.042732924</v>
      </c>
      <c r="L3484" s="444">
        <f t="shared" ca="1" si="167"/>
        <v>22505458937.298634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22505458937.298634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93772745.572077632</v>
      </c>
      <c r="L3485" s="444">
        <f t="shared" ca="1" si="167"/>
        <v>22599231682.870712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22599231682.870712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94163465.345294639</v>
      </c>
      <c r="L3486" s="444">
        <f t="shared" ca="1" si="167"/>
        <v>22693395148.216007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22693395148.216007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94555813.11756669</v>
      </c>
      <c r="L3487" s="444">
        <f t="shared" ca="1" si="167"/>
        <v>22787950961.333572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22787950961.333572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94949795.67222321</v>
      </c>
      <c r="L3488" s="444">
        <f t="shared" ca="1" si="167"/>
        <v>22882900757.005795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22882900757.005795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95345419.82085748</v>
      </c>
      <c r="L3489" s="444">
        <f t="shared" ca="1" si="167"/>
        <v>22978246176.826653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22978246176.826653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95742692.40344438</v>
      </c>
      <c r="L3490" s="444">
        <f t="shared" ca="1" si="167"/>
        <v>23073988869.230099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23073988869.230099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96141620.28845875</v>
      </c>
      <c r="L3491" s="444">
        <f t="shared" ca="1" si="167"/>
        <v>23170130489.518559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23170130489.518559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96542210.372993991</v>
      </c>
      <c r="L3492" s="444">
        <f t="shared" ca="1" si="167"/>
        <v>23266672699.891552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23266672699.891552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96944469.582881466</v>
      </c>
      <c r="L3493" s="444">
        <f t="shared" ca="1" si="167"/>
        <v>23363617169.474434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23363617169.474434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97348404.87281014</v>
      </c>
      <c r="L3494" s="444">
        <f t="shared" ca="1" si="167"/>
        <v>23460965574.347244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23460965574.347244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97754023.226446852</v>
      </c>
      <c r="L3495" s="444">
        <f t="shared" ca="1" si="167"/>
        <v>23558719597.573692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23558719597.573692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98161331.656557053</v>
      </c>
      <c r="L3496" s="444">
        <f t="shared" ca="1" si="167"/>
        <v>23656880929.230247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23656880929.230247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98570337.205126032</v>
      </c>
      <c r="L3497" s="444">
        <f t="shared" ca="1" si="167"/>
        <v>23755451266.435375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23755451266.435375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98981046.94348073</v>
      </c>
      <c r="L3498" s="444">
        <f t="shared" ca="1" si="167"/>
        <v>23854432313.378857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23854432313.378857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99393467.972411901</v>
      </c>
      <c r="L3499" s="444">
        <f t="shared" ca="1" si="167"/>
        <v>23953825781.351269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23953825781.351269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99807607.422296956</v>
      </c>
      <c r="L3500" s="444">
        <f t="shared" ca="1" si="167"/>
        <v>24053633388.773567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24053633388.773567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100223472.4532232</v>
      </c>
      <c r="L3501" s="444">
        <f t="shared" ca="1" si="167"/>
        <v>24153856861.226791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24153856861.226791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100641070.25511163</v>
      </c>
      <c r="L3502" s="444">
        <f t="shared" ca="1" si="167"/>
        <v>24254497931.481903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24254497931.481903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101060408.04784127</v>
      </c>
      <c r="L3503" s="444">
        <f t="shared" ca="1" si="167"/>
        <v>24355558339.529743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24355558339.529743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101481493.08137393</v>
      </c>
      <c r="L3504" s="444">
        <f t="shared" ca="1" si="167"/>
        <v>24457039832.611118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24457039832.611118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101904332.63587967</v>
      </c>
      <c r="L3505" s="444">
        <f t="shared" ca="1" si="167"/>
        <v>24558944165.246998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24558944165.246998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102328934.02186249</v>
      </c>
      <c r="L3506" s="444">
        <f t="shared" ca="1" si="167"/>
        <v>24661273099.26886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24661273099.26886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102755304.58028692</v>
      </c>
      <c r="L3507" s="444">
        <f t="shared" ca="1" si="167"/>
        <v>24764028403.849148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24764028403.849148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103183451.68270478</v>
      </c>
      <c r="L3508" s="444">
        <f t="shared" ca="1" si="167"/>
        <v>24867211855.531853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24867211855.531853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103613382.73138271</v>
      </c>
      <c r="L3509" s="444">
        <f t="shared" ca="1" si="167"/>
        <v>24970825238.263237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24970825238.263237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104045105.15943015</v>
      </c>
      <c r="L3510" s="444">
        <f t="shared" ca="1" si="167"/>
        <v>25074870343.422668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25074870343.422668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104478626.43092778</v>
      </c>
      <c r="L3511" s="444">
        <f t="shared" ca="1" si="167"/>
        <v>25179348969.853596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25179348969.853596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104913954.04105665</v>
      </c>
      <c r="L3512" s="444">
        <f t="shared" ca="1" si="167"/>
        <v>25284262923.894653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25284262923.894653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105351095.51622772</v>
      </c>
      <c r="L3513" s="444">
        <f t="shared" ca="1" si="167"/>
        <v>25389614019.410881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25389614019.410881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105790058.414212</v>
      </c>
      <c r="L3514" s="444">
        <f t="shared" ca="1" si="167"/>
        <v>25495404077.825092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25495404077.825092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106230850.32427122</v>
      </c>
      <c r="L3515" s="444">
        <f t="shared" ca="1" si="167"/>
        <v>25601634928.149364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25601634928.149364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106673478.86728902</v>
      </c>
      <c r="L3516" s="444">
        <f t="shared" ca="1" si="167"/>
        <v>25708308407.016655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25708308407.016655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107117951.69590273</v>
      </c>
      <c r="L3517" s="444">
        <f t="shared" ca="1" si="167"/>
        <v>25815426358.712559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25815426358.712559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107564276.49463566</v>
      </c>
      <c r="L3518" s="444">
        <f t="shared" ca="1" si="167"/>
        <v>25922990635.207195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25922990635.207195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108012460.98002999</v>
      </c>
      <c r="L3519" s="444">
        <f t="shared" ca="1" si="167"/>
        <v>26031003096.187225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26031003096.187225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108462512.9007801</v>
      </c>
      <c r="L3520" s="444">
        <f t="shared" ca="1" si="167"/>
        <v>26139465609.088005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26139465609.088005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108914440.03786668</v>
      </c>
      <c r="L3521" s="444">
        <f t="shared" ca="1" si="167"/>
        <v>26248380049.125874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26248380049.125874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109368250.20469114</v>
      </c>
      <c r="L3522" s="444">
        <f t="shared" ca="1" si="167"/>
        <v>26357748299.330566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26357748299.330566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109823951.2472107</v>
      </c>
      <c r="L3523" s="444">
        <f t="shared" ca="1" si="167"/>
        <v>26467572250.577778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26467572250.577778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110281551.04407407</v>
      </c>
      <c r="L3524" s="444">
        <f t="shared" ca="1" si="167"/>
        <v>26577853801.621853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26577853801.621853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110741057.50675772</v>
      </c>
      <c r="L3525" s="444">
        <f t="shared" ca="1" si="167"/>
        <v>26688594859.128609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26688594859.128609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111202478.57970254</v>
      </c>
      <c r="L3526" s="444">
        <f t="shared" ca="1" si="167"/>
        <v>26799797337.708313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26799797337.708313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111665822.24045131</v>
      </c>
      <c r="L3527" s="444">
        <f t="shared" ca="1" si="167"/>
        <v>26911463159.948765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26911463159.948765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112131096.4997865</v>
      </c>
      <c r="L3528" s="444">
        <f t="shared" ca="1" si="167"/>
        <v>27023594256.448551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27023594256.448551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112598309.40186895</v>
      </c>
      <c r="L3529" s="444">
        <f t="shared" ca="1" si="167"/>
        <v>27136192565.850422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27136192565.850422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113067469.02437676</v>
      </c>
      <c r="L3530" s="444">
        <f t="shared" ca="1" si="167"/>
        <v>27249260034.874798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27249260034.874798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113538583.47864498</v>
      </c>
      <c r="L3531" s="444">
        <f t="shared" ca="1" si="167"/>
        <v>27362798618.353443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27362798618.353443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114011660.90980601</v>
      </c>
      <c r="L3532" s="444">
        <f t="shared" ca="1" si="167"/>
        <v>27476810279.263248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27476810279.263248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114486709.4969302</v>
      </c>
      <c r="L3533" s="444">
        <f t="shared" ca="1" si="167"/>
        <v>27591296988.760178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27591296988.760178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114963737.45316739</v>
      </c>
      <c r="L3534" s="444">
        <f t="shared" ca="1" si="167"/>
        <v>27706260726.213345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27706260726.213345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115442753.02588892</v>
      </c>
      <c r="L3535" s="444">
        <f t="shared" ca="1" si="167"/>
        <v>27821703479.239235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27821703479.239235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115923764.49683015</v>
      </c>
      <c r="L3536" s="444">
        <f t="shared" ca="1" si="167"/>
        <v>27937627243.736065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27937627243.736065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116406780.1822336</v>
      </c>
      <c r="L3537" s="444">
        <f t="shared" ca="1" si="167"/>
        <v>28054034023.918297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28054034023.918297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116891808.43299291</v>
      </c>
      <c r="L3538" s="444">
        <f t="shared" ca="1" si="167"/>
        <v>28170925832.351288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28170925832.351288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117378857.63479705</v>
      </c>
      <c r="L3539" s="444">
        <f t="shared" ca="1" si="167"/>
        <v>28288304689.986084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28288304689.986084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117867936.20827535</v>
      </c>
      <c r="L3540" s="444">
        <f t="shared" ca="1" si="167"/>
        <v>28406172626.194359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28406172626.194359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118359052.60914315</v>
      </c>
      <c r="L3541" s="444">
        <f t="shared" ca="1" si="167"/>
        <v>28524531678.803501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28524531678.803501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118852215.32834794</v>
      </c>
      <c r="L3542" s="444">
        <f t="shared" ca="1" si="167"/>
        <v>28643383894.131847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28643383894.131847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119347432.89221603</v>
      </c>
      <c r="L3543" s="444">
        <f t="shared" ca="1" si="167"/>
        <v>28762731327.024063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28762731327.024063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119844713.86260025</v>
      </c>
      <c r="L3544" s="444">
        <f t="shared" ca="1" si="167"/>
        <v>28882576040.886662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28882576040.886662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120344066.83702776</v>
      </c>
      <c r="L3545" s="444">
        <f t="shared" ca="1" si="167"/>
        <v>29002920107.72369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29002920107.72369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120845500.44884872</v>
      </c>
      <c r="L3546" s="444">
        <f t="shared" ca="1" si="167"/>
        <v>29123765608.172539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29123765608.172539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121349023.3673856</v>
      </c>
      <c r="L3547" s="444">
        <f t="shared" ca="1" si="167"/>
        <v>29245114631.539925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29245114631.539925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121854644.29808304</v>
      </c>
      <c r="L3548" s="444">
        <f t="shared" ca="1" si="167"/>
        <v>29366969275.838009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29366969275.838009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122362371.98265837</v>
      </c>
      <c r="L3549" s="444">
        <f t="shared" ca="1" si="167"/>
        <v>29489331647.820667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29489331647.820667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122872215.19925278</v>
      </c>
      <c r="L3550" s="444">
        <f t="shared" ca="1" si="167"/>
        <v>29612203863.01992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29612203863.01992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123384182.762583</v>
      </c>
      <c r="L3551" s="444">
        <f t="shared" ca="1" si="167"/>
        <v>29735588045.782505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29735588045.782505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123898283.52409376</v>
      </c>
      <c r="L3552" s="444">
        <f t="shared" ca="1" si="167"/>
        <v>29859486329.306599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29859486329.306599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124414526.37211081</v>
      </c>
      <c r="L3553" s="444">
        <f t="shared" ca="1" si="167"/>
        <v>29983900855.678711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29983900855.678711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124932920.23199463</v>
      </c>
      <c r="L3554" s="444">
        <f t="shared" ca="1" si="167"/>
        <v>30108833775.910706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30108833775.910706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125453474.06629461</v>
      </c>
      <c r="L3555" s="444">
        <f t="shared" ca="1" si="167"/>
        <v>30234287249.977001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30234287249.977001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125976196.87490417</v>
      </c>
      <c r="L3556" s="444">
        <f t="shared" ca="1" si="167"/>
        <v>30360263446.851906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30360263446.851906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126501097.69521627</v>
      </c>
      <c r="L3557" s="444">
        <f t="shared" ca="1" si="167"/>
        <v>30486764544.547123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30486764544.547123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127028185.60227968</v>
      </c>
      <c r="L3558" s="444">
        <f t="shared" ca="1" si="167"/>
        <v>30613792730.149403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30613792730.149403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127557469.70895584</v>
      </c>
      <c r="L3559" s="444">
        <f t="shared" ca="1" si="167"/>
        <v>30741350199.85836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30741350199.85836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128088959.1660765</v>
      </c>
      <c r="L3560" s="444">
        <f t="shared" ca="1" si="167"/>
        <v>30869439159.024437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30869439159.024437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128622663.1626018</v>
      </c>
      <c r="L3561" s="444">
        <f t="shared" ca="1" si="167"/>
        <v>30998061822.187038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30998061822.187038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129158590.92577934</v>
      </c>
      <c r="L3562" s="444">
        <f t="shared" ca="1" si="167"/>
        <v>31127220413.112816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31127220413.112816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129696751.7213034</v>
      </c>
      <c r="L3563" s="444">
        <f t="shared" ca="1" si="167"/>
        <v>31256917164.834118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31256917164.834118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130237154.85347547</v>
      </c>
      <c r="L3564" s="444">
        <f t="shared" ca="1" si="167"/>
        <v>31387154319.687592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31387154319.687592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130779809.66536497</v>
      </c>
      <c r="L3565" s="444">
        <f t="shared" ca="1" si="167"/>
        <v>31517934129.352955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31517934129.352955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131324725.53897065</v>
      </c>
      <c r="L3566" s="444">
        <f t="shared" ca="1" si="167"/>
        <v>31649258854.891926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31649258854.891926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131871911.895383</v>
      </c>
      <c r="L3567" s="444">
        <f t="shared" ca="1" si="167"/>
        <v>31781130766.787308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31781130766.787308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132421378.19494711</v>
      </c>
      <c r="L3568" s="444">
        <f t="shared" ca="1" si="167"/>
        <v>31913552144.982254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31913552144.982254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132973133.93742606</v>
      </c>
      <c r="L3569" s="444">
        <f t="shared" ca="1" si="167"/>
        <v>32046525278.919682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32046525278.919682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133527188.66216534</v>
      </c>
      <c r="L3570" s="444">
        <f t="shared" ca="1" si="167"/>
        <v>32180052467.581848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32180052467.581848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134083551.94825771</v>
      </c>
      <c r="L3571" s="444">
        <f t="shared" ca="1" si="167"/>
        <v>32314136019.530106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32314136019.530106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134642233.41470876</v>
      </c>
      <c r="L3572" s="444">
        <f t="shared" ca="1" si="167"/>
        <v>32448778252.944813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32448778252.944813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135203242.72060338</v>
      </c>
      <c r="L3573" s="444">
        <f t="shared" ca="1" si="167"/>
        <v>32583981495.665417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32583981495.665417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135766589.56527257</v>
      </c>
      <c r="L3574" s="444">
        <f t="shared" ca="1" si="167"/>
        <v>32719748085.23069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32719748085.23069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136332283.68846118</v>
      </c>
      <c r="L3575" s="444">
        <f t="shared" ca="1" si="167"/>
        <v>32856080368.919151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32856080368.919151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136900334.87049648</v>
      </c>
      <c r="L3576" s="444">
        <f t="shared" ca="1" si="167"/>
        <v>32992980703.789646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32992980703.789646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137470752.93245688</v>
      </c>
      <c r="L3577" s="444">
        <f t="shared" ca="1" si="167"/>
        <v>33130451456.722103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33130451456.722103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138043547.73634207</v>
      </c>
      <c r="L3578" s="444">
        <f t="shared" ref="L3578:L3832" ca="1" si="172">I3578-J3578+K3578</f>
        <v>33268495004.458447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33268495004.458447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138618729.18524352</v>
      </c>
      <c r="L3579" s="444">
        <f t="shared" ca="1" si="172"/>
        <v>33407113733.643688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33407113733.643688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139196307.22351536</v>
      </c>
      <c r="L3580" s="444">
        <f t="shared" ca="1" si="172"/>
        <v>33546310040.867203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33546310040.867203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139776291.83694667</v>
      </c>
      <c r="L3581" s="444">
        <f t="shared" ca="1" si="172"/>
        <v>33686086332.704151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33686086332.704151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140358693.05293393</v>
      </c>
      <c r="L3582" s="444">
        <f t="shared" ca="1" si="172"/>
        <v>33826445025.757084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33826445025.757084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140943520.94065452</v>
      </c>
      <c r="L3583" s="444">
        <f t="shared" ca="1" si="172"/>
        <v>33967388546.697739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33967388546.697739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141530785.61124057</v>
      </c>
      <c r="L3584" s="444">
        <f t="shared" ca="1" si="172"/>
        <v>34108919332.308979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34108919332.308979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142120497.21795407</v>
      </c>
      <c r="L3585" s="444">
        <f t="shared" ca="1" si="172"/>
        <v>34251039829.526932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34251039829.526932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142712665.95636222</v>
      </c>
      <c r="L3586" s="444">
        <f t="shared" ca="1" si="172"/>
        <v>34393752495.483292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34393752495.483292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143307302.06451371</v>
      </c>
      <c r="L3587" s="444">
        <f t="shared" ca="1" si="172"/>
        <v>34537059797.547806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34537059797.547806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143904415.82311586</v>
      </c>
      <c r="L3588" s="444">
        <f t="shared" ca="1" si="172"/>
        <v>34680964213.370918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34680964213.370918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144504017.55571216</v>
      </c>
      <c r="L3589" s="444">
        <f t="shared" ca="1" si="172"/>
        <v>34825468230.926628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34825468230.926628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145106117.62886095</v>
      </c>
      <c r="L3590" s="444">
        <f t="shared" ca="1" si="172"/>
        <v>34970574348.555489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34970574348.555489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145710726.45231453</v>
      </c>
      <c r="L3591" s="444">
        <f t="shared" ca="1" si="172"/>
        <v>35116285075.007805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35116285075.007805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146317854.47919917</v>
      </c>
      <c r="L3592" s="444">
        <f t="shared" ca="1" si="172"/>
        <v>35262602929.487007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35262602929.487007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146927512.20619586</v>
      </c>
      <c r="L3593" s="444">
        <f t="shared" ca="1" si="172"/>
        <v>35409530441.693207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35409530441.693207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147539710.1737217</v>
      </c>
      <c r="L3594" s="444">
        <f t="shared" ca="1" si="172"/>
        <v>35557070151.866928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35557070151.866928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148154458.9661122</v>
      </c>
      <c r="L3595" s="444">
        <f t="shared" ca="1" si="172"/>
        <v>35705224610.833038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35705224610.833038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148771769.21180433</v>
      </c>
      <c r="L3596" s="444">
        <f t="shared" ca="1" si="172"/>
        <v>35853996380.044846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35853996380.044846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149391651.58352017</v>
      </c>
      <c r="L3597" s="444">
        <f t="shared" ca="1" si="172"/>
        <v>36003388031.628365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36003388031.628365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150014116.79845151</v>
      </c>
      <c r="L3598" s="444">
        <f t="shared" ca="1" si="172"/>
        <v>36153402148.426819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36153402148.426819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150639175.61844507</v>
      </c>
      <c r="L3599" s="444">
        <f t="shared" ca="1" si="172"/>
        <v>36304041324.045265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36304041324.045265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151266838.85018861</v>
      </c>
      <c r="L3600" s="444">
        <f t="shared" ca="1" si="172"/>
        <v>36455308162.895454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36455308162.895454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151897117.34539771</v>
      </c>
      <c r="L3601" s="444">
        <f t="shared" ca="1" si="172"/>
        <v>36607205280.240852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36607205280.240852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152530022.00100356</v>
      </c>
      <c r="L3602" s="444">
        <f t="shared" ca="1" si="172"/>
        <v>36759735302.241859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36759735302.241859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153165563.75934109</v>
      </c>
      <c r="L3603" s="444">
        <f t="shared" ca="1" si="172"/>
        <v>36912900866.001198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36912900866.001198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153803753.60833833</v>
      </c>
      <c r="L3604" s="444">
        <f t="shared" ca="1" si="172"/>
        <v>37066704619.609535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37066704619.609535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154444602.5817064</v>
      </c>
      <c r="L3605" s="444">
        <f t="shared" ca="1" si="172"/>
        <v>37221149222.191238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37221149222.191238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155088121.75913015</v>
      </c>
      <c r="L3606" s="444">
        <f t="shared" ca="1" si="172"/>
        <v>37376237343.950371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37376237343.950371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155734322.26645988</v>
      </c>
      <c r="L3607" s="444">
        <f t="shared" ca="1" si="172"/>
        <v>37531971666.216827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37531971666.216827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156383215.27590343</v>
      </c>
      <c r="L3608" s="444">
        <f t="shared" ca="1" si="172"/>
        <v>37688354881.492729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37688354881.492729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157034812.00621971</v>
      </c>
      <c r="L3609" s="444">
        <f t="shared" ca="1" si="172"/>
        <v>37845389693.498947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37845389693.498947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157689123.72291228</v>
      </c>
      <c r="L3610" s="444">
        <f t="shared" ca="1" si="172"/>
        <v>38003078817.221863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38003078817.221863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158346161.73842442</v>
      </c>
      <c r="L3611" s="444">
        <f t="shared" ca="1" si="172"/>
        <v>38161424978.960289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38161424978.960289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159005937.41233453</v>
      </c>
      <c r="L3612" s="444">
        <f t="shared" ca="1" si="172"/>
        <v>38320430916.372627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38320430916.372627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159668462.15155262</v>
      </c>
      <c r="L3613" s="444">
        <f t="shared" ca="1" si="172"/>
        <v>38480099378.524178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38480099378.524178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160333747.41051739</v>
      </c>
      <c r="L3614" s="444">
        <f t="shared" ca="1" si="172"/>
        <v>38640433125.934692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38640433125.934692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161001804.69139454</v>
      </c>
      <c r="L3615" s="444">
        <f t="shared" ca="1" si="172"/>
        <v>38801434930.626083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38801434930.626083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161672645.54427534</v>
      </c>
      <c r="L3616" s="444">
        <f t="shared" ca="1" si="172"/>
        <v>38963107576.170357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38963107576.170357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162346281.56737649</v>
      </c>
      <c r="L3617" s="444">
        <f t="shared" ca="1" si="172"/>
        <v>39125453857.737732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39125453857.737732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163022724.40724054</v>
      </c>
      <c r="L3618" s="444">
        <f t="shared" ca="1" si="172"/>
        <v>39288476582.144974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39288476582.144974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163701985.75893739</v>
      </c>
      <c r="L3619" s="444">
        <f t="shared" ca="1" si="172"/>
        <v>39452178567.903908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39452178567.903908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164384077.36626628</v>
      </c>
      <c r="L3620" s="444">
        <f t="shared" ca="1" si="172"/>
        <v>39616562645.270172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39616562645.270172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165069011.02195904</v>
      </c>
      <c r="L3621" s="444">
        <f t="shared" ca="1" si="172"/>
        <v>39781631656.29213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39781631656.29213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165756798.56788388</v>
      </c>
      <c r="L3622" s="444">
        <f t="shared" ca="1" si="172"/>
        <v>39947388454.860016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39947388454.860016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166447451.89525005</v>
      </c>
      <c r="L3623" s="444">
        <f t="shared" ca="1" si="172"/>
        <v>40113835906.755264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40113835906.755264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167140982.94481361</v>
      </c>
      <c r="L3624" s="444">
        <f t="shared" ca="1" si="172"/>
        <v>40280976889.700081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40280976889.700081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167837403.70708367</v>
      </c>
      <c r="L3625" s="444">
        <f t="shared" ca="1" si="172"/>
        <v>40448814293.407166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40448814293.407166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168536726.22252986</v>
      </c>
      <c r="L3626" s="444">
        <f t="shared" ca="1" si="172"/>
        <v>40617351019.629692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40617351019.629692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169238962.58179039</v>
      </c>
      <c r="L3627" s="444">
        <f t="shared" ca="1" si="172"/>
        <v>40786589982.211479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40786589982.211479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169944124.92588115</v>
      </c>
      <c r="L3628" s="444">
        <f t="shared" ca="1" si="172"/>
        <v>40956534107.13736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40956534107.13736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170652225.44640565</v>
      </c>
      <c r="L3629" s="444">
        <f t="shared" ca="1" si="172"/>
        <v>41127186332.583763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41127186332.583763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171363276.38576567</v>
      </c>
      <c r="L3630" s="444">
        <f t="shared" ca="1" si="172"/>
        <v>41298549608.969528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41298549608.969528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172077290.03737304</v>
      </c>
      <c r="L3631" s="444">
        <f t="shared" ca="1" si="172"/>
        <v>41470626899.006905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41470626899.006905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172794278.7458621</v>
      </c>
      <c r="L3632" s="444">
        <f t="shared" ca="1" si="172"/>
        <v>41643421177.752769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41643421177.752769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173514254.90730321</v>
      </c>
      <c r="L3633" s="444">
        <f t="shared" ca="1" si="172"/>
        <v>41816935432.660072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41816935432.660072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174237230.96941698</v>
      </c>
      <c r="L3634" s="444">
        <f t="shared" ca="1" si="172"/>
        <v>41991172663.629486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41991172663.629486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174963219.43178952</v>
      </c>
      <c r="L3635" s="444">
        <f t="shared" ca="1" si="172"/>
        <v>42166135883.061279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42166135883.061279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175692232.84608865</v>
      </c>
      <c r="L3636" s="444">
        <f t="shared" ca="1" si="172"/>
        <v>42341828115.907372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42341828115.907372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176424283.81628072</v>
      </c>
      <c r="L3637" s="444">
        <f t="shared" ca="1" si="172"/>
        <v>42518252399.723656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42518252399.723656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177159384.99884856</v>
      </c>
      <c r="L3638" s="444">
        <f t="shared" ca="1" si="172"/>
        <v>42695411784.722504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42695411784.722504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177897549.10301042</v>
      </c>
      <c r="L3639" s="444">
        <f t="shared" ca="1" si="172"/>
        <v>42873309333.825516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42873309333.825516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178638788.89093965</v>
      </c>
      <c r="L3640" s="444">
        <f t="shared" ca="1" si="172"/>
        <v>43051948122.716454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43051948122.716454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179383117.17798522</v>
      </c>
      <c r="L3641" s="444">
        <f t="shared" ca="1" si="172"/>
        <v>43231331239.89444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43231331239.89444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180130546.83289349</v>
      </c>
      <c r="L3642" s="444">
        <f t="shared" ca="1" si="172"/>
        <v>43411461786.727333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43411461786.727333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180881090.77803054</v>
      </c>
      <c r="L3643" s="444">
        <f t="shared" ca="1" si="172"/>
        <v>43592342877.505363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43592342877.505363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181634761.98960567</v>
      </c>
      <c r="L3644" s="444">
        <f t="shared" ca="1" si="172"/>
        <v>43773977639.494972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43773977639.494972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182391573.49789572</v>
      </c>
      <c r="L3645" s="444">
        <f t="shared" ca="1" si="172"/>
        <v>43956369212.992867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43956369212.992867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183151538.38747028</v>
      </c>
      <c r="L3646" s="444">
        <f t="shared" ca="1" si="172"/>
        <v>44139520751.380341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44139520751.380341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183914669.79741809</v>
      </c>
      <c r="L3647" s="444">
        <f t="shared" ca="1" si="172"/>
        <v>44323435421.177757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44323435421.177757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184680980.921574</v>
      </c>
      <c r="L3648" s="444">
        <f t="shared" ca="1" si="172"/>
        <v>44508116402.099335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44508116402.099335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185450485.00874722</v>
      </c>
      <c r="L3649" s="444">
        <f t="shared" ca="1" si="172"/>
        <v>44693566887.108086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44693566887.108086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186223195.36295035</v>
      </c>
      <c r="L3650" s="444">
        <f t="shared" ca="1" si="172"/>
        <v>44879790082.471039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44879790082.471039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186999125.34362933</v>
      </c>
      <c r="L3651" s="444">
        <f t="shared" ca="1" si="172"/>
        <v>45066789207.814667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45066789207.814667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187778288.36589444</v>
      </c>
      <c r="L3652" s="444">
        <f t="shared" ca="1" si="172"/>
        <v>45254567496.180565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45254567496.180565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188560697.90075237</v>
      </c>
      <c r="L3653" s="444">
        <f t="shared" ca="1" si="172"/>
        <v>45443128194.081314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45443128194.081314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189346367.47533882</v>
      </c>
      <c r="L3654" s="444">
        <f t="shared" ca="1" si="172"/>
        <v>45632474561.556656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45632474561.556656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190135310.67315274</v>
      </c>
      <c r="L3655" s="444">
        <f t="shared" ca="1" si="172"/>
        <v>45822609872.229805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45822609872.229805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190927541.13429084</v>
      </c>
      <c r="L3656" s="444">
        <f t="shared" ca="1" si="172"/>
        <v>46013537413.364098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46013537413.364098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191723072.55568373</v>
      </c>
      <c r="L3657" s="444">
        <f t="shared" ca="1" si="172"/>
        <v>46205260485.919785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46205260485.919785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192521918.69133243</v>
      </c>
      <c r="L3658" s="444">
        <f t="shared" ca="1" si="172"/>
        <v>46397782404.611115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46397782404.611115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193324093.3525463</v>
      </c>
      <c r="L3659" s="444">
        <f t="shared" ca="1" si="172"/>
        <v>46591106497.963661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46591106497.963661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194129610.40818191</v>
      </c>
      <c r="L3660" s="444">
        <f t="shared" ca="1" si="172"/>
        <v>46785236108.371841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46785236108.371841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194938483.78488266</v>
      </c>
      <c r="L3661" s="444">
        <f t="shared" ca="1" si="172"/>
        <v>46980174592.156723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46980174592.156723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195750727.46731967</v>
      </c>
      <c r="L3662" s="444">
        <f t="shared" ca="1" si="172"/>
        <v>47175925319.624046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47175925319.624046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196566355.49843353</v>
      </c>
      <c r="L3663" s="444">
        <f t="shared" ca="1" si="172"/>
        <v>47372491675.122482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47372491675.122482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197385381.97967702</v>
      </c>
      <c r="L3664" s="444">
        <f t="shared" ca="1" si="172"/>
        <v>47569877057.102158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47569877057.102158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198207821.07125899</v>
      </c>
      <c r="L3665" s="444">
        <f t="shared" ca="1" si="172"/>
        <v>47768084878.173416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47768084878.173416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199033686.99238923</v>
      </c>
      <c r="L3666" s="444">
        <f t="shared" ca="1" si="172"/>
        <v>47967118565.165802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47967118565.165802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199862994.02152416</v>
      </c>
      <c r="L3667" s="444">
        <f t="shared" ca="1" si="172"/>
        <v>48166981559.187325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48166981559.187325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200695756.49661386</v>
      </c>
      <c r="L3668" s="444">
        <f t="shared" ca="1" si="172"/>
        <v>48367677315.683937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48367677315.683937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201531988.81534973</v>
      </c>
      <c r="L3669" s="444">
        <f t="shared" ca="1" si="172"/>
        <v>48569209304.49929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48569209304.49929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202371705.43541372</v>
      </c>
      <c r="L3670" s="444">
        <f t="shared" ca="1" si="172"/>
        <v>48771581009.934708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48771581009.934708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203214920.87472793</v>
      </c>
      <c r="L3671" s="444">
        <f t="shared" ca="1" si="172"/>
        <v>48974795930.809433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48974795930.809433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204061649.71170598</v>
      </c>
      <c r="L3672" s="444">
        <f t="shared" ca="1" si="172"/>
        <v>49178857580.521141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49178857580.521141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204911906.58550474</v>
      </c>
      <c r="L3673" s="444">
        <f t="shared" ca="1" si="172"/>
        <v>49383769487.106644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49383769487.106644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205765706.19627768</v>
      </c>
      <c r="L3674" s="444">
        <f t="shared" ca="1" si="172"/>
        <v>49589535193.302925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49589535193.302925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206623063.30542886</v>
      </c>
      <c r="L3675" s="444">
        <f t="shared" ca="1" si="172"/>
        <v>49796158256.608353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49796158256.608353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207483992.73586813</v>
      </c>
      <c r="L3676" s="444">
        <f t="shared" ca="1" si="172"/>
        <v>50003642249.344223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50003642249.344223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208348509.3722676</v>
      </c>
      <c r="L3677" s="444">
        <f t="shared" ca="1" si="172"/>
        <v>50211990758.716492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50211990758.716492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209216628.16131872</v>
      </c>
      <c r="L3678" s="444">
        <f t="shared" ca="1" si="172"/>
        <v>50421207386.877808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50421207386.877808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210088364.11199087</v>
      </c>
      <c r="L3679" s="444">
        <f t="shared" ca="1" si="172"/>
        <v>50631295750.989799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50631295750.989799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210963732.29579082</v>
      </c>
      <c r="L3680" s="444">
        <f t="shared" ca="1" si="172"/>
        <v>50842259483.285591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50842259483.285591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211842747.84702331</v>
      </c>
      <c r="L3681" s="444">
        <f t="shared" ca="1" si="172"/>
        <v>51054102231.132614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51054102231.132614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212725425.96305257</v>
      </c>
      <c r="L3682" s="444">
        <f t="shared" ca="1" si="172"/>
        <v>51266827657.095665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51266827657.095665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213611781.90456527</v>
      </c>
      <c r="L3683" s="444">
        <f t="shared" ca="1" si="172"/>
        <v>51480439439.000229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51480439439.000229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214501830.99583429</v>
      </c>
      <c r="L3684" s="444">
        <f t="shared" ca="1" si="172"/>
        <v>51694941269.996063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51694941269.996063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215395588.62498358</v>
      </c>
      <c r="L3685" s="444">
        <f t="shared" ca="1" si="172"/>
        <v>51910336858.621048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51910336858.621048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216293070.24425435</v>
      </c>
      <c r="L3686" s="444">
        <f t="shared" ca="1" si="172"/>
        <v>52126629928.865303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52126629928.865303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217194291.3702721</v>
      </c>
      <c r="L3687" s="444">
        <f t="shared" ca="1" si="172"/>
        <v>52343824220.235573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52343824220.235573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218099267.58431488</v>
      </c>
      <c r="L3688" s="444">
        <f t="shared" ca="1" si="172"/>
        <v>52561923487.819885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52561923487.819885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219008014.53258285</v>
      </c>
      <c r="L3689" s="444">
        <f t="shared" ca="1" si="172"/>
        <v>52780931502.35247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52780931502.35247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219920547.92646861</v>
      </c>
      <c r="L3690" s="444">
        <f t="shared" ca="1" si="172"/>
        <v>53000852050.278938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53000852050.278938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220836883.54282892</v>
      </c>
      <c r="L3691" s="444">
        <f t="shared" ca="1" si="172"/>
        <v>53221688933.82177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53221688933.82177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221757037.22425738</v>
      </c>
      <c r="L3692" s="444">
        <f t="shared" ca="1" si="172"/>
        <v>53443445971.046028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53443445971.046028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222681024.87935844</v>
      </c>
      <c r="L3693" s="444">
        <f t="shared" ca="1" si="172"/>
        <v>53666126995.925385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53666126995.925385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223608862.48302242</v>
      </c>
      <c r="L3694" s="444">
        <f t="shared" ca="1" si="172"/>
        <v>53889735858.408409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53889735858.408409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224540566.0767017</v>
      </c>
      <c r="L3695" s="444">
        <f t="shared" ca="1" si="172"/>
        <v>54114276424.485107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54114276424.485107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225476151.76868793</v>
      </c>
      <c r="L3696" s="444">
        <f t="shared" ca="1" si="172"/>
        <v>54339752576.253792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54339752576.253792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226415635.7343908</v>
      </c>
      <c r="L3697" s="444">
        <f t="shared" ca="1" si="172"/>
        <v>54566168211.988182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54566168211.988182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227359034.21661747</v>
      </c>
      <c r="L3698" s="444">
        <f t="shared" ca="1" si="172"/>
        <v>54793527246.204796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54793527246.204796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228306363.52585331</v>
      </c>
      <c r="L3699" s="444">
        <f t="shared" ca="1" si="172"/>
        <v>55021833609.730652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55021833609.730652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229257640.04054436</v>
      </c>
      <c r="L3700" s="444">
        <f t="shared" ca="1" si="172"/>
        <v>55251091249.771194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55251091249.771194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230212880.20737997</v>
      </c>
      <c r="L3701" s="444">
        <f t="shared" ca="1" si="172"/>
        <v>55481304129.978577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55481304129.978577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231172100.5415774</v>
      </c>
      <c r="L3702" s="444">
        <f t="shared" ca="1" si="172"/>
        <v>55712476230.520157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55712476230.520157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232135317.62716731</v>
      </c>
      <c r="L3703" s="444">
        <f t="shared" ca="1" si="172"/>
        <v>55944611548.147324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55944611548.147324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233102548.11728054</v>
      </c>
      <c r="L3704" s="444">
        <f t="shared" ca="1" si="172"/>
        <v>56177714096.264603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56177714096.264603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234073808.73443583</v>
      </c>
      <c r="L3705" s="444">
        <f t="shared" ca="1" si="172"/>
        <v>56411787904.999039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56411787904.999039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235049116.27082929</v>
      </c>
      <c r="L3706" s="444">
        <f t="shared" ca="1" si="172"/>
        <v>56646837021.269867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56646837021.269867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236028487.58862445</v>
      </c>
      <c r="L3707" s="444">
        <f t="shared" ca="1" si="172"/>
        <v>56882865508.85849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56882865508.85849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237011939.6202437</v>
      </c>
      <c r="L3708" s="444">
        <f t="shared" ca="1" si="172"/>
        <v>57119877448.478737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57119877448.478737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237999489.3686614</v>
      </c>
      <c r="L3709" s="444">
        <f t="shared" ca="1" si="172"/>
        <v>57357876937.847397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57357876937.847397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238991153.90769753</v>
      </c>
      <c r="L3710" s="444">
        <f t="shared" ca="1" si="172"/>
        <v>57596868091.755096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57596868091.755096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239986950.38231289</v>
      </c>
      <c r="L3711" s="444">
        <f t="shared" ca="1" si="172"/>
        <v>57836855042.137413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57836855042.137413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240986896.00890589</v>
      </c>
      <c r="L3712" s="444">
        <f t="shared" ca="1" si="172"/>
        <v>58077841938.146317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58077841938.146317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241991008.07560965</v>
      </c>
      <c r="L3713" s="444">
        <f t="shared" ca="1" si="172"/>
        <v>58319832946.221924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58319832946.221924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242999303.94259134</v>
      </c>
      <c r="L3714" s="444">
        <f t="shared" ca="1" si="172"/>
        <v>58562832250.164513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58562832250.164513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244011801.04235214</v>
      </c>
      <c r="L3715" s="444">
        <f t="shared" ca="1" si="172"/>
        <v>58806844051.206863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58806844051.206863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245028516.88002864</v>
      </c>
      <c r="L3716" s="444">
        <f t="shared" ca="1" si="172"/>
        <v>59051872568.086891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59051872568.086891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246049469.0336954</v>
      </c>
      <c r="L3717" s="444">
        <f t="shared" ca="1" si="172"/>
        <v>59297922037.12059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59297922037.12059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247074675.15466908</v>
      </c>
      <c r="L3718" s="444">
        <f t="shared" ca="1" si="172"/>
        <v>59544996712.275261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59544996712.275261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248104152.96781361</v>
      </c>
      <c r="L3719" s="444">
        <f t="shared" ca="1" si="172"/>
        <v>59793100865.243073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59793100865.243073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249137920.27184615</v>
      </c>
      <c r="L3720" s="444">
        <f t="shared" ca="1" si="172"/>
        <v>60042238785.514915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60042238785.514915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250175994.93964547</v>
      </c>
      <c r="L3721" s="444">
        <f t="shared" ca="1" si="172"/>
        <v>60292414780.454559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60292414780.454559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251218394.91856065</v>
      </c>
      <c r="L3722" s="444">
        <f t="shared" ca="1" si="172"/>
        <v>60543633175.373123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60543633175.373123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252265138.23072135</v>
      </c>
      <c r="L3723" s="444">
        <f t="shared" ca="1" si="172"/>
        <v>60795898313.603844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60795898313.603844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253316242.97334936</v>
      </c>
      <c r="L3724" s="444">
        <f t="shared" ca="1" si="172"/>
        <v>61049214556.577194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61049214556.577194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254371727.31907165</v>
      </c>
      <c r="L3725" s="444">
        <f t="shared" ca="1" si="172"/>
        <v>61303586283.896263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61303586283.896263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255431609.51623443</v>
      </c>
      <c r="L3726" s="444">
        <f t="shared" ca="1" si="172"/>
        <v>61559017893.412498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61559017893.412498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256495907.88921875</v>
      </c>
      <c r="L3727" s="444">
        <f t="shared" ca="1" si="172"/>
        <v>61815513801.30172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61815513801.30172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257564640.83875719</v>
      </c>
      <c r="L3728" s="444">
        <f t="shared" ca="1" si="172"/>
        <v>62073078442.14048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62073078442.14048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258637826.84225202</v>
      </c>
      <c r="L3729" s="444">
        <f t="shared" ca="1" si="172"/>
        <v>62331716268.982735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62331716268.982735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259715484.45409474</v>
      </c>
      <c r="L3730" s="444">
        <f t="shared" ca="1" si="172"/>
        <v>62591431753.436829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62591431753.436829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260797632.30598679</v>
      </c>
      <c r="L3731" s="444">
        <f t="shared" ca="1" si="172"/>
        <v>62852229385.742813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62852229385.742813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261884289.10726169</v>
      </c>
      <c r="L3732" s="444">
        <f t="shared" ca="1" si="172"/>
        <v>63114113674.850075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63114113674.850075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262975473.64520863</v>
      </c>
      <c r="L3733" s="444">
        <f t="shared" ca="1" si="172"/>
        <v>63377089148.495285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63377089148.495285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264071204.78539705</v>
      </c>
      <c r="L3734" s="444">
        <f t="shared" ca="1" si="172"/>
        <v>63641160353.280685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63641160353.280685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265171501.47200289</v>
      </c>
      <c r="L3735" s="444">
        <f t="shared" ca="1" si="172"/>
        <v>63906331854.752686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63906331854.752686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266276382.72813618</v>
      </c>
      <c r="L3736" s="444">
        <f t="shared" ca="1" si="172"/>
        <v>64172608237.48082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64172608237.48082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267385867.6561701</v>
      </c>
      <c r="L3737" s="444">
        <f t="shared" ca="1" si="172"/>
        <v>64439994105.136993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64439994105.136993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268499975.43807077</v>
      </c>
      <c r="L3738" s="444">
        <f t="shared" ca="1" si="172"/>
        <v>64708494080.575066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64708494080.575066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269618725.33572942</v>
      </c>
      <c r="L3739" s="444">
        <f t="shared" ca="1" si="172"/>
        <v>64978112805.910797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64978112805.910797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270742136.69129497</v>
      </c>
      <c r="L3740" s="444">
        <f t="shared" ca="1" si="172"/>
        <v>65248854942.602089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65248854942.602089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271870228.92750871</v>
      </c>
      <c r="L3741" s="444">
        <f t="shared" ca="1" si="172"/>
        <v>65520725171.529594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65520725171.529594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273003021.54803997</v>
      </c>
      <c r="L3742" s="444">
        <f t="shared" ca="1" si="172"/>
        <v>65793728193.077637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65793728193.077637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274140534.13782346</v>
      </c>
      <c r="L3743" s="444">
        <f t="shared" ca="1" si="172"/>
        <v>66067868727.215462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66067868727.215462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275282786.36339772</v>
      </c>
      <c r="L3744" s="444">
        <f t="shared" ca="1" si="172"/>
        <v>66343151513.578857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66343151513.578857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276429797.9732452</v>
      </c>
      <c r="L3745" s="444">
        <f t="shared" ca="1" si="172"/>
        <v>66619581311.552101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66619581311.552101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277581588.79813373</v>
      </c>
      <c r="L3746" s="444">
        <f t="shared" ca="1" si="172"/>
        <v>66897162900.350235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66897162900.350235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278738178.7514593</v>
      </c>
      <c r="L3747" s="444">
        <f t="shared" ca="1" si="172"/>
        <v>67175901079.101692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67175901079.101692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279899587.82959032</v>
      </c>
      <c r="L3748" s="444">
        <f t="shared" ca="1" si="172"/>
        <v>67455800666.931282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67455800666.931282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281065836.11221367</v>
      </c>
      <c r="L3749" s="444">
        <f t="shared" ca="1" si="172"/>
        <v>67736866503.043495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67736866503.043495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282236943.76268125</v>
      </c>
      <c r="L3750" s="444">
        <f t="shared" ca="1" si="172"/>
        <v>68019103446.806175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68019103446.806175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283412931.02835912</v>
      </c>
      <c r="L3751" s="444">
        <f t="shared" ca="1" si="172"/>
        <v>68302516377.834534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68302516377.834534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284593818.24097717</v>
      </c>
      <c r="L3752" s="444">
        <f t="shared" ca="1" si="172"/>
        <v>68587110196.075508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68587110196.075508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285779625.81698132</v>
      </c>
      <c r="L3753" s="444">
        <f t="shared" ca="1" si="172"/>
        <v>68872889821.892487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68872889821.892487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286970374.25788534</v>
      </c>
      <c r="L3754" s="444">
        <f t="shared" ca="1" si="172"/>
        <v>69159860196.150375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69159860196.150375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288166084.15062654</v>
      </c>
      <c r="L3755" s="444">
        <f t="shared" ca="1" si="172"/>
        <v>69448026280.300995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69448026280.300995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289366776.16792083</v>
      </c>
      <c r="L3756" s="444">
        <f t="shared" ca="1" si="172"/>
        <v>69737393056.468918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69737393056.468918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290572471.0686205</v>
      </c>
      <c r="L3757" s="444">
        <f t="shared" ca="1" si="172"/>
        <v>70027965527.537537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70027965527.537537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291783189.69807309</v>
      </c>
      <c r="L3758" s="444">
        <f t="shared" ca="1" si="172"/>
        <v>70319748717.235611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70319748717.235611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292998952.9884817</v>
      </c>
      <c r="L3759" s="444">
        <f t="shared" ca="1" si="172"/>
        <v>70612747670.224091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70612747670.224091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294219781.95926702</v>
      </c>
      <c r="L3760" s="444">
        <f t="shared" ca="1" si="172"/>
        <v>70906967452.183365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70906967452.183365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295445697.71743071</v>
      </c>
      <c r="L3761" s="444">
        <f t="shared" ca="1" si="172"/>
        <v>71202413149.900803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71202413149.900803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296676721.45792001</v>
      </c>
      <c r="L3762" s="444">
        <f t="shared" ca="1" si="172"/>
        <v>71499089871.358719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71499089871.358719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297912874.46399468</v>
      </c>
      <c r="L3763" s="444">
        <f t="shared" ca="1" si="172"/>
        <v>71797002745.822708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71797002745.822708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299154178.10759461</v>
      </c>
      <c r="L3764" s="444">
        <f t="shared" ca="1" si="172"/>
        <v>72096156923.930298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72096156923.930298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300400653.84970957</v>
      </c>
      <c r="L3765" s="444">
        <f t="shared" ca="1" si="172"/>
        <v>72396557577.780014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72396557577.780014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301652323.24075007</v>
      </c>
      <c r="L3766" s="444">
        <f t="shared" ca="1" si="172"/>
        <v>72698209901.020767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72698209901.020767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302909207.92091984</v>
      </c>
      <c r="L3767" s="444">
        <f t="shared" ca="1" si="172"/>
        <v>73001119108.941681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73001119108.941681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304171329.62059033</v>
      </c>
      <c r="L3768" s="444">
        <f t="shared" ca="1" si="172"/>
        <v>73305290438.562271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73305290438.562271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305438710.16067612</v>
      </c>
      <c r="L3769" s="444">
        <f t="shared" ca="1" si="172"/>
        <v>73610729148.722946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73610729148.722946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306711371.45301229</v>
      </c>
      <c r="L3770" s="444">
        <f t="shared" ca="1" si="172"/>
        <v>73917440520.175964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73917440520.175964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307989335.5007332</v>
      </c>
      <c r="L3771" s="444">
        <f t="shared" ca="1" si="172"/>
        <v>74225429855.676697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74225429855.676697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309272624.39865291</v>
      </c>
      <c r="L3772" s="444">
        <f t="shared" ca="1" si="172"/>
        <v>74534702480.075348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74534702480.075348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310561260.33364725</v>
      </c>
      <c r="L3773" s="444">
        <f t="shared" ca="1" si="172"/>
        <v>74845263740.408997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74845263740.408997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311855265.58503747</v>
      </c>
      <c r="L3774" s="444">
        <f t="shared" ca="1" si="172"/>
        <v>75157119005.994034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75157119005.994034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313154662.52497512</v>
      </c>
      <c r="L3775" s="444">
        <f t="shared" ca="1" si="172"/>
        <v>75470273668.519012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75470273668.519012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314459473.61882919</v>
      </c>
      <c r="L3776" s="444">
        <f t="shared" ca="1" si="172"/>
        <v>75784733142.137848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75784733142.137848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315769721.42557436</v>
      </c>
      <c r="L3777" s="444">
        <f t="shared" ca="1" si="172"/>
        <v>76100502863.563416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76100502863.563416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317085428.59818089</v>
      </c>
      <c r="L3778" s="444">
        <f t="shared" ca="1" si="172"/>
        <v>76417588292.161591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76417588292.161591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318406617.88400662</v>
      </c>
      <c r="L3779" s="444">
        <f t="shared" ca="1" si="172"/>
        <v>76735994910.045593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76735994910.045593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319733312.12518996</v>
      </c>
      <c r="L3780" s="444">
        <f t="shared" ca="1" si="172"/>
        <v>77055728222.170776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77055728222.170776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321065534.25904489</v>
      </c>
      <c r="L3781" s="444">
        <f t="shared" ca="1" si="172"/>
        <v>77376793756.429825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77376793756.429825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322403307.3184576</v>
      </c>
      <c r="L3782" s="444">
        <f t="shared" ca="1" si="172"/>
        <v>77699197063.748276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77699197063.748276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323746654.43228447</v>
      </c>
      <c r="L3783" s="444">
        <f t="shared" ca="1" si="172"/>
        <v>78022943718.180557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78022943718.180557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325095598.82575232</v>
      </c>
      <c r="L3784" s="444">
        <f t="shared" ca="1" si="172"/>
        <v>78348039317.006317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78348039317.006317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326450163.82085967</v>
      </c>
      <c r="L3785" s="444">
        <f t="shared" ca="1" si="172"/>
        <v>78674489480.827179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78674489480.827179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327810372.83677989</v>
      </c>
      <c r="L3786" s="444">
        <f t="shared" ca="1" si="172"/>
        <v>79002299853.663956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79002299853.663956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329176249.39026648</v>
      </c>
      <c r="L3787" s="444">
        <f t="shared" ca="1" si="172"/>
        <v>79331476103.05423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79331476103.05423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330547817.09605926</v>
      </c>
      <c r="L3788" s="444">
        <f t="shared" ca="1" si="172"/>
        <v>79662023920.150284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79662023920.150284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331925099.66729283</v>
      </c>
      <c r="L3789" s="444">
        <f t="shared" ca="1" si="172"/>
        <v>79993949019.817581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79993949019.817581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333308120.91590661</v>
      </c>
      <c r="L3790" s="444">
        <f t="shared" ca="1" si="172"/>
        <v>80327257140.73349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80327257140.73349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334696904.75305623</v>
      </c>
      <c r="L3791" s="444">
        <f t="shared" ca="1" si="172"/>
        <v>80661954045.486542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80661954045.486542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336091475.18952727</v>
      </c>
      <c r="L3792" s="444">
        <f t="shared" ca="1" si="172"/>
        <v>80998045520.676071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80998045520.676071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337491856.33615029</v>
      </c>
      <c r="L3793" s="444">
        <f t="shared" ca="1" si="172"/>
        <v>81335537377.012222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81335537377.012222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338898072.4042176</v>
      </c>
      <c r="L3794" s="444">
        <f t="shared" ca="1" si="172"/>
        <v>81674435449.416443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81674435449.416443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340310147.70590186</v>
      </c>
      <c r="L3795" s="444">
        <f t="shared" ca="1" si="172"/>
        <v>82014745597.122345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82014745597.122345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341728106.65467644</v>
      </c>
      <c r="L3796" s="444">
        <f t="shared" ca="1" si="172"/>
        <v>82356473703.777023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82356473703.777023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343151973.76573759</v>
      </c>
      <c r="L3797" s="444">
        <f t="shared" ca="1" si="172"/>
        <v>82699625677.542755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82699625677.542755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344581773.65642816</v>
      </c>
      <c r="L3798" s="444">
        <f t="shared" ca="1" si="172"/>
        <v>83044207451.199188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83044207451.199188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346017531.04666328</v>
      </c>
      <c r="L3799" s="444">
        <f t="shared" ca="1" si="172"/>
        <v>83390224982.24585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83390224982.24585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347459270.75935769</v>
      </c>
      <c r="L3800" s="444">
        <f t="shared" ca="1" si="172"/>
        <v>83737684253.005203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83737684253.005203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348907017.720855</v>
      </c>
      <c r="L3801" s="444">
        <f t="shared" ca="1" si="172"/>
        <v>84086591270.726059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84086591270.726059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350360796.96135855</v>
      </c>
      <c r="L3802" s="444">
        <f t="shared" ca="1" si="172"/>
        <v>84436952067.687424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84436952067.687424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351820633.61536425</v>
      </c>
      <c r="L3803" s="444">
        <f t="shared" ca="1" si="172"/>
        <v>84788772701.302795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84788772701.302795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353286552.922095</v>
      </c>
      <c r="L3804" s="444">
        <f t="shared" ca="1" si="172"/>
        <v>85142059254.224884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85142059254.224884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354758580.22593701</v>
      </c>
      <c r="L3805" s="444">
        <f t="shared" ca="1" si="172"/>
        <v>85496817834.450821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85496817834.450821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356236740.9768784</v>
      </c>
      <c r="L3806" s="444">
        <f t="shared" ca="1" si="172"/>
        <v>85853054575.427704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85853054575.427704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357721060.73094875</v>
      </c>
      <c r="L3807" s="444">
        <f t="shared" ca="1" si="172"/>
        <v>86210775636.158646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86210775636.158646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359211565.15066099</v>
      </c>
      <c r="L3808" s="444">
        <f t="shared" ca="1" si="172"/>
        <v>86569987201.309311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86569987201.309311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360708280.00545543</v>
      </c>
      <c r="L3809" s="444">
        <f t="shared" ca="1" si="172"/>
        <v>86930695481.314774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86930695481.314774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362211231.17214489</v>
      </c>
      <c r="L3810" s="444">
        <f t="shared" ca="1" si="172"/>
        <v>87292906712.486923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87292906712.486923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363720444.63536215</v>
      </c>
      <c r="L3811" s="444">
        <f t="shared" ca="1" si="172"/>
        <v>87656627157.122284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87656627157.122284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365235946.48800951</v>
      </c>
      <c r="L3812" s="444">
        <f t="shared" ca="1" si="172"/>
        <v>88021863103.610291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88021863103.610291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366757762.93170953</v>
      </c>
      <c r="L3813" s="444">
        <f t="shared" ca="1" si="172"/>
        <v>88388620866.542007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88388620866.542007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368285920.27725834</v>
      </c>
      <c r="L3814" s="444">
        <f t="shared" ca="1" si="172"/>
        <v>88756906786.81926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88756906786.81926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369820444.94508022</v>
      </c>
      <c r="L3815" s="444">
        <f t="shared" ca="1" si="172"/>
        <v>89126727231.764343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89126727231.764343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371361363.46568477</v>
      </c>
      <c r="L3816" s="444">
        <f t="shared" ca="1" si="172"/>
        <v>89498088595.230026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89498088595.230026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372908702.48012513</v>
      </c>
      <c r="L3817" s="444">
        <f t="shared" ca="1" si="172"/>
        <v>89870997297.710144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89870997297.710144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374462488.74045891</v>
      </c>
      <c r="L3818" s="444">
        <f t="shared" ca="1" si="172"/>
        <v>90245459786.450607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90245459786.450607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376022749.11021084</v>
      </c>
      <c r="L3819" s="444">
        <f t="shared" ca="1" si="172"/>
        <v>90621482535.560822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90621482535.560822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377589510.56483674</v>
      </c>
      <c r="L3820" s="444">
        <f t="shared" ca="1" si="172"/>
        <v>90999072046.125656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90999072046.125656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379162800.19219023</v>
      </c>
      <c r="L3821" s="444">
        <f t="shared" ca="1" si="172"/>
        <v>91378234846.317841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91378234846.317841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380742645.19299102</v>
      </c>
      <c r="L3822" s="444">
        <f t="shared" ca="1" si="172"/>
        <v>91758977491.510834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91758977491.510834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382329072.88129514</v>
      </c>
      <c r="L3823" s="444">
        <f t="shared" ca="1" si="172"/>
        <v>92141306564.392136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92141306564.392136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383922110.68496722</v>
      </c>
      <c r="L3824" s="444">
        <f t="shared" ca="1" si="172"/>
        <v>92525228675.077103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92525228675.077103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385521786.14615458</v>
      </c>
      <c r="L3825" s="444">
        <f t="shared" ca="1" si="172"/>
        <v>92910750461.223251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92910750461.223251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387128126.92176354</v>
      </c>
      <c r="L3826" s="444">
        <f t="shared" ca="1" si="172"/>
        <v>93297878588.14502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93297878588.14502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388741160.78393757</v>
      </c>
      <c r="L3827" s="444">
        <f t="shared" ca="1" si="172"/>
        <v>93686619748.928955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93686619748.928955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390360915.62053728</v>
      </c>
      <c r="L3828" s="444">
        <f t="shared" ca="1" si="172"/>
        <v>94076980664.5495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94076980664.5495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391987419.43562293</v>
      </c>
      <c r="L3829" s="444">
        <f t="shared" ca="1" si="172"/>
        <v>94468968083.985123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94468968083.985123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393620700.34993804</v>
      </c>
      <c r="L3830" s="444">
        <f t="shared" ca="1" si="172"/>
        <v>94862588784.335068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94862588784.335068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395260786.60139608</v>
      </c>
      <c r="L3831" s="444">
        <f t="shared" ca="1" si="172"/>
        <v>95257849570.936462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95257849570.936462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396907706.54556859</v>
      </c>
      <c r="L3832" s="444">
        <f t="shared" ca="1" si="172"/>
        <v>95654757277.482025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95654757277.482025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398561488.65617508</v>
      </c>
      <c r="L3833" s="444">
        <f t="shared" ref="L3833:L4087" ca="1" si="177">I3833-J3833+K3833</f>
        <v>96053318766.138199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96053318766.138199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400222161.52557582</v>
      </c>
      <c r="L3834" s="444">
        <f t="shared" ca="1" si="177"/>
        <v>96453540927.663773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96453540927.663773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401889753.86526573</v>
      </c>
      <c r="L3835" s="444">
        <f t="shared" ca="1" si="177"/>
        <v>96855430681.529037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96855430681.529037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403564294.50637096</v>
      </c>
      <c r="L3836" s="444">
        <f t="shared" ca="1" si="177"/>
        <v>97258994976.035416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97258994976.035416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405245812.40014756</v>
      </c>
      <c r="L3837" s="444">
        <f t="shared" ca="1" si="177"/>
        <v>97664240788.435562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97664240788.435562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406934336.61848152</v>
      </c>
      <c r="L3838" s="444">
        <f t="shared" ca="1" si="177"/>
        <v>98071175125.054047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98071175125.054047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408629896.35439187</v>
      </c>
      <c r="L3839" s="444">
        <f t="shared" ca="1" si="177"/>
        <v>98479805021.408432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98479805021.408432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410332520.92253512</v>
      </c>
      <c r="L3840" s="444">
        <f t="shared" ca="1" si="177"/>
        <v>98890137542.330963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98890137542.330963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412042239.75971234</v>
      </c>
      <c r="L3841" s="444">
        <f t="shared" ca="1" si="177"/>
        <v>99302179782.090683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99302179782.090683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413759082.42537785</v>
      </c>
      <c r="L3842" s="444">
        <f t="shared" ca="1" si="177"/>
        <v>99715938864.516068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99715938864.516068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415483078.60215026</v>
      </c>
      <c r="L3843" s="444">
        <f t="shared" ca="1" si="177"/>
        <v>100131421943.11823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100131421943.11823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417214258.09632593</v>
      </c>
      <c r="L3844" s="444">
        <f t="shared" ca="1" si="177"/>
        <v>100548636201.21455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100548636201.21455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418952650.83839399</v>
      </c>
      <c r="L3845" s="444">
        <f t="shared" ca="1" si="177"/>
        <v>100967588852.05295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100967588852.05295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420698286.88355392</v>
      </c>
      <c r="L3846" s="444">
        <f t="shared" ca="1" si="177"/>
        <v>101388287138.93651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101388287138.93651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422451196.41223544</v>
      </c>
      <c r="L3847" s="444">
        <f t="shared" ca="1" si="177"/>
        <v>101810738335.34874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101810738335.34874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424211409.73061973</v>
      </c>
      <c r="L3848" s="444">
        <f t="shared" ca="1" si="177"/>
        <v>102234949745.07936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102234949745.07936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425978957.271164</v>
      </c>
      <c r="L3849" s="444">
        <f t="shared" ca="1" si="177"/>
        <v>102660928702.35052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102660928702.35052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427753869.59312719</v>
      </c>
      <c r="L3850" s="444">
        <f t="shared" ca="1" si="177"/>
        <v>103088682571.94365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103088682571.94365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429536177.38309854</v>
      </c>
      <c r="L3851" s="444">
        <f t="shared" ca="1" si="177"/>
        <v>103518218749.32675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103518218749.32675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431325911.45552814</v>
      </c>
      <c r="L3852" s="444">
        <f t="shared" ca="1" si="177"/>
        <v>103949544660.78227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103949544660.78227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433123102.75325948</v>
      </c>
      <c r="L3853" s="444">
        <f t="shared" ca="1" si="177"/>
        <v>104382667763.53554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104382667763.53554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434927782.34806472</v>
      </c>
      <c r="L3854" s="444">
        <f t="shared" ca="1" si="177"/>
        <v>104817595545.88361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104817595545.88361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436739981.44118166</v>
      </c>
      <c r="L3855" s="444">
        <f t="shared" ca="1" si="177"/>
        <v>105254335527.32478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105254335527.32478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438559731.36385328</v>
      </c>
      <c r="L3856" s="444">
        <f t="shared" ca="1" si="177"/>
        <v>105692895258.68863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105692895258.68863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440387063.5778693</v>
      </c>
      <c r="L3857" s="444">
        <f t="shared" ca="1" si="177"/>
        <v>106133282322.26649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106133282322.26649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442222009.67611039</v>
      </c>
      <c r="L3858" s="444">
        <f t="shared" ca="1" si="177"/>
        <v>106575504331.94261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106575504331.94261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444064601.38309419</v>
      </c>
      <c r="L3859" s="444">
        <f t="shared" ca="1" si="177"/>
        <v>107019568933.3257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107019568933.3257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445914870.55552375</v>
      </c>
      <c r="L3860" s="444">
        <f t="shared" ca="1" si="177"/>
        <v>107465483803.88123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107465483803.88123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447772849.18283844</v>
      </c>
      <c r="L3861" s="444">
        <f t="shared" ca="1" si="177"/>
        <v>107913256653.06406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107913256653.06406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449638569.3877669</v>
      </c>
      <c r="L3862" s="444">
        <f t="shared" ca="1" si="177"/>
        <v>108362895222.45183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108362895222.45183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451512063.42688268</v>
      </c>
      <c r="L3863" s="444">
        <f t="shared" ca="1" si="177"/>
        <v>108814407285.87871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108814407285.87871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453393363.69116127</v>
      </c>
      <c r="L3864" s="444">
        <f t="shared" ca="1" si="177"/>
        <v>109267800649.56987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109267800649.56987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455282502.70654112</v>
      </c>
      <c r="L3865" s="444">
        <f t="shared" ca="1" si="177"/>
        <v>109723083152.27641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109723083152.27641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457179513.13448507</v>
      </c>
      <c r="L3866" s="444">
        <f t="shared" ca="1" si="177"/>
        <v>110180262665.4109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110180262665.4109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459084427.77254552</v>
      </c>
      <c r="L3867" s="444">
        <f t="shared" ca="1" si="177"/>
        <v>110639347093.18346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110639347093.18346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460997279.55493104</v>
      </c>
      <c r="L3868" s="444">
        <f t="shared" ca="1" si="177"/>
        <v>111100344372.73839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111100344372.73839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462918101.55307662</v>
      </c>
      <c r="L3869" s="444">
        <f t="shared" ca="1" si="177"/>
        <v>111563262474.29146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111563262474.29146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464846926.97621441</v>
      </c>
      <c r="L3870" s="444">
        <f t="shared" ca="1" si="177"/>
        <v>112028109401.26767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112028109401.26767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466783789.17194861</v>
      </c>
      <c r="L3871" s="444">
        <f t="shared" ca="1" si="177"/>
        <v>112494893190.43962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112494893190.43962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468728721.62683177</v>
      </c>
      <c r="L3872" s="444">
        <f t="shared" ca="1" si="177"/>
        <v>112963621912.06645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112963621912.06645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470681757.96694356</v>
      </c>
      <c r="L3873" s="444">
        <f t="shared" ca="1" si="177"/>
        <v>113434303670.0334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113434303670.0334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472642931.95847249</v>
      </c>
      <c r="L3874" s="444">
        <f t="shared" ca="1" si="177"/>
        <v>113906946601.99187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113906946601.99187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474612277.50829941</v>
      </c>
      <c r="L3875" s="444">
        <f t="shared" ca="1" si="177"/>
        <v>114381558879.50017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114381558879.50017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476589828.66458404</v>
      </c>
      <c r="L3876" s="444">
        <f t="shared" ca="1" si="177"/>
        <v>114858148708.16475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114858148708.16475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478575619.6173532</v>
      </c>
      <c r="L3877" s="444">
        <f t="shared" ca="1" si="177"/>
        <v>115336724327.7821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115336724327.7821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480569684.69909209</v>
      </c>
      <c r="L3878" s="444">
        <f t="shared" ca="1" si="177"/>
        <v>115817294012.4812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115817294012.4812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482572058.38533831</v>
      </c>
      <c r="L3879" s="444">
        <f t="shared" ca="1" si="177"/>
        <v>116299866070.86655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116299866070.86655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484582775.2952773</v>
      </c>
      <c r="L3880" s="444">
        <f t="shared" ca="1" si="177"/>
        <v>116784448846.16182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116784448846.16182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486601870.19234091</v>
      </c>
      <c r="L3881" s="444">
        <f t="shared" ca="1" si="177"/>
        <v>117271050716.35416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117271050716.35416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488629377.98480898</v>
      </c>
      <c r="L3882" s="444">
        <f t="shared" ca="1" si="177"/>
        <v>117759680094.33896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117759680094.33896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490665333.7264123</v>
      </c>
      <c r="L3883" s="444">
        <f t="shared" ca="1" si="177"/>
        <v>118250345428.06537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118250345428.06537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492709772.61693901</v>
      </c>
      <c r="L3884" s="444">
        <f t="shared" ca="1" si="177"/>
        <v>118743055200.68231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118743055200.68231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494762730.0028429</v>
      </c>
      <c r="L3885" s="444">
        <f t="shared" ca="1" si="177"/>
        <v>119237817930.68515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119237817930.68515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496824241.37785476</v>
      </c>
      <c r="L3886" s="444">
        <f t="shared" ca="1" si="177"/>
        <v>119734642172.063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119734642172.063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498894342.38359582</v>
      </c>
      <c r="L3887" s="444">
        <f t="shared" ca="1" si="177"/>
        <v>120233536514.44659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120233536514.44659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500973068.81019413</v>
      </c>
      <c r="L3888" s="444">
        <f t="shared" ca="1" si="177"/>
        <v>120734509583.25679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120734509583.25679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503060456.59690326</v>
      </c>
      <c r="L3889" s="444">
        <f t="shared" ca="1" si="177"/>
        <v>121237570039.8537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121237570039.8537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505156541.83272368</v>
      </c>
      <c r="L3890" s="444">
        <f t="shared" ca="1" si="177"/>
        <v>121742726581.68642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121742726581.68642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507261360.75702667</v>
      </c>
      <c r="L3891" s="444">
        <f t="shared" ca="1" si="177"/>
        <v>122249987942.44345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122249987942.44345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509374949.76018095</v>
      </c>
      <c r="L3892" s="444">
        <f t="shared" ca="1" si="177"/>
        <v>122759362892.20363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122759362892.20363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511497345.3841818</v>
      </c>
      <c r="L3893" s="444">
        <f t="shared" ca="1" si="177"/>
        <v>123270860237.58781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123270860237.58781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513628584.32328254</v>
      </c>
      <c r="L3894" s="444">
        <f t="shared" ca="1" si="177"/>
        <v>123784488821.9111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123784488821.9111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515768703.42462957</v>
      </c>
      <c r="L3895" s="444">
        <f t="shared" ca="1" si="177"/>
        <v>124300257525.33574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124300257525.33574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517917739.68889892</v>
      </c>
      <c r="L3896" s="444">
        <f t="shared" ca="1" si="177"/>
        <v>124818175265.02464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124818175265.02464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520075730.27093607</v>
      </c>
      <c r="L3897" s="444">
        <f t="shared" ca="1" si="177"/>
        <v>125338250995.29558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125338250995.29558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522242712.48039824</v>
      </c>
      <c r="L3898" s="444">
        <f t="shared" ca="1" si="177"/>
        <v>125860493707.77597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125860493707.77597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524418723.78239989</v>
      </c>
      <c r="L3899" s="444">
        <f t="shared" ca="1" si="177"/>
        <v>126384912431.55836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126384912431.55836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526603801.79815984</v>
      </c>
      <c r="L3900" s="444">
        <f t="shared" ca="1" si="177"/>
        <v>126911516233.35652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126911516233.35652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528797984.30565214</v>
      </c>
      <c r="L3901" s="444">
        <f t="shared" ca="1" si="177"/>
        <v>127440314217.66217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127440314217.66217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531001309.24025911</v>
      </c>
      <c r="L3902" s="444">
        <f t="shared" ca="1" si="177"/>
        <v>127971315526.90244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127971315526.90244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533213814.69542682</v>
      </c>
      <c r="L3903" s="444">
        <f t="shared" ca="1" si="177"/>
        <v>128504529341.59785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128504529341.59785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535435538.92332441</v>
      </c>
      <c r="L3904" s="444">
        <f t="shared" ca="1" si="177"/>
        <v>129039964880.52118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129039964880.52118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537666520.33550489</v>
      </c>
      <c r="L3905" s="444">
        <f t="shared" ca="1" si="177"/>
        <v>129577631400.85669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129577631400.85669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539906797.50356948</v>
      </c>
      <c r="L3906" s="444">
        <f t="shared" ca="1" si="177"/>
        <v>130117538198.36026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130117538198.36026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542156409.15983438</v>
      </c>
      <c r="L3907" s="444">
        <f t="shared" ca="1" si="177"/>
        <v>130659694607.5201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130659694607.5201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544415394.19800043</v>
      </c>
      <c r="L3908" s="444">
        <f t="shared" ca="1" si="177"/>
        <v>131204110001.71809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131204110001.71809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546683791.67382538</v>
      </c>
      <c r="L3909" s="444">
        <f t="shared" ca="1" si="177"/>
        <v>131750793793.39192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131750793793.39192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548961640.80579972</v>
      </c>
      <c r="L3910" s="444">
        <f t="shared" ca="1" si="177"/>
        <v>132299755434.19772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132299755434.19772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551248980.97582388</v>
      </c>
      <c r="L3911" s="444">
        <f t="shared" ca="1" si="177"/>
        <v>132851004415.17355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132851004415.17355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553545851.72988975</v>
      </c>
      <c r="L3912" s="444">
        <f t="shared" ca="1" si="177"/>
        <v>133404550266.90344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133404550266.90344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555852292.77876437</v>
      </c>
      <c r="L3913" s="444">
        <f t="shared" ca="1" si="177"/>
        <v>133960402559.68221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133960402559.68221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558168343.99867582</v>
      </c>
      <c r="L3914" s="444">
        <f t="shared" ca="1" si="177"/>
        <v>134518570903.68088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134518570903.68088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560494045.43200362</v>
      </c>
      <c r="L3915" s="444">
        <f t="shared" ca="1" si="177"/>
        <v>135079064949.11288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135079064949.11288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562829437.28797042</v>
      </c>
      <c r="L3916" s="444">
        <f t="shared" ca="1" si="177"/>
        <v>135641894386.40085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135641894386.40085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565174559.94333684</v>
      </c>
      <c r="L3917" s="444">
        <f t="shared" ca="1" si="177"/>
        <v>136207068946.34419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136207068946.34419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567529453.94310081</v>
      </c>
      <c r="L3918" s="444">
        <f t="shared" ca="1" si="177"/>
        <v>136774598400.28729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136774598400.28729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569894160.0011971</v>
      </c>
      <c r="L3919" s="444">
        <f t="shared" ca="1" si="177"/>
        <v>137344492560.28848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137344492560.28848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572268719.00120199</v>
      </c>
      <c r="L3920" s="444">
        <f t="shared" ca="1" si="177"/>
        <v>137916761279.28967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137916761279.28967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574653171.99704027</v>
      </c>
      <c r="L3921" s="444">
        <f t="shared" ca="1" si="177"/>
        <v>138491414451.28671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138491414451.28671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577047560.21369457</v>
      </c>
      <c r="L3922" s="444">
        <f t="shared" ca="1" si="177"/>
        <v>139068462011.5004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139068462011.5004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579451925.04791832</v>
      </c>
      <c r="L3923" s="444">
        <f t="shared" ca="1" si="177"/>
        <v>139647913936.54831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139647913936.54831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581866308.06895125</v>
      </c>
      <c r="L3924" s="444">
        <f t="shared" ca="1" si="177"/>
        <v>140229780244.61725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140229780244.61725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584290751.01923847</v>
      </c>
      <c r="L3925" s="444">
        <f t="shared" ca="1" si="177"/>
        <v>140814070995.63647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140814070995.63647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586725295.81515193</v>
      </c>
      <c r="L3926" s="444">
        <f t="shared" ca="1" si="177"/>
        <v>141400796291.45163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141400796291.45163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589169984.54771507</v>
      </c>
      <c r="L3927" s="444">
        <f t="shared" ca="1" si="177"/>
        <v>141989966275.99936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141989966275.99936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591624859.48333061</v>
      </c>
      <c r="L3928" s="444">
        <f t="shared" ca="1" si="177"/>
        <v>142581591135.4827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142581591135.4827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594089963.06451118</v>
      </c>
      <c r="L3929" s="444">
        <f t="shared" ca="1" si="177"/>
        <v>143175681098.54721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143175681098.54721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596565337.91061342</v>
      </c>
      <c r="L3930" s="444">
        <f t="shared" ca="1" si="177"/>
        <v>143772246436.45782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143772246436.45782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599051026.81857431</v>
      </c>
      <c r="L3931" s="444">
        <f t="shared" ca="1" si="177"/>
        <v>144371297463.2764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144371297463.2764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601547072.76365161</v>
      </c>
      <c r="L3932" s="444">
        <f t="shared" ca="1" si="177"/>
        <v>144972844536.04004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144972844536.04004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604053518.90016687</v>
      </c>
      <c r="L3933" s="444">
        <f t="shared" ca="1" si="177"/>
        <v>145576898054.94022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145576898054.94022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606570408.56225085</v>
      </c>
      <c r="L3934" s="444">
        <f t="shared" ca="1" si="177"/>
        <v>146183468463.50247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146183468463.50247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609097785.2645936</v>
      </c>
      <c r="L3935" s="444">
        <f t="shared" ca="1" si="177"/>
        <v>146792566248.76706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146792566248.76706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611635692.70319605</v>
      </c>
      <c r="L3936" s="444">
        <f t="shared" ca="1" si="177"/>
        <v>147404201941.47025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147404201941.47025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614184174.75612605</v>
      </c>
      <c r="L3937" s="444">
        <f t="shared" ca="1" si="177"/>
        <v>148018386116.22638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148018386116.22638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616743275.48427653</v>
      </c>
      <c r="L3938" s="444">
        <f t="shared" ca="1" si="177"/>
        <v>148635129391.71066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148635129391.71066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619313039.13212776</v>
      </c>
      <c r="L3939" s="444">
        <f t="shared" ca="1" si="177"/>
        <v>149254442430.8428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149254442430.8428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621893510.12851167</v>
      </c>
      <c r="L3940" s="444">
        <f t="shared" ca="1" si="177"/>
        <v>149876335940.97131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149876335940.97131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624484733.08738041</v>
      </c>
      <c r="L3941" s="444">
        <f t="shared" ca="1" si="177"/>
        <v>150500820674.05869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150500820674.05869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627086752.8085779</v>
      </c>
      <c r="L3942" s="444">
        <f t="shared" ca="1" si="177"/>
        <v>151127907426.86725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151127907426.86725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629699614.27861357</v>
      </c>
      <c r="L3943" s="444">
        <f t="shared" ca="1" si="177"/>
        <v>151757607041.14587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151757607041.14587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632323362.67144108</v>
      </c>
      <c r="L3944" s="444">
        <f t="shared" ca="1" si="177"/>
        <v>152389930403.81732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152389930403.81732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634958043.34923887</v>
      </c>
      <c r="L3945" s="444">
        <f t="shared" ca="1" si="177"/>
        <v>153024888447.16656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153024888447.16656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637603701.86319399</v>
      </c>
      <c r="L3946" s="444">
        <f t="shared" ca="1" si="177"/>
        <v>153662492149.02975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153662492149.02975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640260383.95429063</v>
      </c>
      <c r="L3947" s="444">
        <f t="shared" ca="1" si="177"/>
        <v>154302752532.98404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154302752532.98404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642928135.55410016</v>
      </c>
      <c r="L3948" s="444">
        <f t="shared" ca="1" si="177"/>
        <v>154945680668.53815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154945680668.53815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645607002.78557563</v>
      </c>
      <c r="L3949" s="444">
        <f t="shared" ca="1" si="177"/>
        <v>155591287671.32373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155591287671.32373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648297031.96384883</v>
      </c>
      <c r="L3950" s="444">
        <f t="shared" ca="1" si="177"/>
        <v>156239584703.28757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156239584703.28757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650998269.59703147</v>
      </c>
      <c r="L3951" s="444">
        <f t="shared" ca="1" si="177"/>
        <v>156890582972.88461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156890582972.88461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653710762.38701916</v>
      </c>
      <c r="L3952" s="444">
        <f t="shared" ca="1" si="177"/>
        <v>157544293735.27164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157544293735.27164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656434557.23029852</v>
      </c>
      <c r="L3953" s="444">
        <f t="shared" ca="1" si="177"/>
        <v>158200728292.50192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158200728292.50192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659169701.21875799</v>
      </c>
      <c r="L3954" s="444">
        <f t="shared" ca="1" si="177"/>
        <v>158859897993.72067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158859897993.72067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661916241.64050281</v>
      </c>
      <c r="L3955" s="444">
        <f t="shared" ca="1" si="177"/>
        <v>159521814235.36118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159521814235.36118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664674225.98067153</v>
      </c>
      <c r="L3956" s="444">
        <f t="shared" ca="1" si="177"/>
        <v>160186488461.34186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160186488461.34186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667443701.92225778</v>
      </c>
      <c r="L3957" s="444">
        <f t="shared" ca="1" si="177"/>
        <v>160853932163.26413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160853932163.26413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670224717.34693384</v>
      </c>
      <c r="L3958" s="444">
        <f t="shared" ca="1" si="177"/>
        <v>161524156880.61105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161524156880.61105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673017320.33587933</v>
      </c>
      <c r="L3959" s="444">
        <f t="shared" ca="1" si="177"/>
        <v>162197174200.94693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162197174200.94693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675821559.17061222</v>
      </c>
      <c r="L3960" s="444">
        <f t="shared" ca="1" si="177"/>
        <v>162872995760.11755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162872995760.11755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678637482.33382308</v>
      </c>
      <c r="L3961" s="444">
        <f t="shared" ca="1" si="177"/>
        <v>163551633242.45139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163551633242.45139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681465138.51021409</v>
      </c>
      <c r="L3962" s="444">
        <f t="shared" ca="1" si="177"/>
        <v>164233098380.96161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164233098380.96161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684304576.58734</v>
      </c>
      <c r="L3963" s="444">
        <f t="shared" ca="1" si="177"/>
        <v>164917402957.54895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164917402957.54895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687155845.65645397</v>
      </c>
      <c r="L3964" s="444">
        <f t="shared" ca="1" si="177"/>
        <v>165604558803.20541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165604558803.20541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690018995.01335585</v>
      </c>
      <c r="L3965" s="444">
        <f t="shared" ca="1" si="177"/>
        <v>166294577798.21878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166294577798.21878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692894074.15924489</v>
      </c>
      <c r="L3966" s="444">
        <f t="shared" ca="1" si="177"/>
        <v>166987471872.37802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166987471872.37802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695781132.80157506</v>
      </c>
      <c r="L3967" s="444">
        <f t="shared" ca="1" si="177"/>
        <v>167683253005.1796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167683253005.1796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698680220.85491502</v>
      </c>
      <c r="L3968" s="444">
        <f t="shared" ca="1" si="177"/>
        <v>168381933226.03452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168381933226.03452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701591388.44181049</v>
      </c>
      <c r="L3969" s="444">
        <f t="shared" ca="1" si="177"/>
        <v>169083524614.47632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169083524614.47632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704514685.89365137</v>
      </c>
      <c r="L3970" s="444">
        <f t="shared" ca="1" si="177"/>
        <v>169788039300.36996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169788039300.36996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707450163.7515415</v>
      </c>
      <c r="L3971" s="444">
        <f t="shared" ca="1" si="177"/>
        <v>170495489464.12152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170495489464.12152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710397872.76717305</v>
      </c>
      <c r="L3972" s="444">
        <f t="shared" ca="1" si="177"/>
        <v>171205887336.8887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171205887336.8887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713357863.90370297</v>
      </c>
      <c r="L3973" s="444">
        <f t="shared" ca="1" si="177"/>
        <v>171919245200.79242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171919245200.79242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716330188.33663511</v>
      </c>
      <c r="L3974" s="444">
        <f t="shared" ca="1" si="177"/>
        <v>172635575389.12906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172635575389.12906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719314897.4547044</v>
      </c>
      <c r="L3975" s="444">
        <f t="shared" ca="1" si="177"/>
        <v>173354890286.58377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173354890286.58377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722312042.8607657</v>
      </c>
      <c r="L3976" s="444">
        <f t="shared" ca="1" si="177"/>
        <v>174077202329.44455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174077202329.44455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725321676.37268567</v>
      </c>
      <c r="L3977" s="444">
        <f t="shared" ca="1" si="177"/>
        <v>174802524005.81723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174802524005.81723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728343850.02423847</v>
      </c>
      <c r="L3978" s="444">
        <f t="shared" ca="1" si="177"/>
        <v>175530867855.84146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175530867855.84146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731378616.06600606</v>
      </c>
      <c r="L3979" s="444">
        <f t="shared" ca="1" si="177"/>
        <v>176262246471.90747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176262246471.90747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734426026.96628118</v>
      </c>
      <c r="L3980" s="444">
        <f t="shared" ca="1" si="177"/>
        <v>176996672498.87375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176996672498.87375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737486135.41197395</v>
      </c>
      <c r="L3981" s="444">
        <f t="shared" ca="1" si="177"/>
        <v>177734158634.28574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177734158634.28574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740558994.30952394</v>
      </c>
      <c r="L3982" s="444">
        <f t="shared" ca="1" si="177"/>
        <v>178474717628.59525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178474717628.59525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743644656.78581357</v>
      </c>
      <c r="L3983" s="444">
        <f t="shared" ca="1" si="177"/>
        <v>179218362285.38107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179218362285.38107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746743176.18908775</v>
      </c>
      <c r="L3984" s="444">
        <f t="shared" ca="1" si="177"/>
        <v>179965105461.57016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179965105461.57016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749854606.0898757</v>
      </c>
      <c r="L3985" s="444">
        <f t="shared" ca="1" si="177"/>
        <v>180714960067.66003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180714960067.66003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752979000.28191686</v>
      </c>
      <c r="L3986" s="444">
        <f t="shared" ca="1" si="177"/>
        <v>181467939067.94196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181467939067.94196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756116412.78309143</v>
      </c>
      <c r="L3987" s="444">
        <f t="shared" ca="1" si="177"/>
        <v>182224055480.72504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182224055480.72504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759266897.83635426</v>
      </c>
      <c r="L3988" s="444">
        <f t="shared" ca="1" si="177"/>
        <v>182983322378.5614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182983322378.5614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762430509.91067255</v>
      </c>
      <c r="L3989" s="444">
        <f t="shared" ca="1" si="177"/>
        <v>183745752888.47208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183745752888.47208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765607303.701967</v>
      </c>
      <c r="L3990" s="444">
        <f t="shared" ca="1" si="177"/>
        <v>184511360192.17404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184511360192.17404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768797334.13405848</v>
      </c>
      <c r="L3991" s="444">
        <f t="shared" ca="1" si="177"/>
        <v>185280157526.30811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185280157526.30811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772000656.35961711</v>
      </c>
      <c r="L3992" s="444">
        <f t="shared" ca="1" si="177"/>
        <v>186052158182.66772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186052158182.66772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775217325.76111555</v>
      </c>
      <c r="L3993" s="444">
        <f t="shared" ca="1" si="177"/>
        <v>186827375508.42883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186827375508.42883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778447397.95178676</v>
      </c>
      <c r="L3994" s="444">
        <f t="shared" ca="1" si="177"/>
        <v>187605822906.38062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187605822906.38062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781690928.77658594</v>
      </c>
      <c r="L3995" s="444">
        <f t="shared" ca="1" si="177"/>
        <v>188387513835.1572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188387513835.1572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784947974.31315494</v>
      </c>
      <c r="L3996" s="444">
        <f t="shared" ca="1" si="177"/>
        <v>189172461809.47034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189172461809.47034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788218590.87279308</v>
      </c>
      <c r="L3997" s="444">
        <f t="shared" ca="1" si="177"/>
        <v>189960680400.34314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189960680400.34314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791502835.0014298</v>
      </c>
      <c r="L3998" s="444">
        <f t="shared" ca="1" si="177"/>
        <v>190752183235.34457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190752183235.34457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794800763.48060238</v>
      </c>
      <c r="L3999" s="444">
        <f t="shared" ca="1" si="177"/>
        <v>191546983998.82516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191546983998.82516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798112433.32843816</v>
      </c>
      <c r="L4000" s="444">
        <f t="shared" ca="1" si="177"/>
        <v>192345096432.15359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192345096432.15359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801437901.80063999</v>
      </c>
      <c r="L4001" s="444">
        <f t="shared" ca="1" si="177"/>
        <v>193146534333.95422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193146534333.95422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804777226.39147592</v>
      </c>
      <c r="L4002" s="444">
        <f t="shared" ca="1" si="177"/>
        <v>193951311560.3457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193951311560.3457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808130464.83477378</v>
      </c>
      <c r="L4003" s="444">
        <f t="shared" ca="1" si="177"/>
        <v>194759442025.18048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194759442025.18048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811497675.10491872</v>
      </c>
      <c r="L4004" s="444">
        <f t="shared" ca="1" si="177"/>
        <v>195570939700.2854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195570939700.2854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814878915.41785586</v>
      </c>
      <c r="L4005" s="444">
        <f t="shared" ca="1" si="177"/>
        <v>196385818615.70325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196385818615.70325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818274244.23209691</v>
      </c>
      <c r="L4006" s="444">
        <f t="shared" ca="1" si="177"/>
        <v>197204092859.93533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197204092859.93533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821683720.24973059</v>
      </c>
      <c r="L4007" s="444">
        <f t="shared" ca="1" si="177"/>
        <v>198025776580.18506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198025776580.18506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825107402.41743779</v>
      </c>
      <c r="L4008" s="444">
        <f t="shared" ca="1" si="177"/>
        <v>198850883982.60251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198850883982.60251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828545349.9275105</v>
      </c>
      <c r="L4009" s="444">
        <f t="shared" ca="1" si="177"/>
        <v>199679429332.53003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199679429332.53003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831997622.21887517</v>
      </c>
      <c r="L4010" s="444">
        <f t="shared" ca="1" si="177"/>
        <v>200511426954.7489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200511426954.7489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835464278.97812045</v>
      </c>
      <c r="L4011" s="444">
        <f t="shared" ca="1" si="177"/>
        <v>201346891233.72702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201346891233.72702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838945380.14052927</v>
      </c>
      <c r="L4012" s="444">
        <f t="shared" ca="1" si="177"/>
        <v>202185836613.86755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202185836613.86755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842440985.89111483</v>
      </c>
      <c r="L4013" s="444">
        <f t="shared" ca="1" si="177"/>
        <v>203028277599.75867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203028277599.75867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845951156.6656611</v>
      </c>
      <c r="L4014" s="444">
        <f t="shared" ca="1" si="177"/>
        <v>203874228756.42432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203874228756.42432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849475953.15176797</v>
      </c>
      <c r="L4015" s="444">
        <f t="shared" ca="1" si="177"/>
        <v>204723704709.57608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204723704709.57608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853015436.2899003</v>
      </c>
      <c r="L4016" s="444">
        <f t="shared" ca="1" si="177"/>
        <v>205576720145.86597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205576720145.86597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856569667.27444148</v>
      </c>
      <c r="L4017" s="444">
        <f t="shared" ca="1" si="177"/>
        <v>206433289813.14041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206433289813.14041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860138707.55475175</v>
      </c>
      <c r="L4018" s="444">
        <f t="shared" ca="1" si="177"/>
        <v>207293428520.69516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207293428520.69516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863722618.8362298</v>
      </c>
      <c r="L4019" s="444">
        <f t="shared" ca="1" si="177"/>
        <v>208157151139.5314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208157151139.5314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867321463.08138084</v>
      </c>
      <c r="L4020" s="444">
        <f t="shared" ca="1" si="177"/>
        <v>209024472602.61279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209024472602.61279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870935302.51088667</v>
      </c>
      <c r="L4021" s="444">
        <f t="shared" ca="1" si="177"/>
        <v>209895407905.12369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209895407905.12369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874564199.60468197</v>
      </c>
      <c r="L4022" s="444">
        <f t="shared" ca="1" si="177"/>
        <v>210769972104.72836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210769972104.72836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878208217.10303485</v>
      </c>
      <c r="L4023" s="444">
        <f t="shared" ca="1" si="177"/>
        <v>211648180321.83139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211648180321.83139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881867418.00763083</v>
      </c>
      <c r="L4024" s="444">
        <f t="shared" ca="1" si="177"/>
        <v>212530047739.83902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212530047739.83902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885541865.58266258</v>
      </c>
      <c r="L4025" s="444">
        <f t="shared" ca="1" si="177"/>
        <v>213415589605.42169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213415589605.42169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889231623.35592365</v>
      </c>
      <c r="L4026" s="444">
        <f t="shared" ca="1" si="177"/>
        <v>214304821228.77762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214304821228.77762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892936755.11990678</v>
      </c>
      <c r="L4027" s="444">
        <f t="shared" ca="1" si="177"/>
        <v>215197757983.89752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215197757983.89752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896657324.93290627</v>
      </c>
      <c r="L4028" s="444">
        <f t="shared" ca="1" si="177"/>
        <v>216094415308.83041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216094415308.83041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900393397.12012672</v>
      </c>
      <c r="L4029" s="444">
        <f t="shared" ca="1" si="177"/>
        <v>216994808705.95053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216994808705.95053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904145036.27479386</v>
      </c>
      <c r="L4030" s="444">
        <f t="shared" ca="1" si="177"/>
        <v>217898953742.22531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217898953742.22531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907912307.2592721</v>
      </c>
      <c r="L4031" s="444">
        <f t="shared" ca="1" si="177"/>
        <v>218806866049.48459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218806866049.48459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911695275.20618582</v>
      </c>
      <c r="L4032" s="444">
        <f t="shared" ca="1" si="177"/>
        <v>219718561324.69077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219718561324.69077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915494005.51954484</v>
      </c>
      <c r="L4033" s="444">
        <f t="shared" ca="1" si="177"/>
        <v>220634055330.2103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220634055330.2103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919308563.87587619</v>
      </c>
      <c r="L4034" s="444">
        <f t="shared" ca="1" si="177"/>
        <v>221553363894.08618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221553363894.08618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923139016.22535908</v>
      </c>
      <c r="L4035" s="444">
        <f t="shared" ca="1" si="177"/>
        <v>222476502910.31155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222476502910.31155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926985428.79296482</v>
      </c>
      <c r="L4036" s="444">
        <f t="shared" ca="1" si="177"/>
        <v>223403488339.10452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223403488339.10452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930847868.079602</v>
      </c>
      <c r="L4037" s="444">
        <f t="shared" ca="1" si="177"/>
        <v>224334336207.18411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224334336207.18411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934726400.86326706</v>
      </c>
      <c r="L4038" s="444">
        <f t="shared" ca="1" si="177"/>
        <v>225269062608.04739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225269062608.04739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938621094.20019746</v>
      </c>
      <c r="L4039" s="444">
        <f t="shared" ca="1" si="177"/>
        <v>226207683702.24759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226207683702.24759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942532015.42603159</v>
      </c>
      <c r="L4040" s="444">
        <f t="shared" ca="1" si="177"/>
        <v>227150215717.67361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227150215717.67361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946459232.15697336</v>
      </c>
      <c r="L4041" s="444">
        <f t="shared" ca="1" si="177"/>
        <v>228096674949.8306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228096674949.8306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950402812.29096091</v>
      </c>
      <c r="L4042" s="444">
        <f t="shared" ca="1" si="177"/>
        <v>229047077762.12155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229047077762.12155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954362824.00883996</v>
      </c>
      <c r="L4043" s="444">
        <f t="shared" ca="1" si="177"/>
        <v>230001440586.1304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230001440586.1304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958339335.77554345</v>
      </c>
      <c r="L4044" s="444">
        <f t="shared" ca="1" si="177"/>
        <v>230959779921.90594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230959779921.90594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962332416.34127474</v>
      </c>
      <c r="L4045" s="444">
        <f t="shared" ca="1" si="177"/>
        <v>231922112338.24722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231922112338.24722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966342134.74269676</v>
      </c>
      <c r="L4046" s="444">
        <f t="shared" ca="1" si="177"/>
        <v>232888454472.98993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232888454472.98993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970368560.30412483</v>
      </c>
      <c r="L4047" s="444">
        <f t="shared" ca="1" si="177"/>
        <v>233858823033.29407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233858823033.29407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974411762.6387254</v>
      </c>
      <c r="L4048" s="444">
        <f t="shared" ca="1" si="177"/>
        <v>234833234795.9328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234833234795.9328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978471811.64971983</v>
      </c>
      <c r="L4049" s="444">
        <f t="shared" ca="1" si="177"/>
        <v>235811706607.58252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235811706607.58252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982548777.5315938</v>
      </c>
      <c r="L4050" s="444">
        <f t="shared" ca="1" si="177"/>
        <v>236794255385.11411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236794255385.11411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986642730.7713089</v>
      </c>
      <c r="L4051" s="444">
        <f t="shared" ca="1" si="177"/>
        <v>237780898115.88541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237780898115.88541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990753742.14952254</v>
      </c>
      <c r="L4052" s="444">
        <f t="shared" ca="1" si="177"/>
        <v>238771651858.03494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238771651858.03494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994881882.74181223</v>
      </c>
      <c r="L4053" s="444">
        <f t="shared" ca="1" si="177"/>
        <v>239766533740.77676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239766533740.77676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999027223.91990316</v>
      </c>
      <c r="L4054" s="444">
        <f t="shared" ca="1" si="177"/>
        <v>240765560964.69666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240765560964.69666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1003189837.3529028</v>
      </c>
      <c r="L4055" s="444">
        <f t="shared" ca="1" si="177"/>
        <v>241768750802.04956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241768750802.04956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1007369795.0085398</v>
      </c>
      <c r="L4056" s="444">
        <f t="shared" ca="1" si="177"/>
        <v>242776120597.05811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242776120597.05811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1011567169.1544086</v>
      </c>
      <c r="L4057" s="444">
        <f t="shared" ca="1" si="177"/>
        <v>243787687766.21252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243787687766.21252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1015782032.359219</v>
      </c>
      <c r="L4058" s="444">
        <f t="shared" ca="1" si="177"/>
        <v>244803469798.57175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244803469798.57175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1020014457.494049</v>
      </c>
      <c r="L4059" s="444">
        <f t="shared" ca="1" si="177"/>
        <v>245823484256.0658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245823484256.0658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1024264517.7336076</v>
      </c>
      <c r="L4060" s="444">
        <f t="shared" ca="1" si="177"/>
        <v>246847748773.79941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246847748773.79941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1028532286.5574974</v>
      </c>
      <c r="L4061" s="444">
        <f t="shared" ca="1" si="177"/>
        <v>247876281060.3569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247876281060.3569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1032817837.7514871</v>
      </c>
      <c r="L4062" s="444">
        <f t="shared" ca="1" si="177"/>
        <v>248909098898.1084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248909098898.1084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1037121245.4087849</v>
      </c>
      <c r="L4063" s="444">
        <f t="shared" ca="1" si="177"/>
        <v>249946220143.51718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249946220143.51718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1041442583.9313217</v>
      </c>
      <c r="L4064" s="444">
        <f t="shared" ca="1" si="177"/>
        <v>250987662727.44852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250987662727.44852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1045781928.0310354</v>
      </c>
      <c r="L4065" s="444">
        <f t="shared" ca="1" si="177"/>
        <v>252033444655.47955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252033444655.47955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1050139352.7311648</v>
      </c>
      <c r="L4066" s="444">
        <f t="shared" ca="1" si="177"/>
        <v>253083584008.21072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253083584008.21072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1054514933.3675447</v>
      </c>
      <c r="L4067" s="444">
        <f t="shared" ca="1" si="177"/>
        <v>254138098941.57828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254138098941.57828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1058908745.5899093</v>
      </c>
      <c r="L4068" s="444">
        <f t="shared" ca="1" si="177"/>
        <v>255197007687.16818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255197007687.16818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1063320865.3632008</v>
      </c>
      <c r="L4069" s="444">
        <f t="shared" ca="1" si="177"/>
        <v>256260328552.53137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256260328552.53137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1067751368.9688807</v>
      </c>
      <c r="L4070" s="444">
        <f t="shared" ca="1" si="177"/>
        <v>257328079921.50024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257328079921.50024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1072200333.0062509</v>
      </c>
      <c r="L4071" s="444">
        <f t="shared" ca="1" si="177"/>
        <v>258400280254.5065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258400280254.5065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1076667834.3937771</v>
      </c>
      <c r="L4072" s="444">
        <f t="shared" ca="1" si="177"/>
        <v>259476948088.90027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259476948088.90027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1081153950.3704176</v>
      </c>
      <c r="L4073" s="444">
        <f t="shared" ca="1" si="177"/>
        <v>260558102039.27069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260558102039.27069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1085658758.4969611</v>
      </c>
      <c r="L4074" s="444">
        <f t="shared" ca="1" si="177"/>
        <v>261643760797.76764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261643760797.76764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1090182336.6573651</v>
      </c>
      <c r="L4075" s="444">
        <f t="shared" ca="1" si="177"/>
        <v>262733943134.42502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262733943134.42502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1094724763.0601041</v>
      </c>
      <c r="L4076" s="444">
        <f t="shared" ca="1" si="177"/>
        <v>263828667897.48511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263828667897.48511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1099286116.239521</v>
      </c>
      <c r="L4077" s="444">
        <f t="shared" ca="1" si="177"/>
        <v>264927954013.72464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264927954013.72464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1103866475.0571861</v>
      </c>
      <c r="L4078" s="444">
        <f t="shared" ca="1" si="177"/>
        <v>266031820488.78183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266031820488.78183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1108465918.7032576</v>
      </c>
      <c r="L4079" s="444">
        <f t="shared" ca="1" si="177"/>
        <v>267140286407.48508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267140286407.48508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1113084526.6978545</v>
      </c>
      <c r="L4080" s="444">
        <f t="shared" ca="1" si="177"/>
        <v>268253370934.18292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268253370934.18292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1117722378.8924289</v>
      </c>
      <c r="L4081" s="444">
        <f t="shared" ca="1" si="177"/>
        <v>269371093313.07535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269371093313.07535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1122379555.4711473</v>
      </c>
      <c r="L4082" s="444">
        <f t="shared" ca="1" si="177"/>
        <v>270493472868.54651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270493472868.54651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1127056136.9522772</v>
      </c>
      <c r="L4083" s="444">
        <f t="shared" ca="1" si="177"/>
        <v>271620529005.49878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271620529005.49878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1131752204.1895783</v>
      </c>
      <c r="L4084" s="444">
        <f t="shared" ca="1" si="177"/>
        <v>272752281209.68835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272752281209.68835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1136467838.3737016</v>
      </c>
      <c r="L4085" s="444">
        <f t="shared" ca="1" si="177"/>
        <v>273888749048.06204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273888749048.06204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1141203121.0335917</v>
      </c>
      <c r="L4086" s="444">
        <f t="shared" ca="1" si="177"/>
        <v>275029952169.09564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275029952169.09564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1145958134.0378985</v>
      </c>
      <c r="L4087" s="444">
        <f t="shared" ca="1" si="177"/>
        <v>276175910303.13354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276175910303.13354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1150732959.5963898</v>
      </c>
      <c r="L4088" s="444">
        <f t="shared" ref="L4088:L4342" ca="1" si="182">I4088-J4088+K4088</f>
        <v>277326643262.72992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277326643262.72992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1155527680.2613747</v>
      </c>
      <c r="L4089" s="444">
        <f t="shared" ca="1" si="182"/>
        <v>278482170942.99127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278482170942.99127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1160342378.9291303</v>
      </c>
      <c r="L4090" s="444">
        <f t="shared" ca="1" si="182"/>
        <v>279642513321.92041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279642513321.92041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1165177138.8413351</v>
      </c>
      <c r="L4091" s="444">
        <f t="shared" ca="1" si="182"/>
        <v>280807690460.76172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280807690460.76172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1170032043.5865071</v>
      </c>
      <c r="L4092" s="444">
        <f t="shared" ca="1" si="182"/>
        <v>281977722504.34821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281977722504.34821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1174907177.1014509</v>
      </c>
      <c r="L4093" s="444">
        <f t="shared" ca="1" si="182"/>
        <v>283152629681.44965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283152629681.44965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1179802623.6727068</v>
      </c>
      <c r="L4094" s="444">
        <f t="shared" ca="1" si="182"/>
        <v>284332432305.12238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284332432305.12238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1184718467.93801</v>
      </c>
      <c r="L4095" s="444">
        <f t="shared" ca="1" si="182"/>
        <v>285517150773.06036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285517150773.06036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1189654794.8877516</v>
      </c>
      <c r="L4096" s="444">
        <f t="shared" ca="1" si="182"/>
        <v>286706805567.94812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286706805567.94812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1194611689.8664505</v>
      </c>
      <c r="L4097" s="444">
        <f t="shared" ca="1" si="182"/>
        <v>287901417257.81458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287901417257.81458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1199589238.5742273</v>
      </c>
      <c r="L4098" s="444">
        <f t="shared" ca="1" si="182"/>
        <v>289101006496.38879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289101006496.38879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1204587527.0682867</v>
      </c>
      <c r="L4099" s="444">
        <f t="shared" ca="1" si="182"/>
        <v>290305594023.45709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290305594023.45709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1209606641.7644045</v>
      </c>
      <c r="L4100" s="444">
        <f t="shared" ca="1" si="182"/>
        <v>291515200665.2215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291515200665.2215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1214646669.4384229</v>
      </c>
      <c r="L4101" s="444">
        <f t="shared" ca="1" si="182"/>
        <v>292729847334.65991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292729847334.65991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1219707697.2277496</v>
      </c>
      <c r="L4102" s="444">
        <f t="shared" ca="1" si="182"/>
        <v>293949555031.88763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293949555031.88763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1224789812.6328652</v>
      </c>
      <c r="L4103" s="444">
        <f t="shared" ca="1" si="182"/>
        <v>295174344844.52051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295174344844.52051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1229893103.5188355</v>
      </c>
      <c r="L4104" s="444">
        <f t="shared" ca="1" si="182"/>
        <v>296404237948.03937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296404237948.03937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1235017658.1168306</v>
      </c>
      <c r="L4105" s="444">
        <f t="shared" ca="1" si="182"/>
        <v>297639255606.15619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297639255606.15619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1240163565.0256507</v>
      </c>
      <c r="L4106" s="444">
        <f t="shared" ca="1" si="182"/>
        <v>298879419171.18182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298879419171.18182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1245330913.2132576</v>
      </c>
      <c r="L4107" s="444">
        <f t="shared" ca="1" si="182"/>
        <v>300124750084.39508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300124750084.39508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1250519792.0183129</v>
      </c>
      <c r="L4108" s="444">
        <f t="shared" ca="1" si="182"/>
        <v>301375269876.41339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301375269876.41339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1255730291.1517224</v>
      </c>
      <c r="L4109" s="444">
        <f t="shared" ca="1" si="182"/>
        <v>302631000167.56512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302631000167.56512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1260962500.6981881</v>
      </c>
      <c r="L4110" s="444">
        <f t="shared" ca="1" si="182"/>
        <v>303891962668.26331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303891962668.26331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1266216511.1177638</v>
      </c>
      <c r="L4111" s="444">
        <f t="shared" ca="1" si="182"/>
        <v>305158179179.38104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305158179179.38104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1271492413.247421</v>
      </c>
      <c r="L4112" s="444">
        <f t="shared" ca="1" si="182"/>
        <v>306429671592.62848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306429671592.62848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1276790298.3026187</v>
      </c>
      <c r="L4113" s="444">
        <f t="shared" ca="1" si="182"/>
        <v>307706461890.93109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307706461890.93109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1282110257.8788795</v>
      </c>
      <c r="L4114" s="444">
        <f t="shared" ca="1" si="182"/>
        <v>308988572148.81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308988572148.81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1287452383.9533749</v>
      </c>
      <c r="L4115" s="444">
        <f t="shared" ca="1" si="182"/>
        <v>310276024532.76337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310276024532.76337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1292816768.8865139</v>
      </c>
      <c r="L4116" s="444">
        <f t="shared" ca="1" si="182"/>
        <v>311568841301.6499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311568841301.6499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1298203505.4235413</v>
      </c>
      <c r="L4117" s="444">
        <f t="shared" ca="1" si="182"/>
        <v>312867044807.07343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312867044807.07343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1303612686.6961393</v>
      </c>
      <c r="L4118" s="444">
        <f t="shared" ca="1" si="182"/>
        <v>314170657493.76959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314170657493.76959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1309044406.22404</v>
      </c>
      <c r="L4119" s="444">
        <f t="shared" ca="1" si="182"/>
        <v>315479701899.99365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315479701899.99365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1314498757.9166403</v>
      </c>
      <c r="L4120" s="444">
        <f t="shared" ca="1" si="182"/>
        <v>316794200657.91028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316794200657.91028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1319975836.0746262</v>
      </c>
      <c r="L4121" s="444">
        <f t="shared" ca="1" si="182"/>
        <v>318114176493.98492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318114176493.98492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1325475735.3916039</v>
      </c>
      <c r="L4122" s="444">
        <f t="shared" ca="1" si="182"/>
        <v>319439652229.37653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319439652229.37653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1330998550.9557354</v>
      </c>
      <c r="L4123" s="444">
        <f t="shared" ca="1" si="182"/>
        <v>320770650780.33228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320770650780.33228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1336544378.2513845</v>
      </c>
      <c r="L4124" s="444">
        <f t="shared" ca="1" si="182"/>
        <v>322107195158.58368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322107195158.58368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1342113313.1607654</v>
      </c>
      <c r="L4125" s="444">
        <f t="shared" ca="1" si="182"/>
        <v>323449308471.74445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323449308471.74445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1347705451.9656019</v>
      </c>
      <c r="L4126" s="444">
        <f t="shared" ca="1" si="182"/>
        <v>324797013923.71002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324797013923.71002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1353320891.3487918</v>
      </c>
      <c r="L4127" s="444">
        <f t="shared" ca="1" si="182"/>
        <v>326150334815.05884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326150334815.05884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1358959728.3960786</v>
      </c>
      <c r="L4128" s="444">
        <f t="shared" ca="1" si="182"/>
        <v>327509294543.4549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327509294543.4549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1364622060.5977287</v>
      </c>
      <c r="L4129" s="444">
        <f t="shared" ca="1" si="182"/>
        <v>328873916604.05261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328873916604.05261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1370307985.8502192</v>
      </c>
      <c r="L4130" s="444">
        <f t="shared" ca="1" si="182"/>
        <v>330244224589.90283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330244224589.90283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1376017602.4579284</v>
      </c>
      <c r="L4131" s="444">
        <f t="shared" ca="1" si="182"/>
        <v>331620242192.36078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331620242192.36078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1381751009.1348367</v>
      </c>
      <c r="L4132" s="444">
        <f t="shared" ca="1" si="182"/>
        <v>333001993201.49561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333001993201.49561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1387508305.0062318</v>
      </c>
      <c r="L4133" s="444">
        <f t="shared" ca="1" si="182"/>
        <v>334389501506.50183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334389501506.50183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1393289589.6104243</v>
      </c>
      <c r="L4134" s="444">
        <f t="shared" ca="1" si="182"/>
        <v>335782791096.11224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335782791096.11224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1399094962.9004676</v>
      </c>
      <c r="L4135" s="444">
        <f t="shared" ca="1" si="182"/>
        <v>337181886059.0127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337181886059.0127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1404924525.2458863</v>
      </c>
      <c r="L4136" s="444">
        <f t="shared" ca="1" si="182"/>
        <v>338586810584.25861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338586810584.25861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1410778377.4344108</v>
      </c>
      <c r="L4137" s="444">
        <f t="shared" ca="1" si="182"/>
        <v>339997588961.69299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339997588961.69299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1416656620.6737208</v>
      </c>
      <c r="L4138" s="444">
        <f t="shared" ca="1" si="182"/>
        <v>341414245582.3667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341414245582.3667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1422559356.5931945</v>
      </c>
      <c r="L4139" s="444">
        <f t="shared" ca="1" si="182"/>
        <v>342836804938.9599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342836804938.9599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1428486687.2456663</v>
      </c>
      <c r="L4140" s="444">
        <f t="shared" ca="1" si="182"/>
        <v>344265291626.20557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344265291626.20557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1434438715.1091897</v>
      </c>
      <c r="L4141" s="444">
        <f t="shared" ca="1" si="182"/>
        <v>345699730341.31476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345699730341.31476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1440415543.0888114</v>
      </c>
      <c r="L4142" s="444">
        <f t="shared" ca="1" si="182"/>
        <v>347140145884.40356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347140145884.40356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1446417274.5183482</v>
      </c>
      <c r="L4143" s="444">
        <f t="shared" ca="1" si="182"/>
        <v>348586563158.92194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348586563158.92194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1452444013.1621747</v>
      </c>
      <c r="L4144" s="444">
        <f t="shared" ca="1" si="182"/>
        <v>350039007172.08411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350039007172.08411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1458495863.2170172</v>
      </c>
      <c r="L4145" s="444">
        <f t="shared" ca="1" si="182"/>
        <v>351497503035.30115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351497503035.30115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1464572929.3137548</v>
      </c>
      <c r="L4146" s="444">
        <f t="shared" ca="1" si="182"/>
        <v>352962075964.61493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352962075964.61493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1470675316.5192289</v>
      </c>
      <c r="L4147" s="444">
        <f t="shared" ca="1" si="182"/>
        <v>354432751281.13416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354432751281.13416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1476803130.3380589</v>
      </c>
      <c r="L4148" s="444">
        <f t="shared" ca="1" si="182"/>
        <v>355909554411.47223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355909554411.47223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1482956476.7144675</v>
      </c>
      <c r="L4149" s="444">
        <f t="shared" ca="1" si="182"/>
        <v>357392510888.18671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357392510888.18671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1489135462.0341113</v>
      </c>
      <c r="L4150" s="444">
        <f t="shared" ca="1" si="182"/>
        <v>358881646350.22083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358881646350.22083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1495340193.1259201</v>
      </c>
      <c r="L4151" s="444">
        <f t="shared" ca="1" si="182"/>
        <v>360376986543.34674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360376986543.34674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1501570777.2639446</v>
      </c>
      <c r="L4152" s="444">
        <f t="shared" ca="1" si="182"/>
        <v>361878557320.61066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361878557320.61066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1507827322.1692111</v>
      </c>
      <c r="L4153" s="444">
        <f t="shared" ca="1" si="182"/>
        <v>363386384642.77985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363386384642.77985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1514109936.0115826</v>
      </c>
      <c r="L4154" s="444">
        <f t="shared" ca="1" si="182"/>
        <v>364900494578.79144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364900494578.79144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1520418727.4116311</v>
      </c>
      <c r="L4155" s="444">
        <f t="shared" ca="1" si="182"/>
        <v>366420913306.20306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366420913306.20306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1526753805.4425128</v>
      </c>
      <c r="L4156" s="444">
        <f t="shared" ca="1" si="182"/>
        <v>367947667111.64557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367947667111.64557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1533115279.6318564</v>
      </c>
      <c r="L4157" s="444">
        <f t="shared" ca="1" si="182"/>
        <v>369480782391.2774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369480782391.2774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1539503259.9636559</v>
      </c>
      <c r="L4158" s="444">
        <f t="shared" ca="1" si="182"/>
        <v>371020285651.24109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371020285651.24109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1545917856.8801713</v>
      </c>
      <c r="L4159" s="444">
        <f t="shared" ca="1" si="182"/>
        <v>372566203508.12128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372566203508.12128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1552359181.2838387</v>
      </c>
      <c r="L4160" s="444">
        <f t="shared" ca="1" si="182"/>
        <v>374118562689.40509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374118562689.40509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1558827344.5391879</v>
      </c>
      <c r="L4161" s="444">
        <f t="shared" ca="1" si="182"/>
        <v>375677390033.94427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375677390033.94427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1565322458.4747677</v>
      </c>
      <c r="L4162" s="444">
        <f t="shared" ca="1" si="182"/>
        <v>377242712492.41907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377242712492.41907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1571844635.3850794</v>
      </c>
      <c r="L4163" s="444">
        <f t="shared" ca="1" si="182"/>
        <v>378814557127.80414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378814557127.80414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1578393988.0325172</v>
      </c>
      <c r="L4164" s="444">
        <f t="shared" ca="1" si="182"/>
        <v>380392951115.83667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380392951115.83667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1584970629.6493194</v>
      </c>
      <c r="L4165" s="444">
        <f t="shared" ca="1" si="182"/>
        <v>381977921745.48596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381977921745.48596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1591574673.9395249</v>
      </c>
      <c r="L4166" s="444">
        <f t="shared" ca="1" si="182"/>
        <v>383569496419.42548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383569496419.42548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1598206235.0809395</v>
      </c>
      <c r="L4167" s="444">
        <f t="shared" ca="1" si="182"/>
        <v>385167702654.50641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385167702654.50641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1604865427.7271099</v>
      </c>
      <c r="L4168" s="444">
        <f t="shared" ca="1" si="182"/>
        <v>386772568082.23352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386772568082.23352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1611552367.0093064</v>
      </c>
      <c r="L4169" s="444">
        <f t="shared" ca="1" si="182"/>
        <v>388384120449.2428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388384120449.2428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1618267168.5385118</v>
      </c>
      <c r="L4170" s="444">
        <f t="shared" ca="1" si="182"/>
        <v>390002387617.78131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390002387617.78131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1625009948.4074221</v>
      </c>
      <c r="L4171" s="444">
        <f t="shared" ca="1" si="182"/>
        <v>391627397566.18872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391627397566.18872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1631780823.1924529</v>
      </c>
      <c r="L4172" s="444">
        <f t="shared" ca="1" si="182"/>
        <v>393259178389.38116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393259178389.38116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1638579909.9557548</v>
      </c>
      <c r="L4173" s="444">
        <f t="shared" ca="1" si="182"/>
        <v>394897758299.33691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394897758299.33691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1645407326.2472372</v>
      </c>
      <c r="L4174" s="444">
        <f t="shared" ca="1" si="182"/>
        <v>396543165625.58417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396543165625.58417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1652263190.1066008</v>
      </c>
      <c r="L4175" s="444">
        <f t="shared" ca="1" si="182"/>
        <v>398195428815.6908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398195428815.6908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1659147620.0653782</v>
      </c>
      <c r="L4176" s="444">
        <f t="shared" ca="1" si="182"/>
        <v>399854576435.75616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399854576435.75616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1666060735.148984</v>
      </c>
      <c r="L4177" s="444">
        <f t="shared" ca="1" si="182"/>
        <v>401520637170.90515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401520637170.90515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1673002654.8787715</v>
      </c>
      <c r="L4178" s="444">
        <f t="shared" ca="1" si="182"/>
        <v>403193639825.78394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403193639825.78394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1679973499.2740998</v>
      </c>
      <c r="L4179" s="444">
        <f t="shared" ca="1" si="182"/>
        <v>404873613325.05804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404873613325.05804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1686973388.8544085</v>
      </c>
      <c r="L4180" s="444">
        <f t="shared" ca="1" si="182"/>
        <v>406560586713.91248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406560586713.91248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1694002444.6413019</v>
      </c>
      <c r="L4181" s="444">
        <f t="shared" ca="1" si="182"/>
        <v>408254589158.55377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408254589158.55377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1701060788.1606407</v>
      </c>
      <c r="L4182" s="444">
        <f t="shared" ca="1" si="182"/>
        <v>409955649946.71442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409955649946.71442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1708148541.4446435</v>
      </c>
      <c r="L4183" s="444">
        <f t="shared" ca="1" si="182"/>
        <v>411663798488.15906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411663798488.15906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1715265827.0339961</v>
      </c>
      <c r="L4184" s="444">
        <f t="shared" ca="1" si="182"/>
        <v>413379064315.19305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413379064315.19305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1722412767.9799709</v>
      </c>
      <c r="L4185" s="444">
        <f t="shared" ca="1" si="182"/>
        <v>415101477083.17303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415101477083.17303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1729589487.8465543</v>
      </c>
      <c r="L4186" s="444">
        <f t="shared" ca="1" si="182"/>
        <v>416831066571.01959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416831066571.01959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1736796110.7125816</v>
      </c>
      <c r="L4187" s="444">
        <f t="shared" ca="1" si="182"/>
        <v>418567862681.73218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418567862681.73218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1744032761.1738842</v>
      </c>
      <c r="L4188" s="444">
        <f t="shared" ca="1" si="182"/>
        <v>420311895442.90607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420311895442.90607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1751299564.3454418</v>
      </c>
      <c r="L4189" s="444">
        <f t="shared" ca="1" si="182"/>
        <v>422063195007.25153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422063195007.25153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1758596645.863548</v>
      </c>
      <c r="L4190" s="444">
        <f t="shared" ca="1" si="182"/>
        <v>423821791653.11505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423821791653.11505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1765924131.8879793</v>
      </c>
      <c r="L4191" s="444">
        <f t="shared" ca="1" si="182"/>
        <v>425587715785.00305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425587715785.00305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1773282149.1041794</v>
      </c>
      <c r="L4192" s="444">
        <f t="shared" ca="1" si="182"/>
        <v>427360997934.10724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427360997934.10724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1780670824.7254467</v>
      </c>
      <c r="L4193" s="444">
        <f t="shared" ca="1" si="182"/>
        <v>429141668758.8327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429141668758.8327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1788090286.4951363</v>
      </c>
      <c r="L4194" s="444">
        <f t="shared" ca="1" si="182"/>
        <v>430929759045.32782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430929759045.32782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1795540662.6888659</v>
      </c>
      <c r="L4195" s="444">
        <f t="shared" ca="1" si="182"/>
        <v>432725299708.01666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432725299708.01666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1803022082.1167364</v>
      </c>
      <c r="L4196" s="444">
        <f t="shared" ca="1" si="182"/>
        <v>434528321790.13342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434528321790.13342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1810534674.125556</v>
      </c>
      <c r="L4197" s="444">
        <f t="shared" ca="1" si="182"/>
        <v>436338856464.25897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436338856464.25897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1818078568.601079</v>
      </c>
      <c r="L4198" s="444">
        <f t="shared" ca="1" si="182"/>
        <v>438156935032.86005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438156935032.86005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1825653895.9702499</v>
      </c>
      <c r="L4199" s="444">
        <f t="shared" ca="1" si="182"/>
        <v>439982588928.83032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439982588928.83032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1833260787.20346</v>
      </c>
      <c r="L4200" s="444">
        <f t="shared" ca="1" si="182"/>
        <v>441815849716.03375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441815849716.03375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1840899373.8168075</v>
      </c>
      <c r="L4201" s="444">
        <f t="shared" ca="1" si="182"/>
        <v>443656749089.85059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443656749089.85059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1848569787.8743775</v>
      </c>
      <c r="L4202" s="444">
        <f t="shared" ca="1" si="182"/>
        <v>445505318877.72498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445505318877.72498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1856272161.9905207</v>
      </c>
      <c r="L4203" s="444">
        <f t="shared" ca="1" si="182"/>
        <v>447361591039.71552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447361591039.71552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1864006629.3321476</v>
      </c>
      <c r="L4204" s="444">
        <f t="shared" ca="1" si="182"/>
        <v>449225597669.04767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449225597669.04767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1871773323.621032</v>
      </c>
      <c r="L4205" s="444">
        <f t="shared" ca="1" si="182"/>
        <v>451097370992.6687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451097370992.6687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1879572379.1361198</v>
      </c>
      <c r="L4206" s="444">
        <f t="shared" ca="1" si="182"/>
        <v>452976943371.80481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452976943371.80481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1887403930.7158537</v>
      </c>
      <c r="L4207" s="444">
        <f t="shared" ca="1" si="182"/>
        <v>454864347302.52069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454864347302.52069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1895268113.7605028</v>
      </c>
      <c r="L4208" s="444">
        <f t="shared" ca="1" si="182"/>
        <v>456759615416.28119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456759615416.28119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1903165064.2345049</v>
      </c>
      <c r="L4209" s="444">
        <f t="shared" ca="1" si="182"/>
        <v>458662780480.51569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458662780480.51569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1911094918.6688156</v>
      </c>
      <c r="L4210" s="444">
        <f t="shared" ca="1" si="182"/>
        <v>460573875399.18451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460573875399.18451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1919057814.1632688</v>
      </c>
      <c r="L4211" s="444">
        <f t="shared" ca="1" si="182"/>
        <v>462492933213.34778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462492933213.34778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1927053888.3889492</v>
      </c>
      <c r="L4212" s="444">
        <f t="shared" ca="1" si="182"/>
        <v>464419987101.73676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464419987101.73676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1935083279.5905697</v>
      </c>
      <c r="L4213" s="444">
        <f t="shared" ca="1" si="182"/>
        <v>466355070381.32733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466355070381.32733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1943146126.5888638</v>
      </c>
      <c r="L4214" s="444">
        <f t="shared" ca="1" si="182"/>
        <v>468298216507.9162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468298216507.9162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1951242568.782984</v>
      </c>
      <c r="L4215" s="444">
        <f t="shared" ca="1" si="182"/>
        <v>470249459076.69916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470249459076.69916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1959372746.1529131</v>
      </c>
      <c r="L4216" s="444">
        <f t="shared" ca="1" si="182"/>
        <v>472208831822.85205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472208831822.85205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1967536799.2618833</v>
      </c>
      <c r="L4217" s="444">
        <f t="shared" ca="1" si="182"/>
        <v>474176368622.11395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474176368622.11395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1975734869.2588081</v>
      </c>
      <c r="L4218" s="444">
        <f t="shared" ca="1" si="182"/>
        <v>476152103491.37274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476152103491.37274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1983967097.8807199</v>
      </c>
      <c r="L4219" s="444">
        <f t="shared" ca="1" si="182"/>
        <v>478136070589.25348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478136070589.25348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1992233627.4552228</v>
      </c>
      <c r="L4220" s="444">
        <f t="shared" ca="1" si="182"/>
        <v>480128304216.70868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480128304216.70868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2000534600.9029531</v>
      </c>
      <c r="L4221" s="444">
        <f t="shared" ca="1" si="182"/>
        <v>482128838817.61163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482128838817.61163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2008870161.7400484</v>
      </c>
      <c r="L4222" s="444">
        <f t="shared" ca="1" si="182"/>
        <v>484137708979.35168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484137708979.35168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2017240454.080632</v>
      </c>
      <c r="L4223" s="444">
        <f t="shared" ca="1" si="182"/>
        <v>486154949433.43231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486154949433.43231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2025645622.6393011</v>
      </c>
      <c r="L4224" s="444">
        <f t="shared" ca="1" si="182"/>
        <v>488180595056.07159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488180595056.07159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2034085812.7336316</v>
      </c>
      <c r="L4225" s="444">
        <f t="shared" ca="1" si="182"/>
        <v>490214680868.80524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490214680868.80524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2042561170.2866886</v>
      </c>
      <c r="L4226" s="444">
        <f t="shared" ca="1" si="182"/>
        <v>492257242039.09192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492257242039.09192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2051071841.8295498</v>
      </c>
      <c r="L4227" s="444">
        <f t="shared" ca="1" si="182"/>
        <v>494308313880.92145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494308313880.92145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2059617974.5038393</v>
      </c>
      <c r="L4228" s="444">
        <f t="shared" ca="1" si="182"/>
        <v>496367931855.42529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496367931855.42529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2068199716.0642719</v>
      </c>
      <c r="L4229" s="444">
        <f t="shared" ca="1" si="182"/>
        <v>498436131571.48956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498436131571.48956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2076817214.8812065</v>
      </c>
      <c r="L4230" s="444">
        <f t="shared" ca="1" si="182"/>
        <v>500512948786.37079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500512948786.37079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2085470619.9432116</v>
      </c>
      <c r="L4231" s="444">
        <f t="shared" ca="1" si="182"/>
        <v>502598419406.31403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502598419406.31403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2094160080.859642</v>
      </c>
      <c r="L4232" s="444">
        <f t="shared" ca="1" si="182"/>
        <v>504692579487.17365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504692579487.17365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2102885747.8632233</v>
      </c>
      <c r="L4233" s="444">
        <f t="shared" ca="1" si="182"/>
        <v>506795465235.03687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506795465235.03687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2111647771.8126533</v>
      </c>
      <c r="L4234" s="444">
        <f t="shared" ca="1" si="182"/>
        <v>508907113006.84955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508907113006.84955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2120446304.1952064</v>
      </c>
      <c r="L4235" s="444">
        <f t="shared" ca="1" si="182"/>
        <v>511027559311.04474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511027559311.04474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2129281497.1293528</v>
      </c>
      <c r="L4236" s="444">
        <f t="shared" ca="1" si="182"/>
        <v>513156840808.17407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513156840808.17407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2138153503.3673918</v>
      </c>
      <c r="L4237" s="444">
        <f t="shared" ca="1" si="182"/>
        <v>515294994311.54144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515294994311.54144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2147062476.2980893</v>
      </c>
      <c r="L4238" s="444">
        <f t="shared" ca="1" si="182"/>
        <v>517442056787.83954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517442056787.83954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2156008569.9493313</v>
      </c>
      <c r="L4239" s="444">
        <f t="shared" ca="1" si="182"/>
        <v>519598065357.78888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519598065357.78888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2164991938.990787</v>
      </c>
      <c r="L4240" s="444">
        <f t="shared" ca="1" si="182"/>
        <v>521763057296.77966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521763057296.77966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2174012738.7365818</v>
      </c>
      <c r="L4241" s="444">
        <f t="shared" ca="1" si="182"/>
        <v>523937070035.51624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523937070035.51624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2183071125.1479845</v>
      </c>
      <c r="L4242" s="444">
        <f t="shared" ca="1" si="182"/>
        <v>526120141160.66425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526120141160.66425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2192167254.8361006</v>
      </c>
      <c r="L4243" s="444">
        <f t="shared" ca="1" si="182"/>
        <v>528312308415.50037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528312308415.50037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2201301285.0645847</v>
      </c>
      <c r="L4244" s="444">
        <f t="shared" ca="1" si="182"/>
        <v>530513609700.56494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530513609700.56494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2210473373.7523537</v>
      </c>
      <c r="L4245" s="444">
        <f t="shared" ca="1" si="182"/>
        <v>532724083074.31732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532724083074.31732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2219683679.4763217</v>
      </c>
      <c r="L4246" s="444">
        <f t="shared" ca="1" si="182"/>
        <v>534943766753.79364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534943766753.79364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2228932361.4741402</v>
      </c>
      <c r="L4247" s="444">
        <f t="shared" ca="1" si="182"/>
        <v>537172699115.26776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537172699115.26776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2238219579.6469493</v>
      </c>
      <c r="L4248" s="444">
        <f t="shared" ca="1" si="182"/>
        <v>539410918694.91473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539410918694.91473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2247545494.5621448</v>
      </c>
      <c r="L4249" s="444">
        <f t="shared" ca="1" si="182"/>
        <v>541658464189.47687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541658464189.47687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2256910267.4561539</v>
      </c>
      <c r="L4250" s="444">
        <f t="shared" ca="1" si="182"/>
        <v>543915374456.93304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543915374456.93304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2266314060.2372208</v>
      </c>
      <c r="L4251" s="444">
        <f t="shared" ca="1" si="182"/>
        <v>546181688517.17029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546181688517.17029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2275757035.4882097</v>
      </c>
      <c r="L4252" s="444">
        <f t="shared" ca="1" si="182"/>
        <v>548457445552.65851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548457445552.65851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2285239356.4694104</v>
      </c>
      <c r="L4253" s="444">
        <f t="shared" ca="1" si="182"/>
        <v>550742684909.12793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550742684909.12793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2294761187.1213665</v>
      </c>
      <c r="L4254" s="444">
        <f t="shared" ca="1" si="182"/>
        <v>553037446096.24927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553037446096.24927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2304322692.0677052</v>
      </c>
      <c r="L4255" s="444">
        <f t="shared" ca="1" si="182"/>
        <v>555341768788.31702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555341768788.31702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2313924036.6179876</v>
      </c>
      <c r="L4256" s="444">
        <f t="shared" ca="1" si="182"/>
        <v>557655692824.93506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557655692824.93506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2323565386.7705626</v>
      </c>
      <c r="L4257" s="444">
        <f t="shared" ca="1" si="182"/>
        <v>559979258211.70557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559979258211.70557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2333246909.2154398</v>
      </c>
      <c r="L4258" s="444">
        <f t="shared" ca="1" si="182"/>
        <v>562312505120.92102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562312505120.92102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2342968771.3371711</v>
      </c>
      <c r="L4259" s="444">
        <f t="shared" ca="1" si="182"/>
        <v>564655473892.25818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564655473892.25818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2352731141.2177424</v>
      </c>
      <c r="L4260" s="444">
        <f t="shared" ca="1" si="182"/>
        <v>567008205033.47595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567008205033.47595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2362534187.639483</v>
      </c>
      <c r="L4261" s="444">
        <f t="shared" ca="1" si="182"/>
        <v>569370739221.11548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569370739221.11548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2372378080.0879812</v>
      </c>
      <c r="L4262" s="444">
        <f t="shared" ca="1" si="182"/>
        <v>571743117301.20349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571743117301.20349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2382262988.7550144</v>
      </c>
      <c r="L4263" s="444">
        <f t="shared" ca="1" si="182"/>
        <v>574125380289.9585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574125380289.9585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2392189084.5414939</v>
      </c>
      <c r="L4264" s="444">
        <f t="shared" ca="1" si="182"/>
        <v>576517569374.5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576517569374.5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2402156539.0604167</v>
      </c>
      <c r="L4265" s="444">
        <f t="shared" ca="1" si="182"/>
        <v>578919725913.56042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578919725913.56042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2412165524.6398349</v>
      </c>
      <c r="L4266" s="444">
        <f t="shared" ca="1" si="182"/>
        <v>581331891438.20032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581331891438.20032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2422216214.3258348</v>
      </c>
      <c r="L4267" s="444">
        <f t="shared" ca="1" si="182"/>
        <v>583754107652.52612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583754107652.52612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2432308781.8855257</v>
      </c>
      <c r="L4268" s="444">
        <f t="shared" ca="1" si="182"/>
        <v>586186416434.41162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586186416434.41162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2442443401.8100486</v>
      </c>
      <c r="L4269" s="444">
        <f t="shared" ca="1" si="182"/>
        <v>588628859836.22168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588628859836.22168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2452620249.3175902</v>
      </c>
      <c r="L4270" s="444">
        <f t="shared" ca="1" si="182"/>
        <v>591081480085.53931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591081480085.53931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2462839500.3564138</v>
      </c>
      <c r="L4271" s="444">
        <f t="shared" ca="1" si="182"/>
        <v>593544319585.89575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593544319585.89575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2473101331.6078987</v>
      </c>
      <c r="L4272" s="444">
        <f t="shared" ca="1" si="182"/>
        <v>596017420917.50366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596017420917.50366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2483405920.4895988</v>
      </c>
      <c r="L4273" s="444">
        <f t="shared" ca="1" si="182"/>
        <v>598500826837.99329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598500826837.99329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2493753445.1583052</v>
      </c>
      <c r="L4274" s="444">
        <f t="shared" ca="1" si="182"/>
        <v>600994580283.15161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600994580283.15161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2504144084.5131316</v>
      </c>
      <c r="L4275" s="444">
        <f t="shared" ca="1" si="182"/>
        <v>603498724367.66479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603498724367.66479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2514578018.1986032</v>
      </c>
      <c r="L4276" s="444">
        <f t="shared" ca="1" si="182"/>
        <v>606013302385.8634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606013302385.8634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2525055426.6077642</v>
      </c>
      <c r="L4277" s="444">
        <f t="shared" ca="1" si="182"/>
        <v>608538357812.47119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608538357812.47119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2535576490.8852968</v>
      </c>
      <c r="L4278" s="444">
        <f t="shared" ca="1" si="182"/>
        <v>611073934303.35645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611073934303.35645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2546141392.9306517</v>
      </c>
      <c r="L4279" s="444">
        <f t="shared" ca="1" si="182"/>
        <v>613620075696.28711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613620075696.28711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2556750315.4011965</v>
      </c>
      <c r="L4280" s="444">
        <f t="shared" ca="1" si="182"/>
        <v>616176826011.68835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616176826011.68835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2567403441.7153683</v>
      </c>
      <c r="L4281" s="444">
        <f t="shared" ca="1" si="182"/>
        <v>618744229453.40369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618744229453.40369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2578100956.0558486</v>
      </c>
      <c r="L4282" s="444">
        <f t="shared" ca="1" si="182"/>
        <v>621322330409.45959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621322330409.45959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2588843043.3727484</v>
      </c>
      <c r="L4283" s="444">
        <f t="shared" ca="1" si="182"/>
        <v>623911173452.8324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623911173452.8324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2599629889.3868017</v>
      </c>
      <c r="L4284" s="444">
        <f t="shared" ca="1" si="182"/>
        <v>626510803342.21924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626510803342.21924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2610461680.5925803</v>
      </c>
      <c r="L4285" s="444">
        <f t="shared" ca="1" si="182"/>
        <v>629121265022.81177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629121265022.81177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2621338604.2617159</v>
      </c>
      <c r="L4286" s="444">
        <f t="shared" ca="1" si="182"/>
        <v>631742603627.07349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631742603627.07349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2632260848.4461393</v>
      </c>
      <c r="L4287" s="444">
        <f t="shared" ca="1" si="182"/>
        <v>634374864475.51965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634374864475.51965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2643228601.9813318</v>
      </c>
      <c r="L4288" s="444">
        <f t="shared" ca="1" si="182"/>
        <v>637018093077.50098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637018093077.50098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2654242054.4895873</v>
      </c>
      <c r="L4289" s="444">
        <f t="shared" ca="1" si="182"/>
        <v>639672335131.9906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639672335131.9906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2665301396.3832941</v>
      </c>
      <c r="L4290" s="444">
        <f t="shared" ca="1" si="182"/>
        <v>642337636528.3739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642337636528.3739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2676406818.8682246</v>
      </c>
      <c r="L4291" s="444">
        <f t="shared" ca="1" si="182"/>
        <v>645014043347.24207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645014043347.24207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2687558513.9468417</v>
      </c>
      <c r="L4292" s="444">
        <f t="shared" ca="1" si="182"/>
        <v>647701601861.18896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647701601861.18896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2698756674.4216208</v>
      </c>
      <c r="L4293" s="444">
        <f t="shared" ca="1" si="182"/>
        <v>650400358535.6106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650400358535.6106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2710001493.8983774</v>
      </c>
      <c r="L4294" s="444">
        <f t="shared" ca="1" si="182"/>
        <v>653110360029.50903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653110360029.50903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2721293166.7896209</v>
      </c>
      <c r="L4295" s="444">
        <f t="shared" ca="1" si="182"/>
        <v>655831653196.29871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655831653196.29871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2732631888.3179111</v>
      </c>
      <c r="L4296" s="444">
        <f t="shared" ca="1" si="182"/>
        <v>658564285084.61658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658564285084.61658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2744017854.5192356</v>
      </c>
      <c r="L4297" s="444">
        <f t="shared" ca="1" si="182"/>
        <v>661308302939.13586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661308302939.13586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2755451262.2463994</v>
      </c>
      <c r="L4298" s="444">
        <f t="shared" ca="1" si="182"/>
        <v>664063754201.38232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664063754201.38232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2766932309.1724262</v>
      </c>
      <c r="L4299" s="444">
        <f t="shared" ca="1" si="182"/>
        <v>666830686510.55481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666830686510.55481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2778461193.7939782</v>
      </c>
      <c r="L4300" s="444">
        <f t="shared" ca="1" si="182"/>
        <v>669609147704.34875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669609147704.34875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2790038115.4347863</v>
      </c>
      <c r="L4301" s="444">
        <f t="shared" ca="1" si="182"/>
        <v>672399185819.78357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672399185819.78357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2801663274.2490983</v>
      </c>
      <c r="L4302" s="444">
        <f t="shared" ca="1" si="182"/>
        <v>675200849094.03271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675200849094.03271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2813336871.2251363</v>
      </c>
      <c r="L4303" s="444">
        <f t="shared" ca="1" si="182"/>
        <v>678014185965.25781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678014185965.25781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2825059108.1885743</v>
      </c>
      <c r="L4304" s="444">
        <f t="shared" ca="1" si="182"/>
        <v>680839245073.44641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680839245073.44641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2836830187.8060265</v>
      </c>
      <c r="L4305" s="444">
        <f t="shared" ca="1" si="182"/>
        <v>683676075261.25244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683676075261.25244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2848650313.588552</v>
      </c>
      <c r="L4306" s="444">
        <f t="shared" ca="1" si="182"/>
        <v>686524725574.84094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686524725574.84094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2860519689.8951707</v>
      </c>
      <c r="L4307" s="444">
        <f t="shared" ca="1" si="182"/>
        <v>689385245264.73608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689385245264.73608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2872438521.9364004</v>
      </c>
      <c r="L4308" s="444">
        <f t="shared" ca="1" si="182"/>
        <v>692257683786.67249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692257683786.67249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2884407015.777802</v>
      </c>
      <c r="L4309" s="444">
        <f t="shared" ca="1" si="182"/>
        <v>695142090802.45032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695142090802.45032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2896425378.3435431</v>
      </c>
      <c r="L4310" s="444">
        <f t="shared" ca="1" si="182"/>
        <v>698038516180.79382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698038516180.79382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2908493817.4199743</v>
      </c>
      <c r="L4311" s="444">
        <f t="shared" ca="1" si="182"/>
        <v>700947009998.21375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700947009998.21375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2920612541.659224</v>
      </c>
      <c r="L4312" s="444">
        <f t="shared" ca="1" si="182"/>
        <v>703867622539.87292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703867622539.87292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2932781760.5828037</v>
      </c>
      <c r="L4313" s="444">
        <f t="shared" ca="1" si="182"/>
        <v>706800404300.45569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706800404300.45569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2945001684.5852318</v>
      </c>
      <c r="L4314" s="444">
        <f t="shared" ca="1" si="182"/>
        <v>709745405985.04089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709745405985.04089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2957272524.9376702</v>
      </c>
      <c r="L4315" s="444">
        <f t="shared" ca="1" si="182"/>
        <v>712702678509.97852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712702678509.97852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2969594493.7915773</v>
      </c>
      <c r="L4316" s="444">
        <f t="shared" ca="1" si="182"/>
        <v>715672273003.77014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715672273003.77014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2981967804.1823754</v>
      </c>
      <c r="L4317" s="444">
        <f t="shared" ca="1" si="182"/>
        <v>718654240807.95251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718654240807.95251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2994392670.0331354</v>
      </c>
      <c r="L4318" s="444">
        <f t="shared" ca="1" si="182"/>
        <v>721648633477.9856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721648633477.9856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3006869306.1582732</v>
      </c>
      <c r="L4319" s="444">
        <f t="shared" ca="1" si="182"/>
        <v>724655502784.14392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724655502784.14392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3019397928.2672663</v>
      </c>
      <c r="L4320" s="444">
        <f t="shared" ca="1" si="182"/>
        <v>727674900712.41113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727674900712.41113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3031978752.9683795</v>
      </c>
      <c r="L4321" s="444">
        <f t="shared" ca="1" si="182"/>
        <v>730706879465.37952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730706879465.37952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3044611997.7724147</v>
      </c>
      <c r="L4322" s="444">
        <f t="shared" ca="1" si="182"/>
        <v>733751491463.15198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733751491463.15198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3057297881.0964665</v>
      </c>
      <c r="L4323" s="444">
        <f t="shared" ca="1" si="182"/>
        <v>736808789344.24841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736808789344.24841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3070036622.2677016</v>
      </c>
      <c r="L4324" s="444">
        <f t="shared" ca="1" si="182"/>
        <v>739878825966.51611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739878825966.51611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3082828441.5271506</v>
      </c>
      <c r="L4325" s="444">
        <f t="shared" ca="1" si="182"/>
        <v>742961654408.04321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742961654408.04321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3095673560.0335135</v>
      </c>
      <c r="L4326" s="444">
        <f t="shared" ca="1" si="182"/>
        <v>746057327968.07678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746057327968.07678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3108572199.8669868</v>
      </c>
      <c r="L4327" s="444">
        <f t="shared" ca="1" si="182"/>
        <v>749165900167.94373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749165900167.94373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3121524584.0330987</v>
      </c>
      <c r="L4328" s="444">
        <f t="shared" ca="1" si="182"/>
        <v>752287424751.97681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752287424751.97681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3134530936.4665699</v>
      </c>
      <c r="L4329" s="444">
        <f t="shared" ca="1" si="182"/>
        <v>755421955688.44336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755421955688.44336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3147591482.0351806</v>
      </c>
      <c r="L4330" s="444">
        <f t="shared" ca="1" si="182"/>
        <v>758569547170.47852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758569547170.47852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3160706446.5436606</v>
      </c>
      <c r="L4331" s="444">
        <f t="shared" ca="1" si="182"/>
        <v>761730253617.02222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761730253617.02222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3173876056.7375927</v>
      </c>
      <c r="L4332" s="444">
        <f t="shared" ca="1" si="182"/>
        <v>764904129673.75977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764904129673.75977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3187100540.3073325</v>
      </c>
      <c r="L4333" s="444">
        <f t="shared" ca="1" si="182"/>
        <v>768091230214.06714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768091230214.06714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3200380125.8919463</v>
      </c>
      <c r="L4334" s="444">
        <f t="shared" ca="1" si="182"/>
        <v>771291610339.95911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771291610339.95911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3213715043.0831628</v>
      </c>
      <c r="L4335" s="444">
        <f t="shared" ca="1" si="182"/>
        <v>774505325383.04224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774505325383.04224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3227105522.4293427</v>
      </c>
      <c r="L4336" s="444">
        <f t="shared" ca="1" si="182"/>
        <v>777732430905.47156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777732430905.47156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3240551795.4394646</v>
      </c>
      <c r="L4337" s="444">
        <f t="shared" ca="1" si="182"/>
        <v>780972982700.91101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780972982700.91101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3254054094.5871291</v>
      </c>
      <c r="L4338" s="444">
        <f t="shared" ca="1" si="182"/>
        <v>784227036795.49817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784227036795.49817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3267612653.3145757</v>
      </c>
      <c r="L4339" s="444">
        <f t="shared" ca="1" si="182"/>
        <v>787494649448.81274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787494649448.81274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3281227706.0367198</v>
      </c>
      <c r="L4340" s="444">
        <f t="shared" ca="1" si="182"/>
        <v>790775877154.84949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790775877154.84949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3294899488.145206</v>
      </c>
      <c r="L4341" s="444">
        <f t="shared" ca="1" si="182"/>
        <v>794070776642.99475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794070776642.99475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3308628236.0124779</v>
      </c>
      <c r="L4342" s="444">
        <f t="shared" ca="1" si="182"/>
        <v>797379404879.0072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797379404879.0072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3322414186.9958634</v>
      </c>
      <c r="L4343" s="444">
        <f t="shared" ref="L4343:L4597" ca="1" si="187">I4343-J4343+K4343</f>
        <v>800701819066.00305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800701819066.00305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3336257579.4416795</v>
      </c>
      <c r="L4344" s="444">
        <f t="shared" ca="1" si="187"/>
        <v>804038076645.4447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804038076645.4447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3350158652.689353</v>
      </c>
      <c r="L4345" s="444">
        <f t="shared" ca="1" si="187"/>
        <v>807388235298.13403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807388235298.13403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3364117647.0755587</v>
      </c>
      <c r="L4346" s="444">
        <f t="shared" ca="1" si="187"/>
        <v>810752352945.20959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810752352945.20959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3378134803.9383731</v>
      </c>
      <c r="L4347" s="444">
        <f t="shared" ca="1" si="187"/>
        <v>814130487749.14795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814130487749.14795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3392210365.6214499</v>
      </c>
      <c r="L4348" s="444">
        <f t="shared" ca="1" si="187"/>
        <v>817522698114.76941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817522698114.76941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3406344575.4782057</v>
      </c>
      <c r="L4349" s="444">
        <f t="shared" ca="1" si="187"/>
        <v>820929042690.24756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820929042690.24756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3420537677.8760314</v>
      </c>
      <c r="L4350" s="444">
        <f t="shared" ca="1" si="187"/>
        <v>824349580368.12354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824349580368.12354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3434789918.2005148</v>
      </c>
      <c r="L4351" s="444">
        <f t="shared" ca="1" si="187"/>
        <v>827784370286.3241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827784370286.3241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3449101542.8596835</v>
      </c>
      <c r="L4352" s="444">
        <f t="shared" ca="1" si="187"/>
        <v>831233471829.18384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831233471829.18384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3463472799.2882657</v>
      </c>
      <c r="L4353" s="444">
        <f t="shared" ca="1" si="187"/>
        <v>834696944628.47205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834696944628.47205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3477903935.9519668</v>
      </c>
      <c r="L4354" s="444">
        <f t="shared" ca="1" si="187"/>
        <v>838174848564.42407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838174848564.42407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3492395202.3517671</v>
      </c>
      <c r="L4355" s="444">
        <f t="shared" ca="1" si="187"/>
        <v>841667243766.77588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841667243766.77588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3506946849.0282326</v>
      </c>
      <c r="L4356" s="444">
        <f t="shared" ca="1" si="187"/>
        <v>845174190615.80408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845174190615.80408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3521559127.5658503</v>
      </c>
      <c r="L4357" s="444">
        <f t="shared" ca="1" si="187"/>
        <v>848695749743.36987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848695749743.36987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3536232290.5973744</v>
      </c>
      <c r="L4358" s="444">
        <f t="shared" ca="1" si="187"/>
        <v>852231982033.96729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852231982033.96729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3550966591.808197</v>
      </c>
      <c r="L4359" s="444">
        <f t="shared" ca="1" si="187"/>
        <v>855782948625.77551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855782948625.77551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3565762285.940731</v>
      </c>
      <c r="L4360" s="444">
        <f t="shared" ca="1" si="187"/>
        <v>859348710911.71619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859348710911.71619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3580619628.7988172</v>
      </c>
      <c r="L4361" s="444">
        <f t="shared" ca="1" si="187"/>
        <v>862929330540.51501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862929330540.51501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3595538877.2521458</v>
      </c>
      <c r="L4362" s="444">
        <f t="shared" ca="1" si="187"/>
        <v>866524869417.76721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866524869417.76721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3610520289.2406964</v>
      </c>
      <c r="L4363" s="444">
        <f t="shared" ca="1" si="187"/>
        <v>870135389707.00793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870135389707.00793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3625564123.7791991</v>
      </c>
      <c r="L4364" s="444">
        <f t="shared" ca="1" si="187"/>
        <v>873760953830.78711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873760953830.78711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3640670640.9616127</v>
      </c>
      <c r="L4365" s="444">
        <f t="shared" ca="1" si="187"/>
        <v>877401624471.74878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877401624471.74878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3655840101.9656196</v>
      </c>
      <c r="L4366" s="444">
        <f t="shared" ca="1" si="187"/>
        <v>881057464573.71436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881057464573.71436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3671072769.0571432</v>
      </c>
      <c r="L4367" s="444">
        <f t="shared" ca="1" si="187"/>
        <v>884728537342.77148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884728537342.77148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3686368905.5948806</v>
      </c>
      <c r="L4368" s="444">
        <f t="shared" ca="1" si="187"/>
        <v>888414906248.36633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888414906248.36633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3701728776.0348597</v>
      </c>
      <c r="L4369" s="444">
        <f t="shared" ca="1" si="187"/>
        <v>892116635024.40125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892116635024.40125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3717152645.9350052</v>
      </c>
      <c r="L4370" s="444">
        <f t="shared" ca="1" si="187"/>
        <v>895833787670.3363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895833787670.3363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3732640781.9597349</v>
      </c>
      <c r="L4371" s="444">
        <f t="shared" ca="1" si="187"/>
        <v>899566428452.29602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899566428452.29602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3748193451.8845668</v>
      </c>
      <c r="L4372" s="444">
        <f t="shared" ca="1" si="187"/>
        <v>903314621904.18054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903314621904.18054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3763810924.6007528</v>
      </c>
      <c r="L4373" s="444">
        <f t="shared" ca="1" si="187"/>
        <v>907078432828.78125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907078432828.78125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3779493470.1199212</v>
      </c>
      <c r="L4374" s="444">
        <f t="shared" ca="1" si="187"/>
        <v>910857926298.90112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910857926298.90112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3795241359.5787544</v>
      </c>
      <c r="L4375" s="444">
        <f t="shared" ca="1" si="187"/>
        <v>914653167658.47986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914653167658.47986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3811054865.2436666</v>
      </c>
      <c r="L4376" s="444">
        <f t="shared" ca="1" si="187"/>
        <v>918464222523.72351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918464222523.72351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3826934260.5155144</v>
      </c>
      <c r="L4377" s="444">
        <f t="shared" ca="1" si="187"/>
        <v>922291156784.23901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922291156784.23901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3842879819.9343295</v>
      </c>
      <c r="L4378" s="444">
        <f t="shared" ca="1" si="187"/>
        <v>926134036604.17334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926134036604.17334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3858891819.1840553</v>
      </c>
      <c r="L4379" s="444">
        <f t="shared" ca="1" si="187"/>
        <v>929992928423.35742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929992928423.35742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3874970535.097322</v>
      </c>
      <c r="L4380" s="444">
        <f t="shared" ca="1" si="187"/>
        <v>933867898958.45471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933867898958.45471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3891116245.6602278</v>
      </c>
      <c r="L4381" s="444">
        <f t="shared" ca="1" si="187"/>
        <v>937759015204.11499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937759015204.11499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3907329230.0171456</v>
      </c>
      <c r="L4382" s="444">
        <f t="shared" ca="1" si="187"/>
        <v>941666344434.13208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941666344434.13208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3923609768.4755502</v>
      </c>
      <c r="L4383" s="444">
        <f t="shared" ca="1" si="187"/>
        <v>945589954202.60767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945589954202.60767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3939958142.5108657</v>
      </c>
      <c r="L4384" s="444">
        <f t="shared" ca="1" si="187"/>
        <v>949529912345.11853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949529912345.11853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3956374634.7713265</v>
      </c>
      <c r="L4385" s="444">
        <f t="shared" ca="1" si="187"/>
        <v>953486286979.88989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953486286979.88989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3972859529.0828743</v>
      </c>
      <c r="L4386" s="444">
        <f t="shared" ca="1" si="187"/>
        <v>957459146508.97278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957459146508.97278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3989413110.4540534</v>
      </c>
      <c r="L4387" s="444">
        <f t="shared" ca="1" si="187"/>
        <v>961448559619.42688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961448559619.42688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4006035665.0809445</v>
      </c>
      <c r="L4388" s="444">
        <f t="shared" ca="1" si="187"/>
        <v>965454595284.50781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965454595284.50781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4022727480.3521156</v>
      </c>
      <c r="L4389" s="444">
        <f t="shared" ca="1" si="187"/>
        <v>969477322764.85999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969477322764.85999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4039488844.8535838</v>
      </c>
      <c r="L4390" s="444">
        <f t="shared" ca="1" si="187"/>
        <v>973516811609.71362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973516811609.71362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4056320048.3738074</v>
      </c>
      <c r="L4391" s="444">
        <f t="shared" ca="1" si="187"/>
        <v>977573131658.0874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977573131658.0874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4073221381.9086981</v>
      </c>
      <c r="L4392" s="444">
        <f t="shared" ca="1" si="187"/>
        <v>981646353039.99609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981646353039.99609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4090193137.6666503</v>
      </c>
      <c r="L4393" s="444">
        <f t="shared" ca="1" si="187"/>
        <v>985736546177.66272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985736546177.66272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4107235609.0735946</v>
      </c>
      <c r="L4394" s="444">
        <f t="shared" ca="1" si="187"/>
        <v>989843781786.73633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989843781786.73633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4124349090.7780681</v>
      </c>
      <c r="L4395" s="444">
        <f t="shared" ca="1" si="187"/>
        <v>993968130877.5144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993968130877.5144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4141533878.6563101</v>
      </c>
      <c r="L4396" s="444">
        <f t="shared" ca="1" si="187"/>
        <v>998109664756.17065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998109664756.17065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4158790269.817378</v>
      </c>
      <c r="L4397" s="444">
        <f t="shared" ca="1" si="187"/>
        <v>1002268455025.988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1002268455025.988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4176118562.608283</v>
      </c>
      <c r="L4398" s="444">
        <f t="shared" ca="1" si="187"/>
        <v>1006444573588.5963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1006444573588.5963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4193519056.6191511</v>
      </c>
      <c r="L4399" s="444">
        <f t="shared" ca="1" si="187"/>
        <v>1010638092645.2155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1010638092645.2155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4210992052.6883984</v>
      </c>
      <c r="L4400" s="444">
        <f t="shared" ca="1" si="187"/>
        <v>1014849084697.9038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1014849084697.9038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4228537852.9079328</v>
      </c>
      <c r="L4401" s="444">
        <f t="shared" ca="1" si="187"/>
        <v>1019077622550.8118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1019077622550.8118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4246156760.6283822</v>
      </c>
      <c r="L4402" s="444">
        <f t="shared" ca="1" si="187"/>
        <v>1023323779311.4402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1023323779311.4402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4263849080.464334</v>
      </c>
      <c r="L4403" s="444">
        <f t="shared" ca="1" si="187"/>
        <v>1027587628391.9045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1027587628391.9045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4281615118.299602</v>
      </c>
      <c r="L4404" s="444">
        <f t="shared" ca="1" si="187"/>
        <v>1031869243510.2041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1031869243510.2041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4299455181.2925167</v>
      </c>
      <c r="L4405" s="444">
        <f t="shared" ca="1" si="187"/>
        <v>1036168698691.4966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1036168698691.4966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4317369577.8812361</v>
      </c>
      <c r="L4406" s="444">
        <f t="shared" ca="1" si="187"/>
        <v>1040486068269.3778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1040486068269.3778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4335358617.7890739</v>
      </c>
      <c r="L4407" s="444">
        <f t="shared" ca="1" si="187"/>
        <v>1044821426887.1669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1044821426887.1669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4353422612.0298615</v>
      </c>
      <c r="L4408" s="444">
        <f t="shared" ca="1" si="187"/>
        <v>1049174849499.1968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1049174849499.1968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4371561872.9133196</v>
      </c>
      <c r="L4409" s="444">
        <f t="shared" ca="1" si="187"/>
        <v>1053546411372.1101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1053546411372.1101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4389776714.0504589</v>
      </c>
      <c r="L4410" s="444">
        <f t="shared" ca="1" si="187"/>
        <v>1057936188086.1605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1057936188086.1605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4408067450.3590021</v>
      </c>
      <c r="L4411" s="444">
        <f t="shared" ca="1" si="187"/>
        <v>1062344255536.5195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1062344255536.5195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4426434398.0688305</v>
      </c>
      <c r="L4412" s="444">
        <f t="shared" ca="1" si="187"/>
        <v>1066770689934.5884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1066770689934.5884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4444877874.7274513</v>
      </c>
      <c r="L4413" s="444">
        <f t="shared" ca="1" si="187"/>
        <v>1071215567809.3158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1071215567809.3158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4463398199.2054825</v>
      </c>
      <c r="L4414" s="444">
        <f t="shared" ca="1" si="187"/>
        <v>1075678966008.5212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1075678966008.5212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4481995691.7021713</v>
      </c>
      <c r="L4415" s="444">
        <f t="shared" ca="1" si="187"/>
        <v>1080160961700.2234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1080160961700.2234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4500670673.7509298</v>
      </c>
      <c r="L4416" s="444">
        <f t="shared" ca="1" si="187"/>
        <v>1084661632373.9744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1084661632373.9744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4519423468.2248936</v>
      </c>
      <c r="L4417" s="444">
        <f t="shared" ca="1" si="187"/>
        <v>1089181055842.1992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1089181055842.1992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4538254399.3424969</v>
      </c>
      <c r="L4418" s="444">
        <f t="shared" ca="1" si="187"/>
        <v>1093719310241.5417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1093719310241.5417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4557163792.67309</v>
      </c>
      <c r="L4419" s="444">
        <f t="shared" ca="1" si="187"/>
        <v>1098276474034.2148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1098276474034.2148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4576151975.1425619</v>
      </c>
      <c r="L4420" s="444">
        <f t="shared" ca="1" si="187"/>
        <v>1102852626009.3574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1102852626009.3574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4595219275.0389891</v>
      </c>
      <c r="L4421" s="444">
        <f t="shared" ca="1" si="187"/>
        <v>1107447845284.3965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1107447845284.3965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4614366022.0183182</v>
      </c>
      <c r="L4422" s="444">
        <f t="shared" ca="1" si="187"/>
        <v>1112062211306.4148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1112062211306.4148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4633592547.1100616</v>
      </c>
      <c r="L4423" s="444">
        <f t="shared" ca="1" si="187"/>
        <v>1116695803853.5249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1116695803853.5249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4652899182.7230206</v>
      </c>
      <c r="L4424" s="444">
        <f t="shared" ca="1" si="187"/>
        <v>1121348703036.2478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1121348703036.2478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4672286262.6510324</v>
      </c>
      <c r="L4425" s="444">
        <f t="shared" ca="1" si="187"/>
        <v>1126020989298.8989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1126020989298.8989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4691754122.0787458</v>
      </c>
      <c r="L4426" s="444">
        <f t="shared" ca="1" si="187"/>
        <v>1130712743420.9778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1130712743420.9778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4711303097.5874071</v>
      </c>
      <c r="L4427" s="444">
        <f t="shared" ca="1" si="187"/>
        <v>1135424046518.5652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1135424046518.5652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4730933527.1606884</v>
      </c>
      <c r="L4428" s="444">
        <f t="shared" ca="1" si="187"/>
        <v>1140154980045.7258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1140154980045.7258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4750645750.1905241</v>
      </c>
      <c r="L4429" s="444">
        <f t="shared" ca="1" si="187"/>
        <v>1144905625795.9163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1144905625795.9163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4770440107.4829845</v>
      </c>
      <c r="L4430" s="444">
        <f t="shared" ca="1" si="187"/>
        <v>1149676065903.3992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1149676065903.3992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4790316941.264163</v>
      </c>
      <c r="L4431" s="444">
        <f t="shared" ca="1" si="187"/>
        <v>1154466382844.6633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1154466382844.6633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4810276595.1860971</v>
      </c>
      <c r="L4432" s="444">
        <f t="shared" ca="1" si="187"/>
        <v>1159276659439.8494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1159276659439.8494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4830319414.3327055</v>
      </c>
      <c r="L4433" s="444">
        <f t="shared" ca="1" si="187"/>
        <v>1164106978854.1821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1164106978854.1821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4850445745.2257586</v>
      </c>
      <c r="L4434" s="444">
        <f t="shared" ca="1" si="187"/>
        <v>1168957424599.408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1168957424599.408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4870655935.8308668</v>
      </c>
      <c r="L4435" s="444">
        <f t="shared" ca="1" si="187"/>
        <v>1173828080535.2388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1173828080535.2388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4890950335.5634947</v>
      </c>
      <c r="L4436" s="444">
        <f t="shared" ca="1" si="187"/>
        <v>1178719030870.8022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1178719030870.8022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4911329295.2950096</v>
      </c>
      <c r="L4437" s="444">
        <f t="shared" ca="1" si="187"/>
        <v>1183630360166.0972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1183630360166.0972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4931793167.3587379</v>
      </c>
      <c r="L4438" s="444">
        <f t="shared" ca="1" si="187"/>
        <v>1188562153333.4558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1188562153333.4558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4952342305.5560656</v>
      </c>
      <c r="L4439" s="444">
        <f t="shared" ca="1" si="187"/>
        <v>1193514495639.012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1193514495639.012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4972977065.16255</v>
      </c>
      <c r="L4440" s="444">
        <f t="shared" ca="1" si="187"/>
        <v>1198487472704.1746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1198487472704.1746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4993697802.9340611</v>
      </c>
      <c r="L4441" s="444">
        <f t="shared" ca="1" si="187"/>
        <v>1203481170507.1086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1203481170507.1086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5014504877.1129522</v>
      </c>
      <c r="L4442" s="444">
        <f t="shared" ca="1" si="187"/>
        <v>1208495675384.2217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1208495675384.2217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5035398647.4342566</v>
      </c>
      <c r="L4443" s="444">
        <f t="shared" ca="1" si="187"/>
        <v>1213531074031.656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1213531074031.656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5056379475.1318998</v>
      </c>
      <c r="L4444" s="444">
        <f t="shared" ca="1" si="187"/>
        <v>1218587453506.7878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1218587453506.7878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5077447722.9449492</v>
      </c>
      <c r="L4445" s="444">
        <f t="shared" ca="1" si="187"/>
        <v>1223664901229.7329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1223664901229.7329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5098603755.1238871</v>
      </c>
      <c r="L4446" s="444">
        <f t="shared" ca="1" si="187"/>
        <v>1228763504984.8567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1228763504984.8567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5119847937.436903</v>
      </c>
      <c r="L4447" s="444">
        <f t="shared" ca="1" si="187"/>
        <v>1233883352922.2937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1233883352922.2937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5141180637.1762238</v>
      </c>
      <c r="L4448" s="444">
        <f t="shared" ca="1" si="187"/>
        <v>1239024533559.47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1239024533559.47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5162602223.1644583</v>
      </c>
      <c r="L4449" s="444">
        <f t="shared" ca="1" si="187"/>
        <v>1244187135782.6345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1244187135782.6345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5184113065.7609768</v>
      </c>
      <c r="L4450" s="444">
        <f t="shared" ca="1" si="187"/>
        <v>1249371248848.3955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1249371248848.3955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5205713536.8683147</v>
      </c>
      <c r="L4451" s="444">
        <f t="shared" ca="1" si="187"/>
        <v>1254576962385.2639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1254576962385.2639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5227404009.9385996</v>
      </c>
      <c r="L4452" s="444">
        <f t="shared" ca="1" si="187"/>
        <v>1259804366395.2026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1259804366395.2026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5249184859.980011</v>
      </c>
      <c r="L4453" s="444">
        <f t="shared" ca="1" si="187"/>
        <v>1265053551255.1826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1265053551255.1826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5271056463.563261</v>
      </c>
      <c r="L4454" s="444">
        <f t="shared" ca="1" si="187"/>
        <v>1270324607718.7458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1270324607718.7458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5293019198.8281078</v>
      </c>
      <c r="L4455" s="444">
        <f t="shared" ca="1" si="187"/>
        <v>1275617626917.574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1275617626917.574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5315073445.4898911</v>
      </c>
      <c r="L4456" s="444">
        <f t="shared" ca="1" si="187"/>
        <v>1280932700363.064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1280932700363.064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5337219584.8460999</v>
      </c>
      <c r="L4457" s="444">
        <f t="shared" ca="1" si="187"/>
        <v>1286269919947.9102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1286269919947.9102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5359457999.782959</v>
      </c>
      <c r="L4458" s="444">
        <f t="shared" ca="1" si="187"/>
        <v>1291629377947.6931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1291629377947.6931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5381789074.7820549</v>
      </c>
      <c r="L4459" s="444">
        <f t="shared" ca="1" si="187"/>
        <v>1297011167022.4751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1297011167022.4751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5404213195.9269791</v>
      </c>
      <c r="L4460" s="444">
        <f t="shared" ca="1" si="187"/>
        <v>1302415380218.4021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1302415380218.4021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5426730750.9100084</v>
      </c>
      <c r="L4461" s="444">
        <f t="shared" ca="1" si="187"/>
        <v>1307842110969.312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1307842110969.312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5449342129.0388002</v>
      </c>
      <c r="L4462" s="444">
        <f t="shared" ca="1" si="187"/>
        <v>1313291453098.3508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1313291453098.3508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5472047721.2431288</v>
      </c>
      <c r="L4463" s="444">
        <f t="shared" ca="1" si="187"/>
        <v>1318763500819.594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1318763500819.594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5494847920.0816412</v>
      </c>
      <c r="L4464" s="444">
        <f t="shared" ca="1" si="187"/>
        <v>1324258348739.6755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1324258348739.6755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5517743119.7486477</v>
      </c>
      <c r="L4465" s="444">
        <f t="shared" ca="1" si="187"/>
        <v>1329776091859.4241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1329776091859.4241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5540733716.0809336</v>
      </c>
      <c r="L4466" s="444">
        <f t="shared" ca="1" si="187"/>
        <v>1335316825575.5051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1335316825575.5051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5563820106.5646048</v>
      </c>
      <c r="L4467" s="444">
        <f t="shared" ca="1" si="187"/>
        <v>1340880645682.0698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1340880645682.0698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5587002690.3419571</v>
      </c>
      <c r="L4468" s="444">
        <f t="shared" ca="1" si="187"/>
        <v>1346467648372.4119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1346467648372.4119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5610281868.2183828</v>
      </c>
      <c r="L4469" s="444">
        <f t="shared" ca="1" si="187"/>
        <v>1352077930240.6301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1352077930240.6301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5633658042.6692924</v>
      </c>
      <c r="L4470" s="444">
        <f t="shared" ca="1" si="187"/>
        <v>1357711588283.2993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1357711588283.2993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5657131617.8470802</v>
      </c>
      <c r="L4471" s="444">
        <f t="shared" ca="1" si="187"/>
        <v>1363368719901.1465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1363368719901.1465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5680702999.58811</v>
      </c>
      <c r="L4472" s="444">
        <f t="shared" ca="1" si="187"/>
        <v>1369049422900.7346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1369049422900.7346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5704372595.4197273</v>
      </c>
      <c r="L4473" s="444">
        <f t="shared" ca="1" si="187"/>
        <v>1374753795496.1543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1374753795496.1543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5728140814.5673094</v>
      </c>
      <c r="L4474" s="444">
        <f t="shared" ca="1" si="187"/>
        <v>1380481936310.7217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1380481936310.7217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5752008067.96134</v>
      </c>
      <c r="L4475" s="444">
        <f t="shared" ca="1" si="187"/>
        <v>1386233944378.6831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1386233944378.6831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5775974768.2445126</v>
      </c>
      <c r="L4476" s="444">
        <f t="shared" ca="1" si="187"/>
        <v>1392009919146.9277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1392009919146.9277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5800041329.7788658</v>
      </c>
      <c r="L4477" s="444">
        <f t="shared" ca="1" si="187"/>
        <v>1397809960476.7065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1397809960476.7065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5824208168.6529436</v>
      </c>
      <c r="L4478" s="444">
        <f t="shared" ca="1" si="187"/>
        <v>1403634168645.3594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1403634168645.3594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5848475702.6889973</v>
      </c>
      <c r="L4479" s="444">
        <f t="shared" ca="1" si="187"/>
        <v>1409482644348.0483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1409482644348.0483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5872844351.450201</v>
      </c>
      <c r="L4480" s="444">
        <f t="shared" ca="1" si="187"/>
        <v>1415355488699.4985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1415355488699.4985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5897314536.2479105</v>
      </c>
      <c r="L4481" s="444">
        <f t="shared" ca="1" si="187"/>
        <v>1421252803235.7463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1421252803235.7463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5921886680.1489429</v>
      </c>
      <c r="L4482" s="444">
        <f t="shared" ca="1" si="187"/>
        <v>1427174689915.8953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1427174689915.8953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5946561207.9828968</v>
      </c>
      <c r="L4483" s="444">
        <f t="shared" ca="1" si="187"/>
        <v>1433121251123.8782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1433121251123.8782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5971338546.3494921</v>
      </c>
      <c r="L4484" s="444">
        <f t="shared" ca="1" si="187"/>
        <v>1439092589670.2278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1439092589670.2278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5996219123.6259489</v>
      </c>
      <c r="L4485" s="444">
        <f t="shared" ca="1" si="187"/>
        <v>1445088808793.8538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1445088808793.8538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6021203369.974391</v>
      </c>
      <c r="L4486" s="444">
        <f t="shared" ca="1" si="187"/>
        <v>1451110012163.8281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1451110012163.8281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6046291717.3492842</v>
      </c>
      <c r="L4487" s="444">
        <f t="shared" ca="1" si="187"/>
        <v>1457156303881.1775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1457156303881.1775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6071484599.5049057</v>
      </c>
      <c r="L4488" s="444">
        <f t="shared" ca="1" si="187"/>
        <v>1463227788480.6824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1463227788480.6824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6096782452.0028429</v>
      </c>
      <c r="L4489" s="444">
        <f t="shared" ca="1" si="187"/>
        <v>1469324570932.6853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1469324570932.6853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6122185712.2195225</v>
      </c>
      <c r="L4490" s="444">
        <f t="shared" ca="1" si="187"/>
        <v>1475446756644.9048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1475446756644.9048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6147694819.3537703</v>
      </c>
      <c r="L4491" s="444">
        <f t="shared" ca="1" si="187"/>
        <v>1481594451464.2585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1481594451464.2585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6173310214.4344101</v>
      </c>
      <c r="L4492" s="444">
        <f t="shared" ca="1" si="187"/>
        <v>1487767761678.6929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1487767761678.6929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6199032340.3278866</v>
      </c>
      <c r="L4493" s="444">
        <f t="shared" ca="1" si="187"/>
        <v>1493966794019.0208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1493966794019.0208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6224861641.7459202</v>
      </c>
      <c r="L4494" s="444">
        <f t="shared" ca="1" si="187"/>
        <v>1500191655660.7666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1500191655660.7666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6250798565.2531939</v>
      </c>
      <c r="L4495" s="444">
        <f t="shared" ca="1" si="187"/>
        <v>1506442454226.0198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1506442454226.0198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6276843559.2750826</v>
      </c>
      <c r="L4496" s="444">
        <f t="shared" ca="1" si="187"/>
        <v>1512719297785.2949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1512719297785.2949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6302997074.1053953</v>
      </c>
      <c r="L4497" s="444">
        <f t="shared" ca="1" si="187"/>
        <v>1519022294859.4004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1519022294859.4004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6329259561.9141684</v>
      </c>
      <c r="L4498" s="444">
        <f t="shared" ca="1" si="187"/>
        <v>1525351554421.3145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1525351554421.3145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6355631476.755477</v>
      </c>
      <c r="L4499" s="444">
        <f t="shared" ca="1" si="187"/>
        <v>1531707185898.0698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1531707185898.0698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6382113274.5752907</v>
      </c>
      <c r="L4500" s="444">
        <f t="shared" ca="1" si="187"/>
        <v>1538089299172.645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1538089299172.645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6408705413.2193546</v>
      </c>
      <c r="L4501" s="444">
        <f t="shared" ca="1" si="187"/>
        <v>1544498004585.8643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1544498004585.8643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6435408352.4411011</v>
      </c>
      <c r="L4502" s="444">
        <f t="shared" ca="1" si="187"/>
        <v>1550933412938.3054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1550933412938.3054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6462222553.909606</v>
      </c>
      <c r="L4503" s="444">
        <f t="shared" ca="1" si="187"/>
        <v>1557395635492.2151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1557395635492.2151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6489148481.2175627</v>
      </c>
      <c r="L4504" s="444">
        <f t="shared" ca="1" si="187"/>
        <v>1563884783973.4326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1563884783973.4326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6516186599.8893023</v>
      </c>
      <c r="L4505" s="444">
        <f t="shared" ca="1" si="187"/>
        <v>1570400970573.322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1570400970573.322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6543337377.3888416</v>
      </c>
      <c r="L4506" s="444">
        <f t="shared" ca="1" si="187"/>
        <v>1576944307950.7109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1576944307950.7109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6570601283.1279621</v>
      </c>
      <c r="L4507" s="444">
        <f t="shared" ca="1" si="187"/>
        <v>1583514909233.8389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1583514909233.8389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6597978788.474329</v>
      </c>
      <c r="L4508" s="444">
        <f t="shared" ca="1" si="187"/>
        <v>1590112888022.3132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1590112888022.3132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6625470366.7596388</v>
      </c>
      <c r="L4509" s="444">
        <f t="shared" ca="1" si="187"/>
        <v>1596738358389.0728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1596738358389.0728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6653076493.2878027</v>
      </c>
      <c r="L4510" s="444">
        <f t="shared" ca="1" si="187"/>
        <v>1603391434882.3606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1603391434882.3606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6680797645.3431692</v>
      </c>
      <c r="L4511" s="444">
        <f t="shared" ca="1" si="187"/>
        <v>1610072232527.7039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1610072232527.7039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6708634302.1987658</v>
      </c>
      <c r="L4512" s="444">
        <f t="shared" ca="1" si="187"/>
        <v>1616780866829.9026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1616780866829.9026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6736586945.1245937</v>
      </c>
      <c r="L4513" s="444">
        <f t="shared" ca="1" si="187"/>
        <v>1623517453775.0271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1623517453775.0271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6764656057.3959465</v>
      </c>
      <c r="L4514" s="444">
        <f t="shared" ca="1" si="187"/>
        <v>1630282109832.4231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1630282109832.4231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6792842124.3017626</v>
      </c>
      <c r="L4515" s="444">
        <f t="shared" ca="1" si="187"/>
        <v>1637074951956.7249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1637074951956.7249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6821145633.1530199</v>
      </c>
      <c r="L4516" s="444">
        <f t="shared" ca="1" si="187"/>
        <v>1643896097589.8779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1643896097589.8779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6849567073.2911577</v>
      </c>
      <c r="L4517" s="444">
        <f t="shared" ca="1" si="187"/>
        <v>1650745664663.1692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1650745664663.1692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6878106936.0965385</v>
      </c>
      <c r="L4518" s="444">
        <f t="shared" ca="1" si="187"/>
        <v>1657623771599.2656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1657623771599.2656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6906765714.9969397</v>
      </c>
      <c r="L4519" s="444">
        <f t="shared" ca="1" si="187"/>
        <v>1664530537314.2625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1664530537314.2625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6935543905.4760933</v>
      </c>
      <c r="L4520" s="444">
        <f t="shared" ca="1" si="187"/>
        <v>1671466081219.7385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1671466081219.7385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6964442005.0822439</v>
      </c>
      <c r="L4521" s="444">
        <f t="shared" ca="1" si="187"/>
        <v>1678430523224.8208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1678430523224.8208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6993460513.4367533</v>
      </c>
      <c r="L4522" s="444">
        <f t="shared" ca="1" si="187"/>
        <v>1685423983738.2576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1685423983738.2576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7022599932.2427397</v>
      </c>
      <c r="L4523" s="444">
        <f t="shared" ca="1" si="187"/>
        <v>1692446583670.5002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1692446583670.5002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7051860765.2937508</v>
      </c>
      <c r="L4524" s="444">
        <f t="shared" ca="1" si="187"/>
        <v>1699498444435.7939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1699498444435.7939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7081243518.4824743</v>
      </c>
      <c r="L4525" s="444">
        <f t="shared" ca="1" si="187"/>
        <v>1706579687954.2764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1706579687954.2764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7110748699.8094845</v>
      </c>
      <c r="L4526" s="444">
        <f t="shared" ca="1" si="187"/>
        <v>1713690436654.0859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1713690436654.0859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7140376819.3920259</v>
      </c>
      <c r="L4527" s="444">
        <f t="shared" ca="1" si="187"/>
        <v>1720830813473.478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1720830813473.478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7170128389.4728241</v>
      </c>
      <c r="L4528" s="444">
        <f t="shared" ca="1" si="187"/>
        <v>1728000941862.9509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1728000941862.9509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7200003924.4289618</v>
      </c>
      <c r="L4529" s="444">
        <f t="shared" ca="1" si="187"/>
        <v>1735200945787.3799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1735200945787.3799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7230003940.7807493</v>
      </c>
      <c r="L4530" s="444">
        <f t="shared" ca="1" si="187"/>
        <v>1742430949728.1606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1742430949728.1606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7260128957.2006693</v>
      </c>
      <c r="L4531" s="444">
        <f t="shared" ca="1" si="187"/>
        <v>1749691078685.3613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1749691078685.3613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7290379494.5223398</v>
      </c>
      <c r="L4532" s="444">
        <f t="shared" ca="1" si="187"/>
        <v>1756981458179.8838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1756981458179.8838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7320756075.7495155</v>
      </c>
      <c r="L4533" s="444">
        <f t="shared" ca="1" si="187"/>
        <v>1764302214255.6333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1764302214255.6333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7351259226.0651398</v>
      </c>
      <c r="L4534" s="444">
        <f t="shared" ca="1" si="187"/>
        <v>1771653473481.6985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1771653473481.6985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7381889472.8404112</v>
      </c>
      <c r="L4535" s="444">
        <f t="shared" ca="1" si="187"/>
        <v>1779035362954.5388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1779035362954.5388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7412647345.6439114</v>
      </c>
      <c r="L4536" s="444">
        <f t="shared" ca="1" si="187"/>
        <v>1786448010300.1826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1786448010300.1826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7443533376.2507601</v>
      </c>
      <c r="L4537" s="444">
        <f t="shared" ca="1" si="187"/>
        <v>1793891543676.4333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1793891543676.4333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7474548098.6518059</v>
      </c>
      <c r="L4538" s="444">
        <f t="shared" ca="1" si="187"/>
        <v>1801366091775.0852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1801366091775.0852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7505692049.0628548</v>
      </c>
      <c r="L4539" s="444">
        <f t="shared" ca="1" si="187"/>
        <v>1808871783824.1479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1808871783824.1479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7536965765.9339495</v>
      </c>
      <c r="L4540" s="444">
        <f t="shared" ca="1" si="187"/>
        <v>1816408749590.0818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1816408749590.0818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7568369789.9586744</v>
      </c>
      <c r="L4541" s="444">
        <f t="shared" ca="1" si="187"/>
        <v>1823977119380.0405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1823977119380.0405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7599904664.0835018</v>
      </c>
      <c r="L4542" s="444">
        <f t="shared" ca="1" si="187"/>
        <v>1831577024044.124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1831577024044.124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7631570933.5171833</v>
      </c>
      <c r="L4543" s="444">
        <f t="shared" ca="1" si="187"/>
        <v>1839208594977.6411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1839208594977.6411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7663369145.7401714</v>
      </c>
      <c r="L4544" s="444">
        <f t="shared" ca="1" si="187"/>
        <v>1846871964123.3813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1846871964123.3813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7695299850.5140886</v>
      </c>
      <c r="L4545" s="444">
        <f t="shared" ca="1" si="187"/>
        <v>1854567263973.8955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1854567263973.8955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7727363599.8912325</v>
      </c>
      <c r="L4546" s="444">
        <f t="shared" ca="1" si="187"/>
        <v>1862294627573.7866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1862294627573.7866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7759560948.2241106</v>
      </c>
      <c r="L4547" s="444">
        <f t="shared" ca="1" si="187"/>
        <v>1870054188522.0107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1870054188522.0107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7791892452.175046</v>
      </c>
      <c r="L4548" s="444">
        <f t="shared" ca="1" si="187"/>
        <v>1877846080974.1858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1877846080974.1858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7824358670.7257748</v>
      </c>
      <c r="L4549" s="444">
        <f t="shared" ca="1" si="187"/>
        <v>1885670439644.9116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1885670439644.9116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7856960165.1871319</v>
      </c>
      <c r="L4550" s="444">
        <f t="shared" ca="1" si="187"/>
        <v>1893527399810.0986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1893527399810.0986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7889697499.208744</v>
      </c>
      <c r="L4551" s="444">
        <f t="shared" ca="1" si="187"/>
        <v>1901417097309.3074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1901417097309.3074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7922571238.7887802</v>
      </c>
      <c r="L4552" s="444">
        <f t="shared" ca="1" si="187"/>
        <v>1909339668548.0962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1909339668548.0962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7955581952.2837343</v>
      </c>
      <c r="L4553" s="444">
        <f t="shared" ca="1" si="187"/>
        <v>1917295250500.3799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1917295250500.3799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7988730210.4182482</v>
      </c>
      <c r="L4554" s="444">
        <f t="shared" ca="1" si="187"/>
        <v>1925283980710.7981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1925283980710.7981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8022016586.2949915</v>
      </c>
      <c r="L4555" s="444">
        <f t="shared" ca="1" si="187"/>
        <v>1933305997297.093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1933305997297.093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8055441655.4045544</v>
      </c>
      <c r="L4556" s="444">
        <f t="shared" ca="1" si="187"/>
        <v>1941361438952.4976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1941361438952.4976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8089005995.6354065</v>
      </c>
      <c r="L4557" s="444">
        <f t="shared" ca="1" si="187"/>
        <v>1949450444948.1331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1949450444948.1331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8122710187.2838879</v>
      </c>
      <c r="L4558" s="444">
        <f t="shared" ca="1" si="187"/>
        <v>1957573155135.417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1957573155135.417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8156554813.0642385</v>
      </c>
      <c r="L4559" s="444">
        <f t="shared" ca="1" si="187"/>
        <v>1965729709948.4812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1965729709948.4812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8190540458.1186714</v>
      </c>
      <c r="L4560" s="444">
        <f t="shared" ca="1" si="187"/>
        <v>1973920250406.5999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1973920250406.5999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8224667710.0274992</v>
      </c>
      <c r="L4561" s="444">
        <f t="shared" ca="1" si="187"/>
        <v>1982144918116.6274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1982144918116.6274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8258937158.8192797</v>
      </c>
      <c r="L4562" s="444">
        <f t="shared" ca="1" si="187"/>
        <v>1990403855275.4468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1990403855275.4468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8293349396.9810286</v>
      </c>
      <c r="L4563" s="444">
        <f t="shared" ca="1" si="187"/>
        <v>1998697204672.4277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1998697204672.4277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8327905019.4684486</v>
      </c>
      <c r="L4564" s="444">
        <f t="shared" ca="1" si="187"/>
        <v>2007025109691.8962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2007025109691.8962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8362604623.7162342</v>
      </c>
      <c r="L4565" s="444">
        <f t="shared" ca="1" si="187"/>
        <v>2015387714315.6125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2015387714315.6125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8397448809.648385</v>
      </c>
      <c r="L4566" s="444">
        <f t="shared" ca="1" si="187"/>
        <v>2023785163125.261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2023785163125.261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8432438179.6885872</v>
      </c>
      <c r="L4567" s="444">
        <f t="shared" ca="1" si="187"/>
        <v>2032217601304.9495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2032217601304.9495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8467573338.7706223</v>
      </c>
      <c r="L4568" s="444">
        <f t="shared" ca="1" si="187"/>
        <v>2040685174643.72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2040685174643.72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8502854894.3488331</v>
      </c>
      <c r="L4569" s="444">
        <f t="shared" ca="1" si="187"/>
        <v>2049188029538.0688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2049188029538.0688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8538283456.4086199</v>
      </c>
      <c r="L4570" s="444">
        <f t="shared" ca="1" si="187"/>
        <v>2057726312994.4775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2057726312994.4775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8573859637.4769897</v>
      </c>
      <c r="L4571" s="444">
        <f t="shared" ca="1" si="187"/>
        <v>2066300172631.9546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2066300172631.9546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8609584052.6331444</v>
      </c>
      <c r="L4572" s="444">
        <f t="shared" ca="1" si="187"/>
        <v>2074909756684.5876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2074909756684.5876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8645457319.5191154</v>
      </c>
      <c r="L4573" s="444">
        <f t="shared" ca="1" si="187"/>
        <v>2083555214004.1067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2083555214004.1067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8681480058.3504448</v>
      </c>
      <c r="L4574" s="444">
        <f t="shared" ca="1" si="187"/>
        <v>2092236694062.457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2092236694062.457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8717652891.9269047</v>
      </c>
      <c r="L4575" s="444">
        <f t="shared" ca="1" si="187"/>
        <v>2100954346954.384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2100954346954.384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8753976445.6432667</v>
      </c>
      <c r="L4576" s="444">
        <f t="shared" ca="1" si="187"/>
        <v>2109708323400.0273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2109708323400.0273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8790451347.5001144</v>
      </c>
      <c r="L4577" s="444">
        <f t="shared" ca="1" si="187"/>
        <v>2118498774747.5273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2118498774747.5273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8827078228.1146965</v>
      </c>
      <c r="L4578" s="444">
        <f t="shared" ca="1" si="187"/>
        <v>2127325852975.6421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2127325852975.6421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8863857720.731842</v>
      </c>
      <c r="L4579" s="444">
        <f t="shared" ca="1" si="187"/>
        <v>2136189710696.374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2136189710696.374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8900790461.2348919</v>
      </c>
      <c r="L4580" s="444">
        <f t="shared" ca="1" si="187"/>
        <v>2145090501157.6089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2145090501157.6089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8937877088.1567039</v>
      </c>
      <c r="L4581" s="444">
        <f t="shared" ca="1" si="187"/>
        <v>2154028378245.7656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2154028378245.7656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8975118242.6906891</v>
      </c>
      <c r="L4582" s="444">
        <f t="shared" ca="1" si="187"/>
        <v>2163003496488.4563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2163003496488.4563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9012514568.7019005</v>
      </c>
      <c r="L4583" s="444">
        <f t="shared" ca="1" si="187"/>
        <v>2172016011057.1582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2172016011057.1582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9050066712.7381592</v>
      </c>
      <c r="L4584" s="444">
        <f t="shared" ca="1" si="187"/>
        <v>2181066077769.8965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2181066077769.8965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9087775324.041235</v>
      </c>
      <c r="L4585" s="444">
        <f t="shared" ca="1" si="187"/>
        <v>2190153853093.9377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2190153853093.9377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9125641054.558075</v>
      </c>
      <c r="L4586" s="444">
        <f t="shared" ca="1" si="187"/>
        <v>2199279494148.4956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2199279494148.4956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9163664558.9520645</v>
      </c>
      <c r="L4587" s="444">
        <f t="shared" ca="1" si="187"/>
        <v>2208443158707.4478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2208443158707.4478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9201846494.6143646</v>
      </c>
      <c r="L4588" s="444">
        <f t="shared" ca="1" si="187"/>
        <v>2217645005202.062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2217645005202.062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9240187521.6752586</v>
      </c>
      <c r="L4589" s="444">
        <f t="shared" ca="1" si="187"/>
        <v>2226885192723.7373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2226885192723.7373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9278688303.0155716</v>
      </c>
      <c r="L4590" s="444">
        <f t="shared" ca="1" si="187"/>
        <v>2236163881026.7529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2236163881026.7529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9317349504.2781372</v>
      </c>
      <c r="L4591" s="444">
        <f t="shared" ca="1" si="187"/>
        <v>2245481230531.0313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2245481230531.0313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9356171793.8792973</v>
      </c>
      <c r="L4592" s="444">
        <f t="shared" ca="1" si="187"/>
        <v>2254837402324.9106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2254837402324.9106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9395155843.0204601</v>
      </c>
      <c r="L4593" s="444">
        <f t="shared" ca="1" si="187"/>
        <v>2264232558167.9312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2264232558167.9312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9434302325.6997128</v>
      </c>
      <c r="L4594" s="444">
        <f t="shared" ca="1" si="187"/>
        <v>2273666860493.6309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2273666860493.6309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9473611918.7234612</v>
      </c>
      <c r="L4595" s="444">
        <f t="shared" ca="1" si="187"/>
        <v>2283140472412.3545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2283140472412.3545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9513085301.7181435</v>
      </c>
      <c r="L4596" s="444">
        <f t="shared" ca="1" si="187"/>
        <v>2292653557714.0728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2292653557714.0728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9552723157.1419697</v>
      </c>
      <c r="L4597" s="444">
        <f t="shared" ca="1" si="187"/>
        <v>2302206280871.2148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2302206280871.2148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9592526170.2967281</v>
      </c>
      <c r="L4598" s="444">
        <f t="shared" ref="L4598:L4852" ca="1" si="192">I4598-J4598+K4598</f>
        <v>2311798807041.5117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2311798807041.5117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9632495029.339632</v>
      </c>
      <c r="L4599" s="444">
        <f t="shared" ca="1" si="192"/>
        <v>2321431302070.8516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2321431302070.8516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9672630425.2952156</v>
      </c>
      <c r="L4600" s="444">
        <f t="shared" ca="1" si="192"/>
        <v>2331103932496.147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2331103932496.147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9712933052.0672798</v>
      </c>
      <c r="L4601" s="444">
        <f t="shared" ca="1" si="192"/>
        <v>2340816865548.2144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2340816865548.2144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9753403606.4508934</v>
      </c>
      <c r="L4602" s="444">
        <f t="shared" ca="1" si="192"/>
        <v>2350570269154.665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2350570269154.665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9794042788.1444378</v>
      </c>
      <c r="L4603" s="444">
        <f t="shared" ca="1" si="192"/>
        <v>2360364311942.8096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2360364311942.8096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9834851299.7617073</v>
      </c>
      <c r="L4604" s="444">
        <f t="shared" ca="1" si="192"/>
        <v>2370199163242.5713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2370199163242.5713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9875829846.8440475</v>
      </c>
      <c r="L4605" s="444">
        <f t="shared" ca="1" si="192"/>
        <v>2380074993089.4155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2380074993089.4155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9916979137.8725643</v>
      </c>
      <c r="L4606" s="444">
        <f t="shared" ca="1" si="192"/>
        <v>2389991972227.2881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2389991972227.2881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9958299884.2803669</v>
      </c>
      <c r="L4607" s="444">
        <f t="shared" ca="1" si="192"/>
        <v>2399950272111.5684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2399950272111.5684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9999792800.4648685</v>
      </c>
      <c r="L4608" s="444">
        <f t="shared" ca="1" si="192"/>
        <v>2409950064912.0332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2409950064912.0332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10041458603.800138</v>
      </c>
      <c r="L4609" s="444">
        <f t="shared" ca="1" si="192"/>
        <v>2419991523515.8335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2419991523515.8335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10083298014.649305</v>
      </c>
      <c r="L4610" s="444">
        <f t="shared" ca="1" si="192"/>
        <v>2430074821530.4829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2430074821530.4829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10125311756.377012</v>
      </c>
      <c r="L4611" s="444">
        <f t="shared" ca="1" si="192"/>
        <v>2440200133286.8599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2440200133286.8599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10167500555.361916</v>
      </c>
      <c r="L4612" s="444">
        <f t="shared" ca="1" si="192"/>
        <v>2450367633842.2217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2450367633842.2217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10209865141.009256</v>
      </c>
      <c r="L4613" s="444">
        <f t="shared" ca="1" si="192"/>
        <v>2460577498983.231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2460577498983.231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10252406245.763462</v>
      </c>
      <c r="L4614" s="444">
        <f t="shared" ca="1" si="192"/>
        <v>2470829905228.9946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2470829905228.9946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10295124605.120811</v>
      </c>
      <c r="L4615" s="444">
        <f t="shared" ca="1" si="192"/>
        <v>2481125029834.1152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2481125029834.1152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10338020957.642147</v>
      </c>
      <c r="L4616" s="444">
        <f t="shared" ca="1" si="192"/>
        <v>2491463050791.7573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2491463050791.7573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10381096044.965656</v>
      </c>
      <c r="L4617" s="444">
        <f t="shared" ca="1" si="192"/>
        <v>2501844146836.7231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2501844146836.7231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10424350611.819679</v>
      </c>
      <c r="L4618" s="444">
        <f t="shared" ca="1" si="192"/>
        <v>2512268497448.543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2512268497448.543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10467785406.035595</v>
      </c>
      <c r="L4619" s="444">
        <f t="shared" ca="1" si="192"/>
        <v>2522736282854.5786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2522736282854.5786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10511401178.560743</v>
      </c>
      <c r="L4620" s="444">
        <f t="shared" ca="1" si="192"/>
        <v>2533247684033.1392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2533247684033.1392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10555198683.471413</v>
      </c>
      <c r="L4621" s="444">
        <f t="shared" ca="1" si="192"/>
        <v>2543802882716.6104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2543802882716.6104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10599178677.985876</v>
      </c>
      <c r="L4622" s="444">
        <f t="shared" ca="1" si="192"/>
        <v>2554402061394.5962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2554402061394.5962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10643341922.477484</v>
      </c>
      <c r="L4623" s="444">
        <f t="shared" ca="1" si="192"/>
        <v>2565045403317.0737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2565045403317.0737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10687689180.487806</v>
      </c>
      <c r="L4624" s="444">
        <f t="shared" ca="1" si="192"/>
        <v>2575733092497.5615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2575733092497.5615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10732221218.73984</v>
      </c>
      <c r="L4625" s="444">
        <f t="shared" ca="1" si="192"/>
        <v>2586465313716.3013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2586465313716.3013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10776938807.151255</v>
      </c>
      <c r="L4626" s="444">
        <f t="shared" ca="1" si="192"/>
        <v>2597242252523.4526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2597242252523.4526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10821842718.847719</v>
      </c>
      <c r="L4627" s="444">
        <f t="shared" ca="1" si="192"/>
        <v>2608064095242.3003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2608064095242.3003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10866933730.17625</v>
      </c>
      <c r="L4628" s="444">
        <f t="shared" ca="1" si="192"/>
        <v>2618931028972.4766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2618931028972.4766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10912212620.718653</v>
      </c>
      <c r="L4629" s="444">
        <f t="shared" ca="1" si="192"/>
        <v>2629843241593.1953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2629843241593.1953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10957680173.304981</v>
      </c>
      <c r="L4630" s="444">
        <f t="shared" ca="1" si="192"/>
        <v>2640800921766.5005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2640800921766.5005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11003337174.027084</v>
      </c>
      <c r="L4631" s="444">
        <f t="shared" ca="1" si="192"/>
        <v>2651804258940.5273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2651804258940.5273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11049184412.252197</v>
      </c>
      <c r="L4632" s="444">
        <f t="shared" ca="1" si="192"/>
        <v>2662853443352.7793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2662853443352.7793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11095222680.63658</v>
      </c>
      <c r="L4633" s="444">
        <f t="shared" ca="1" si="192"/>
        <v>2673948666033.416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2673948666033.416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11141452775.139233</v>
      </c>
      <c r="L4634" s="444">
        <f t="shared" ca="1" si="192"/>
        <v>2685090118808.5552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2685090118808.5552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11187875495.035646</v>
      </c>
      <c r="L4635" s="444">
        <f t="shared" ca="1" si="192"/>
        <v>2696277994303.5908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2696277994303.5908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11234491642.931629</v>
      </c>
      <c r="L4636" s="444">
        <f t="shared" ca="1" si="192"/>
        <v>2707512485946.5225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2707512485946.5225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11281302024.777176</v>
      </c>
      <c r="L4637" s="444">
        <f t="shared" ca="1" si="192"/>
        <v>2718793787971.2998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2718793787971.2998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11328307449.880415</v>
      </c>
      <c r="L4638" s="444">
        <f t="shared" ca="1" si="192"/>
        <v>2730122095421.1802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2730122095421.1802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11375508730.921583</v>
      </c>
      <c r="L4639" s="444">
        <f t="shared" ca="1" si="192"/>
        <v>2741497604152.1016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2741497604152.1016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11422906683.967091</v>
      </c>
      <c r="L4640" s="444">
        <f t="shared" ca="1" si="192"/>
        <v>2752920510836.0688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2752920510836.0688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11470502128.48362</v>
      </c>
      <c r="L4641" s="444">
        <f t="shared" ca="1" si="192"/>
        <v>2764391012964.5522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2764391012964.5522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11518295887.352301</v>
      </c>
      <c r="L4642" s="444">
        <f t="shared" ca="1" si="192"/>
        <v>2775909308851.9048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2775909308851.9048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11566288786.882936</v>
      </c>
      <c r="L4643" s="444">
        <f t="shared" ca="1" si="192"/>
        <v>2787475597638.7876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2787475597638.7876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11614481656.828281</v>
      </c>
      <c r="L4644" s="444">
        <f t="shared" ca="1" si="192"/>
        <v>2799090079295.6157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2799090079295.6157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11662875330.398399</v>
      </c>
      <c r="L4645" s="444">
        <f t="shared" ca="1" si="192"/>
        <v>2810752954626.0142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2810752954626.0142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11711470644.275059</v>
      </c>
      <c r="L4646" s="444">
        <f t="shared" ca="1" si="192"/>
        <v>2822464425270.2891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2822464425270.2891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11760268438.626204</v>
      </c>
      <c r="L4647" s="444">
        <f t="shared" ca="1" si="192"/>
        <v>2834224693708.915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2834224693708.915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11809269557.12048</v>
      </c>
      <c r="L4648" s="444">
        <f t="shared" ca="1" si="192"/>
        <v>2846033963266.0356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2846033963266.0356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11858474846.941814</v>
      </c>
      <c r="L4649" s="444">
        <f t="shared" ca="1" si="192"/>
        <v>2857892438112.9775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2857892438112.9775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11907885158.804073</v>
      </c>
      <c r="L4650" s="444">
        <f t="shared" ca="1" si="192"/>
        <v>2869800323271.7817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2869800323271.7817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11957501346.965757</v>
      </c>
      <c r="L4651" s="444">
        <f t="shared" ca="1" si="192"/>
        <v>2881757824618.7476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2881757824618.7476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12007324269.244781</v>
      </c>
      <c r="L4652" s="444">
        <f t="shared" ca="1" si="192"/>
        <v>2893765148887.9922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2893765148887.9922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12057354787.0333</v>
      </c>
      <c r="L4653" s="444">
        <f t="shared" ca="1" si="192"/>
        <v>2905822503675.0254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2905822503675.0254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12107593765.312605</v>
      </c>
      <c r="L4654" s="444">
        <f t="shared" ca="1" si="192"/>
        <v>2917930097440.3379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2917930097440.3379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12158042072.668074</v>
      </c>
      <c r="L4655" s="444">
        <f t="shared" ca="1" si="192"/>
        <v>2930088139513.0059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2930088139513.0059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12208700581.304192</v>
      </c>
      <c r="L4656" s="444">
        <f t="shared" ca="1" si="192"/>
        <v>2942296840094.3101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2942296840094.3101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12259570167.059626</v>
      </c>
      <c r="L4657" s="444">
        <f t="shared" ca="1" si="192"/>
        <v>2954556410261.3696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2954556410261.3696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12310651709.422373</v>
      </c>
      <c r="L4658" s="444">
        <f t="shared" ca="1" si="192"/>
        <v>2966867061970.792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2966867061970.792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12361946091.544966</v>
      </c>
      <c r="L4659" s="444">
        <f t="shared" ca="1" si="192"/>
        <v>2979229008062.3369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2979229008062.3369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12413454200.259737</v>
      </c>
      <c r="L4660" s="444">
        <f t="shared" ca="1" si="192"/>
        <v>2991642462262.5967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2991642462262.5967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12465176926.094152</v>
      </c>
      <c r="L4661" s="444">
        <f t="shared" ca="1" si="192"/>
        <v>3004107639188.6909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3004107639188.6909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12517115163.286213</v>
      </c>
      <c r="L4662" s="444">
        <f t="shared" ca="1" si="192"/>
        <v>3016624754351.9771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3016624754351.9771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12569269809.799904</v>
      </c>
      <c r="L4663" s="444">
        <f t="shared" ca="1" si="192"/>
        <v>3029194024161.7769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3029194024161.7769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12621641767.340736</v>
      </c>
      <c r="L4664" s="444">
        <f t="shared" ca="1" si="192"/>
        <v>3041815665929.1177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3041815665929.1177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12674231941.371323</v>
      </c>
      <c r="L4665" s="444">
        <f t="shared" ca="1" si="192"/>
        <v>3054489897870.4888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3054489897870.4888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12727041241.127037</v>
      </c>
      <c r="L4666" s="444">
        <f t="shared" ca="1" si="192"/>
        <v>3067216939111.6157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3067216939111.6157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12780070579.631733</v>
      </c>
      <c r="L4667" s="444">
        <f t="shared" ca="1" si="192"/>
        <v>3079997009691.2476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3079997009691.2476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12833320873.713531</v>
      </c>
      <c r="L4668" s="444">
        <f t="shared" ca="1" si="192"/>
        <v>3092830330564.9609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3092830330564.9609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12886793044.02067</v>
      </c>
      <c r="L4669" s="444">
        <f t="shared" ca="1" si="192"/>
        <v>3105717123608.9814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3105717123608.9814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12940488015.037422</v>
      </c>
      <c r="L4670" s="444">
        <f t="shared" ca="1" si="192"/>
        <v>3118657611624.019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3118657611624.019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12994406715.100079</v>
      </c>
      <c r="L4671" s="444">
        <f t="shared" ca="1" si="192"/>
        <v>3131652018339.1191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3131652018339.1191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13048550076.412996</v>
      </c>
      <c r="L4672" s="444">
        <f t="shared" ca="1" si="192"/>
        <v>3144700568415.5322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3144700568415.5322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13102919035.064718</v>
      </c>
      <c r="L4673" s="444">
        <f t="shared" ca="1" si="192"/>
        <v>3157803487450.5972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3157803487450.5972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13157514531.044155</v>
      </c>
      <c r="L4674" s="444">
        <f t="shared" ca="1" si="192"/>
        <v>3170961001981.6411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3170961001981.6411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13212337508.256838</v>
      </c>
      <c r="L4675" s="444">
        <f t="shared" ca="1" si="192"/>
        <v>3184173339489.8979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3184173339489.8979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13267388914.541241</v>
      </c>
      <c r="L4676" s="444">
        <f t="shared" ca="1" si="192"/>
        <v>3197440728404.439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3197440728404.439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13322669701.685162</v>
      </c>
      <c r="L4677" s="444">
        <f t="shared" ca="1" si="192"/>
        <v>3210763398106.124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3210763398106.124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13378180825.442183</v>
      </c>
      <c r="L4678" s="444">
        <f t="shared" ca="1" si="192"/>
        <v>3224141578931.5664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3224141578931.5664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13433923245.548193</v>
      </c>
      <c r="L4679" s="444">
        <f t="shared" ca="1" si="192"/>
        <v>3237575502177.1147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3237575502177.1147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13489897925.737978</v>
      </c>
      <c r="L4680" s="444">
        <f t="shared" ca="1" si="192"/>
        <v>3251065400102.8525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3251065400102.8525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13546105833.761885</v>
      </c>
      <c r="L4681" s="444">
        <f t="shared" ca="1" si="192"/>
        <v>3264611505936.6143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3264611505936.6143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13602547941.402559</v>
      </c>
      <c r="L4682" s="444">
        <f t="shared" ca="1" si="192"/>
        <v>3278214053878.0166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3278214053878.0166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13659225224.491735</v>
      </c>
      <c r="L4683" s="444">
        <f t="shared" ca="1" si="192"/>
        <v>3291873279102.5083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3291873279102.5083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13716138662.927118</v>
      </c>
      <c r="L4684" s="444">
        <f t="shared" ca="1" si="192"/>
        <v>3305589417765.4355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3305589417765.4355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13773289240.689314</v>
      </c>
      <c r="L4685" s="444">
        <f t="shared" ca="1" si="192"/>
        <v>3319362707006.125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3319362707006.125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13830677945.858854</v>
      </c>
      <c r="L4686" s="444">
        <f t="shared" ca="1" si="192"/>
        <v>3333193384951.9839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3333193384951.9839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13888305770.633266</v>
      </c>
      <c r="L4687" s="444">
        <f t="shared" ca="1" si="192"/>
        <v>3347081690722.6172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3347081690722.6172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13946173711.344238</v>
      </c>
      <c r="L4688" s="444">
        <f t="shared" ca="1" si="192"/>
        <v>3361027864433.9614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3361027864433.9614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14004282768.474838</v>
      </c>
      <c r="L4689" s="444">
        <f t="shared" ca="1" si="192"/>
        <v>3375032147202.436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3375032147202.436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14062633946.676817</v>
      </c>
      <c r="L4690" s="444">
        <f t="shared" ca="1" si="192"/>
        <v>3389094781149.1128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3389094781149.1128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14121228254.78797</v>
      </c>
      <c r="L4691" s="444">
        <f t="shared" ca="1" si="192"/>
        <v>3403216009403.9009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3403216009403.9009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14180066705.849586</v>
      </c>
      <c r="L4692" s="444">
        <f t="shared" ca="1" si="192"/>
        <v>3417396076109.7505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3417396076109.7505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14239150317.12396</v>
      </c>
      <c r="L4693" s="444">
        <f t="shared" ca="1" si="192"/>
        <v>3431635226426.8745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3431635226426.8745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14298480110.111975</v>
      </c>
      <c r="L4694" s="444">
        <f t="shared" ca="1" si="192"/>
        <v>3445933706536.9863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3445933706536.9863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14358057110.570776</v>
      </c>
      <c r="L4695" s="444">
        <f t="shared" ca="1" si="192"/>
        <v>3460291763647.5571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3460291763647.5571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14417882348.53149</v>
      </c>
      <c r="L4696" s="444">
        <f t="shared" ca="1" si="192"/>
        <v>3474709645996.0884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3474709645996.0884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14477956858.317038</v>
      </c>
      <c r="L4697" s="444">
        <f t="shared" ca="1" si="192"/>
        <v>3489187602854.4053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3489187602854.4053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14538281678.560022</v>
      </c>
      <c r="L4698" s="444">
        <f t="shared" ca="1" si="192"/>
        <v>3503725884532.9653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3503725884532.9653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14598857852.220688</v>
      </c>
      <c r="L4699" s="444">
        <f t="shared" ca="1" si="192"/>
        <v>3518324742385.186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3518324742385.186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14659686426.604942</v>
      </c>
      <c r="L4700" s="444">
        <f t="shared" ca="1" si="192"/>
        <v>3532984428811.791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3532984428811.791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14720768453.382462</v>
      </c>
      <c r="L4701" s="444">
        <f t="shared" ca="1" si="192"/>
        <v>3547705197265.1733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3547705197265.1733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14782104988.604889</v>
      </c>
      <c r="L4702" s="444">
        <f t="shared" ca="1" si="192"/>
        <v>3562487302253.7783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3562487302253.7783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14843697092.724075</v>
      </c>
      <c r="L4703" s="444">
        <f t="shared" ca="1" si="192"/>
        <v>3577330999346.5024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3577330999346.5024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14905545830.610426</v>
      </c>
      <c r="L4704" s="444">
        <f t="shared" ca="1" si="192"/>
        <v>3592236545177.1128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3592236545177.1128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14967652271.571302</v>
      </c>
      <c r="L4705" s="444">
        <f t="shared" ca="1" si="192"/>
        <v>3607204197448.6841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3607204197448.6841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15030017489.369514</v>
      </c>
      <c r="L4706" s="444">
        <f t="shared" ca="1" si="192"/>
        <v>3622234214938.0537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3622234214938.0537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15092642562.241888</v>
      </c>
      <c r="L4707" s="444">
        <f t="shared" ca="1" si="192"/>
        <v>3637326857500.2954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3637326857500.2954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15155528572.917898</v>
      </c>
      <c r="L4708" s="444">
        <f t="shared" ca="1" si="192"/>
        <v>3652482386073.2134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3652482386073.2134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15218676608.63839</v>
      </c>
      <c r="L4709" s="444">
        <f t="shared" ca="1" si="192"/>
        <v>3667701062681.8516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3667701062681.8516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15282087761.174381</v>
      </c>
      <c r="L4710" s="444">
        <f t="shared" ca="1" si="192"/>
        <v>3682983150443.0259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3682983150443.0259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15345763126.845942</v>
      </c>
      <c r="L4711" s="444">
        <f t="shared" ca="1" si="192"/>
        <v>3698328913569.8716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3698328913569.8716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15409703806.541132</v>
      </c>
      <c r="L4712" s="444">
        <f t="shared" ca="1" si="192"/>
        <v>3713738617376.4126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3713738617376.4126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15473910905.735052</v>
      </c>
      <c r="L4713" s="444">
        <f t="shared" ca="1" si="192"/>
        <v>3729212528282.1475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3729212528282.1475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15538385534.508945</v>
      </c>
      <c r="L4714" s="444">
        <f t="shared" ca="1" si="192"/>
        <v>3744750913816.6563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3744750913816.6563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15603128807.569399</v>
      </c>
      <c r="L4715" s="444">
        <f t="shared" ca="1" si="192"/>
        <v>3760354042624.2256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3760354042624.2256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15668141844.267607</v>
      </c>
      <c r="L4716" s="444">
        <f t="shared" ca="1" si="192"/>
        <v>3776022184468.4932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3776022184468.4932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15733425768.618719</v>
      </c>
      <c r="L4717" s="444">
        <f t="shared" ca="1" si="192"/>
        <v>3791755610237.1118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3791755610237.1118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15798981709.321299</v>
      </c>
      <c r="L4718" s="444">
        <f t="shared" ca="1" si="192"/>
        <v>3807554591946.4331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3807554591946.4331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15864810799.776802</v>
      </c>
      <c r="L4719" s="444">
        <f t="shared" ca="1" si="192"/>
        <v>3823419402746.21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3823419402746.21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15930914178.109207</v>
      </c>
      <c r="L4720" s="444">
        <f t="shared" ca="1" si="192"/>
        <v>3839350316924.3193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3839350316924.3193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15997292987.184662</v>
      </c>
      <c r="L4721" s="444">
        <f t="shared" ca="1" si="192"/>
        <v>3855347609911.5039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3855347609911.5039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16063948374.631268</v>
      </c>
      <c r="L4722" s="444">
        <f t="shared" ca="1" si="192"/>
        <v>3871411558286.1353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3871411558286.1353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16130881492.858896</v>
      </c>
      <c r="L4723" s="444">
        <f t="shared" ca="1" si="192"/>
        <v>3887542439778.9941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3887542439778.9941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16198093499.079142</v>
      </c>
      <c r="L4724" s="444">
        <f t="shared" ca="1" si="192"/>
        <v>3903740533278.0732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3903740533278.0732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16265585555.325308</v>
      </c>
      <c r="L4725" s="444">
        <f t="shared" ca="1" si="192"/>
        <v>3920006118833.3984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3920006118833.3984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16333358828.472496</v>
      </c>
      <c r="L4726" s="444">
        <f t="shared" ca="1" si="192"/>
        <v>3936339477661.8711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3936339477661.8711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16401414490.257795</v>
      </c>
      <c r="L4727" s="444">
        <f t="shared" ca="1" si="192"/>
        <v>3952740892152.1289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3952740892152.1289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16469753717.300537</v>
      </c>
      <c r="L4728" s="444">
        <f t="shared" ca="1" si="192"/>
        <v>3969210645869.4297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3969210645869.4297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16538377691.122622</v>
      </c>
      <c r="L4729" s="444">
        <f t="shared" ca="1" si="192"/>
        <v>3985749023560.5522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3985749023560.5522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16607287598.168968</v>
      </c>
      <c r="L4730" s="444">
        <f t="shared" ca="1" si="192"/>
        <v>4002356311158.7212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4002356311158.7212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16676484629.828005</v>
      </c>
      <c r="L4731" s="444">
        <f t="shared" ca="1" si="192"/>
        <v>4019032795788.5493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4019032795788.5493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16745969982.452288</v>
      </c>
      <c r="L4732" s="444">
        <f t="shared" ca="1" si="192"/>
        <v>4035778765771.0015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4035778765771.0015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16815744857.379173</v>
      </c>
      <c r="L4733" s="444">
        <f t="shared" ca="1" si="192"/>
        <v>4052594510628.3809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4052594510628.3809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16885810460.95159</v>
      </c>
      <c r="L4734" s="444">
        <f t="shared" ca="1" si="192"/>
        <v>4069480321089.3325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4069480321089.3325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16956168004.538885</v>
      </c>
      <c r="L4735" s="444">
        <f t="shared" ca="1" si="192"/>
        <v>4086436489093.8716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4086436489093.8716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17026818704.557798</v>
      </c>
      <c r="L4736" s="444">
        <f t="shared" ca="1" si="192"/>
        <v>4103463307798.4292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4103463307798.4292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17097763782.493456</v>
      </c>
      <c r="L4737" s="444">
        <f t="shared" ca="1" si="192"/>
        <v>4120561071580.9229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4120561071580.9229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17169004464.920511</v>
      </c>
      <c r="L4738" s="444">
        <f t="shared" ca="1" si="192"/>
        <v>4137730076045.8433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4137730076045.8433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17240541983.524345</v>
      </c>
      <c r="L4739" s="444">
        <f t="shared" ca="1" si="192"/>
        <v>4154970618029.3677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4154970618029.3677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17312377575.122364</v>
      </c>
      <c r="L4740" s="444">
        <f t="shared" ca="1" si="192"/>
        <v>4172282995604.4902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4172282995604.4902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17384512481.685375</v>
      </c>
      <c r="L4741" s="444">
        <f t="shared" ca="1" si="192"/>
        <v>4189667508086.1758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4189667508086.1758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17456947950.359062</v>
      </c>
      <c r="L4742" s="444">
        <f t="shared" ca="1" si="192"/>
        <v>4207124456036.5347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4207124456036.5347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17529685233.485561</v>
      </c>
      <c r="L4743" s="444">
        <f t="shared" ca="1" si="192"/>
        <v>4224654141270.02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4224654141270.02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17602725588.625084</v>
      </c>
      <c r="L4744" s="444">
        <f t="shared" ca="1" si="192"/>
        <v>4242256866858.645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4242256866858.645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17676070278.57769</v>
      </c>
      <c r="L4745" s="444">
        <f t="shared" ca="1" si="192"/>
        <v>4259932937137.2227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4259932937137.2227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17749720571.405094</v>
      </c>
      <c r="L4746" s="444">
        <f t="shared" ca="1" si="192"/>
        <v>4277682657708.6279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4277682657708.6279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17823677740.452614</v>
      </c>
      <c r="L4747" s="444">
        <f t="shared" ca="1" si="192"/>
        <v>4295506335449.0806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4295506335449.0806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17897943064.37117</v>
      </c>
      <c r="L4748" s="444">
        <f t="shared" ca="1" si="192"/>
        <v>4313404278513.4517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4313404278513.4517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17972517827.139381</v>
      </c>
      <c r="L4749" s="444">
        <f t="shared" ca="1" si="192"/>
        <v>4331376796340.5908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4331376796340.5908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18047403318.085796</v>
      </c>
      <c r="L4750" s="444">
        <f t="shared" ca="1" si="192"/>
        <v>4349424199658.6768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4349424199658.6768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18122600831.911152</v>
      </c>
      <c r="L4751" s="444">
        <f t="shared" ca="1" si="192"/>
        <v>4367546800490.5879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4367546800490.5879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18198111668.710785</v>
      </c>
      <c r="L4752" s="444">
        <f t="shared" ca="1" si="192"/>
        <v>4385744912159.2988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4385744912159.2988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18273937133.997078</v>
      </c>
      <c r="L4753" s="444">
        <f t="shared" ca="1" si="192"/>
        <v>4404018849293.2959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4404018849293.2959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18350078538.722065</v>
      </c>
      <c r="L4754" s="444">
        <f t="shared" ca="1" si="192"/>
        <v>4422368927832.0176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4422368927832.0176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18426537199.300072</v>
      </c>
      <c r="L4755" s="444">
        <f t="shared" ca="1" si="192"/>
        <v>4440795465031.3174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4440795465031.3174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18503314437.630489</v>
      </c>
      <c r="L4756" s="444">
        <f t="shared" ca="1" si="192"/>
        <v>4459298779468.9482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4459298779468.9482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18580411581.120617</v>
      </c>
      <c r="L4757" s="444">
        <f t="shared" ca="1" si="192"/>
        <v>4477879191050.0693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4477879191050.0693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18657829962.708622</v>
      </c>
      <c r="L4758" s="444">
        <f t="shared" ca="1" si="192"/>
        <v>4496537021012.7783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4496537021012.7783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18735570920.886578</v>
      </c>
      <c r="L4759" s="444">
        <f t="shared" ca="1" si="192"/>
        <v>4515272591933.665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4515272591933.665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18813635799.723602</v>
      </c>
      <c r="L4760" s="444">
        <f t="shared" ca="1" si="192"/>
        <v>4534086227733.3887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4534086227733.3887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18892025948.889118</v>
      </c>
      <c r="L4761" s="444">
        <f t="shared" ca="1" si="192"/>
        <v>4552978253682.2773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4552978253682.2773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18970742723.676155</v>
      </c>
      <c r="L4762" s="444">
        <f t="shared" ca="1" si="192"/>
        <v>4571948996405.9531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4571948996405.9531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19049787485.024803</v>
      </c>
      <c r="L4763" s="444">
        <f t="shared" ca="1" si="192"/>
        <v>4590998783890.9775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4590998783890.9775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19129161599.545738</v>
      </c>
      <c r="L4764" s="444">
        <f t="shared" ca="1" si="192"/>
        <v>4610127945490.5234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4610127945490.5234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19208866439.543846</v>
      </c>
      <c r="L4765" s="444">
        <f t="shared" ca="1" si="192"/>
        <v>4629336811930.0674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4629336811930.0674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19288903383.041946</v>
      </c>
      <c r="L4766" s="444">
        <f t="shared" ca="1" si="192"/>
        <v>4648625715313.1094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4648625715313.1094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19369273813.804623</v>
      </c>
      <c r="L4767" s="444">
        <f t="shared" ca="1" si="192"/>
        <v>4667994989126.9141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4667994989126.9141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19449979121.362141</v>
      </c>
      <c r="L4768" s="444">
        <f t="shared" ca="1" si="192"/>
        <v>4687444968248.2764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4687444968248.2764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19531020701.034485</v>
      </c>
      <c r="L4769" s="444">
        <f t="shared" ca="1" si="192"/>
        <v>4706975988949.3105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4706975988949.3105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19612399953.95546</v>
      </c>
      <c r="L4770" s="444">
        <f t="shared" ca="1" si="192"/>
        <v>4726588388903.2656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4726588388903.2656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19694118287.096939</v>
      </c>
      <c r="L4771" s="444">
        <f t="shared" ca="1" si="192"/>
        <v>4746282507190.3623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4746282507190.3623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19776177113.293175</v>
      </c>
      <c r="L4772" s="444">
        <f t="shared" ca="1" si="192"/>
        <v>4766058684303.6553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4766058684303.6553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19858577851.265228</v>
      </c>
      <c r="L4773" s="444">
        <f t="shared" ca="1" si="192"/>
        <v>4785917262154.9209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4785917262154.9209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19941321925.645504</v>
      </c>
      <c r="L4774" s="444">
        <f t="shared" ca="1" si="192"/>
        <v>4805858584080.5664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4805858584080.5664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20024410767.002361</v>
      </c>
      <c r="L4775" s="444">
        <f t="shared" ca="1" si="192"/>
        <v>4825882994847.5684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4825882994847.5684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20107845811.864868</v>
      </c>
      <c r="L4776" s="444">
        <f t="shared" ca="1" si="192"/>
        <v>4845990840659.4336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4845990840659.4336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20191628502.747639</v>
      </c>
      <c r="L4777" s="444">
        <f t="shared" ca="1" si="192"/>
        <v>4866182469162.1816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4866182469162.1816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20275760288.175758</v>
      </c>
      <c r="L4778" s="444">
        <f t="shared" ca="1" si="192"/>
        <v>4886458229450.3574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4886458229450.3574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20360242622.709824</v>
      </c>
      <c r="L4779" s="444">
        <f t="shared" ca="1" si="192"/>
        <v>4906818472073.0674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4906818472073.0674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20445076966.971115</v>
      </c>
      <c r="L4780" s="444">
        <f t="shared" ca="1" si="192"/>
        <v>4927263549040.0381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4927263549040.0381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20530264787.666824</v>
      </c>
      <c r="L4781" s="444">
        <f t="shared" ca="1" si="192"/>
        <v>4947793813827.7051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4947793813827.7051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20615807557.615437</v>
      </c>
      <c r="L4782" s="444">
        <f t="shared" ca="1" si="192"/>
        <v>4968409621385.3203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4968409621385.3203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20701706755.772167</v>
      </c>
      <c r="L4783" s="444">
        <f t="shared" ca="1" si="192"/>
        <v>4989111328141.0928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4989111328141.0928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20787963867.254555</v>
      </c>
      <c r="L4784" s="444">
        <f t="shared" ca="1" si="192"/>
        <v>5009899292008.3477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5009899292008.3477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20874580383.368114</v>
      </c>
      <c r="L4785" s="444">
        <f t="shared" ca="1" si="192"/>
        <v>5030773872391.7158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5030773872391.7158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20961557801.632149</v>
      </c>
      <c r="L4786" s="444">
        <f t="shared" ca="1" si="192"/>
        <v>5051735430193.3477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5051735430193.3477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21048897625.805614</v>
      </c>
      <c r="L4787" s="444">
        <f t="shared" ca="1" si="192"/>
        <v>5072784327819.1533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5072784327819.1533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21136601365.913139</v>
      </c>
      <c r="L4788" s="444">
        <f t="shared" ca="1" si="192"/>
        <v>5093920929185.0664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5093920929185.0664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21224670538.271111</v>
      </c>
      <c r="L4789" s="444">
        <f t="shared" ca="1" si="192"/>
        <v>5115145599723.3379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5115145599723.3379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21313106665.513908</v>
      </c>
      <c r="L4790" s="444">
        <f t="shared" ca="1" si="192"/>
        <v>5136458706388.8516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5136458706388.8516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21401911276.620216</v>
      </c>
      <c r="L4791" s="444">
        <f t="shared" ca="1" si="192"/>
        <v>5157860617665.4717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5157860617665.4717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21491085906.939465</v>
      </c>
      <c r="L4792" s="444">
        <f t="shared" ca="1" si="192"/>
        <v>5179351703572.4111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5179351703572.4111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21580632098.21838</v>
      </c>
      <c r="L4793" s="444">
        <f t="shared" ca="1" si="192"/>
        <v>5200932335670.6299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5200932335670.6299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21670551398.627625</v>
      </c>
      <c r="L4794" s="444">
        <f t="shared" ca="1" si="192"/>
        <v>5222602887069.2578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5222602887069.2578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21760845362.788574</v>
      </c>
      <c r="L4795" s="444">
        <f t="shared" ca="1" si="192"/>
        <v>5244363732432.0469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5244363732432.0469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21851515551.800194</v>
      </c>
      <c r="L4796" s="444">
        <f t="shared" ca="1" si="192"/>
        <v>5266215247983.8467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5266215247983.8467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21942563533.266029</v>
      </c>
      <c r="L4797" s="444">
        <f t="shared" ca="1" si="192"/>
        <v>5288157811517.1123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5288157811517.1123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22033990881.321301</v>
      </c>
      <c r="L4798" s="444">
        <f t="shared" ca="1" si="192"/>
        <v>5310191802398.4336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5310191802398.4336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22125799176.660141</v>
      </c>
      <c r="L4799" s="444">
        <f t="shared" ca="1" si="192"/>
        <v>5332317601575.0938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5332317601575.0938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22217990006.562889</v>
      </c>
      <c r="L4800" s="444">
        <f t="shared" ca="1" si="192"/>
        <v>5354535591581.6563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5354535591581.6563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22310564964.923569</v>
      </c>
      <c r="L4801" s="444">
        <f t="shared" ca="1" si="192"/>
        <v>5376846156546.5801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5376846156546.5801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22403525652.277416</v>
      </c>
      <c r="L4802" s="444">
        <f t="shared" ca="1" si="192"/>
        <v>5399249682198.8574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5399249682198.8574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22496873675.828571</v>
      </c>
      <c r="L4803" s="444">
        <f t="shared" ca="1" si="192"/>
        <v>5421746555874.6855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5421746555874.6855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22590610649.477856</v>
      </c>
      <c r="L4804" s="444">
        <f t="shared" ca="1" si="192"/>
        <v>5444337166524.1631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5444337166524.1631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22684738193.850677</v>
      </c>
      <c r="L4805" s="444">
        <f t="shared" ca="1" si="192"/>
        <v>5467021904718.0137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5467021904718.0137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22779257936.325058</v>
      </c>
      <c r="L4806" s="444">
        <f t="shared" ca="1" si="192"/>
        <v>5489801162654.3389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5489801162654.3389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22874171511.059746</v>
      </c>
      <c r="L4807" s="444">
        <f t="shared" ca="1" si="192"/>
        <v>5512675334165.3984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5512675334165.3984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22969480559.022491</v>
      </c>
      <c r="L4808" s="444">
        <f t="shared" ca="1" si="192"/>
        <v>5535644814724.4209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5535644814724.4209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23065186728.018421</v>
      </c>
      <c r="L4809" s="444">
        <f t="shared" ca="1" si="192"/>
        <v>5558710001452.4395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5558710001452.4395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23161291672.718498</v>
      </c>
      <c r="L4810" s="444">
        <f t="shared" ca="1" si="192"/>
        <v>5581871293125.1582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5581871293125.1582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23257797054.68816</v>
      </c>
      <c r="L4811" s="444">
        <f t="shared" ca="1" si="192"/>
        <v>5605129090179.8467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5605129090179.8467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23354704542.416027</v>
      </c>
      <c r="L4812" s="444">
        <f t="shared" ca="1" si="192"/>
        <v>5628483794722.2627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5628483794722.2627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23452015811.342762</v>
      </c>
      <c r="L4813" s="444">
        <f t="shared" ca="1" si="192"/>
        <v>5651935810533.6055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5651935810533.6055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23549732543.890022</v>
      </c>
      <c r="L4814" s="444">
        <f t="shared" ca="1" si="192"/>
        <v>5675485543077.4951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5675485543077.4951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23647856429.489563</v>
      </c>
      <c r="L4815" s="444">
        <f t="shared" ca="1" si="192"/>
        <v>5699133399506.9844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5699133399506.9844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23746389164.612434</v>
      </c>
      <c r="L4816" s="444">
        <f t="shared" ca="1" si="192"/>
        <v>5722879788671.5967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5722879788671.5967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23845332452.798321</v>
      </c>
      <c r="L4817" s="444">
        <f t="shared" ca="1" si="192"/>
        <v>5746725121124.3945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5746725121124.3945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23944688004.684978</v>
      </c>
      <c r="L4818" s="444">
        <f t="shared" ca="1" si="192"/>
        <v>5770669809129.0791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5770669809129.0791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24044457538.03783</v>
      </c>
      <c r="L4819" s="444">
        <f t="shared" ca="1" si="192"/>
        <v>5794714266667.1172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5794714266667.1172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24144642777.779655</v>
      </c>
      <c r="L4820" s="444">
        <f t="shared" ca="1" si="192"/>
        <v>5818858909444.8965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5818858909444.8965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24245245456.020401</v>
      </c>
      <c r="L4821" s="444">
        <f t="shared" ca="1" si="192"/>
        <v>5843104154900.917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5843104154900.917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24346267312.087154</v>
      </c>
      <c r="L4822" s="444">
        <f t="shared" ca="1" si="192"/>
        <v>5867450422213.0039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5867450422213.0039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24447710092.554184</v>
      </c>
      <c r="L4823" s="444">
        <f t="shared" ca="1" si="192"/>
        <v>5891898132305.5576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5891898132305.5576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24549575551.273155</v>
      </c>
      <c r="L4824" s="444">
        <f t="shared" ca="1" si="192"/>
        <v>5916447707856.8311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5916447707856.8311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24651865449.403461</v>
      </c>
      <c r="L4825" s="444">
        <f t="shared" ca="1" si="192"/>
        <v>5941099573306.2344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5941099573306.2344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24754581555.442642</v>
      </c>
      <c r="L4826" s="444">
        <f t="shared" ca="1" si="192"/>
        <v>5965854154861.6768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5965854154861.6768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24857725645.256985</v>
      </c>
      <c r="L4827" s="444">
        <f t="shared" ca="1" si="192"/>
        <v>5990711880506.9336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5990711880506.9336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24961299502.112225</v>
      </c>
      <c r="L4828" s="444">
        <f t="shared" ca="1" si="192"/>
        <v>6015673180009.0459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6015673180009.0459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25065304916.704357</v>
      </c>
      <c r="L4829" s="444">
        <f t="shared" ca="1" si="192"/>
        <v>6040738484925.75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6040738484925.75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25169743687.190624</v>
      </c>
      <c r="L4830" s="444">
        <f t="shared" ca="1" si="192"/>
        <v>6065908228612.9404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6065908228612.9404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25274617619.220585</v>
      </c>
      <c r="L4831" s="444">
        <f t="shared" ca="1" si="192"/>
        <v>6091182846232.1611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6091182846232.1611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25379928525.967339</v>
      </c>
      <c r="L4832" s="444">
        <f t="shared" ca="1" si="192"/>
        <v>6116562774758.1289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6116562774758.1289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25485678228.158871</v>
      </c>
      <c r="L4833" s="444">
        <f t="shared" ca="1" si="192"/>
        <v>6142048452986.2881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6142048452986.2881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25591868554.109535</v>
      </c>
      <c r="L4834" s="444">
        <f t="shared" ca="1" si="192"/>
        <v>6167640321540.3975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6167640321540.3975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25698501339.751656</v>
      </c>
      <c r="L4835" s="444">
        <f t="shared" ca="1" si="192"/>
        <v>6193338822880.1494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6193338822880.1494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25805578428.66729</v>
      </c>
      <c r="L4836" s="444">
        <f t="shared" ca="1" si="192"/>
        <v>6219144401308.8164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6219144401308.8164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25913101672.120068</v>
      </c>
      <c r="L4837" s="444">
        <f t="shared" ca="1" si="192"/>
        <v>6245057502980.9365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6245057502980.9365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26021072929.087234</v>
      </c>
      <c r="L4838" s="444">
        <f t="shared" ca="1" si="192"/>
        <v>6271078575910.0234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6271078575910.0234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26129494066.291763</v>
      </c>
      <c r="L4839" s="444">
        <f t="shared" ca="1" si="192"/>
        <v>6297208069976.3154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6297208069976.3154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26238366958.234646</v>
      </c>
      <c r="L4840" s="444">
        <f t="shared" ca="1" si="192"/>
        <v>6323446436934.5498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6323446436934.5498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26347693487.227291</v>
      </c>
      <c r="L4841" s="444">
        <f t="shared" ca="1" si="192"/>
        <v>6349794130421.7773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6349794130421.7773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26457475543.424072</v>
      </c>
      <c r="L4842" s="444">
        <f t="shared" ca="1" si="192"/>
        <v>6376251605965.2012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6376251605965.2012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26567715024.855003</v>
      </c>
      <c r="L4843" s="444">
        <f t="shared" ca="1" si="192"/>
        <v>6402819320990.0566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6402819320990.0566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26678413837.458569</v>
      </c>
      <c r="L4844" s="444">
        <f t="shared" ca="1" si="192"/>
        <v>6429497734827.5156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6429497734827.5156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26789573895.114647</v>
      </c>
      <c r="L4845" s="444">
        <f t="shared" ca="1" si="192"/>
        <v>6456287308722.6299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6456287308722.6299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26901197119.677624</v>
      </c>
      <c r="L4846" s="444">
        <f t="shared" ca="1" si="192"/>
        <v>6483188505842.3076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6483188505842.3076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27013285441.009613</v>
      </c>
      <c r="L4847" s="444">
        <f t="shared" ca="1" si="192"/>
        <v>6510201791283.3174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6510201791283.3174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27125840797.013821</v>
      </c>
      <c r="L4848" s="444">
        <f t="shared" ca="1" si="192"/>
        <v>6537327632080.3311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6537327632080.3311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27238865133.668045</v>
      </c>
      <c r="L4849" s="444">
        <f t="shared" ca="1" si="192"/>
        <v>6564566497213.999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6564566497213.999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27352360405.058331</v>
      </c>
      <c r="L4850" s="444">
        <f t="shared" ca="1" si="192"/>
        <v>6591918857619.0576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6591918857619.0576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27466328573.412739</v>
      </c>
      <c r="L4851" s="444">
        <f t="shared" ca="1" si="192"/>
        <v>6619385186192.4707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6619385186192.4707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27580771609.135296</v>
      </c>
      <c r="L4852" s="444">
        <f t="shared" ca="1" si="192"/>
        <v>6646965957801.6064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6646965957801.6064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27695691490.840027</v>
      </c>
      <c r="L4853" s="444">
        <f t="shared" ref="L4853:L5107" ca="1" si="197">I4853-J4853+K4853</f>
        <v>6674661649292.4463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6674661649292.4463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27811090205.385193</v>
      </c>
      <c r="L4854" s="444">
        <f t="shared" ca="1" si="197"/>
        <v>6702472739497.8311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6702472739497.8311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27926969747.907627</v>
      </c>
      <c r="L4855" s="444">
        <f t="shared" ca="1" si="197"/>
        <v>6730399709245.7383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6730399709245.7383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28043332121.857243</v>
      </c>
      <c r="L4856" s="444">
        <f t="shared" ca="1" si="197"/>
        <v>6758443041367.5957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6758443041367.5957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28160179339.031647</v>
      </c>
      <c r="L4857" s="444">
        <f t="shared" ca="1" si="197"/>
        <v>6786603220706.627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6786603220706.627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28277513419.610947</v>
      </c>
      <c r="L4858" s="444">
        <f t="shared" ca="1" si="197"/>
        <v>6814880734126.2383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6814880734126.2383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28395336392.192657</v>
      </c>
      <c r="L4859" s="444">
        <f t="shared" ca="1" si="197"/>
        <v>6843276070518.4307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6843276070518.4307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28513650293.826794</v>
      </c>
      <c r="L4860" s="444">
        <f t="shared" ca="1" si="197"/>
        <v>6871789720812.2578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6871789720812.2578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28632457170.051071</v>
      </c>
      <c r="L4861" s="444">
        <f t="shared" ca="1" si="197"/>
        <v>6900422177982.3086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6900422177982.3086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28751759074.926285</v>
      </c>
      <c r="L4862" s="444">
        <f t="shared" ca="1" si="197"/>
        <v>6929173937057.2354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6929173937057.2354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28871558071.071808</v>
      </c>
      <c r="L4863" s="444">
        <f t="shared" ca="1" si="197"/>
        <v>6958045495128.3076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6958045495128.3076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28991856229.701286</v>
      </c>
      <c r="L4864" s="444">
        <f t="shared" ca="1" si="197"/>
        <v>6987037351358.0088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6987037351358.0088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29112655630.658371</v>
      </c>
      <c r="L4865" s="444">
        <f t="shared" ca="1" si="197"/>
        <v>7016150006988.667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7016150006988.667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29233958362.452778</v>
      </c>
      <c r="L4866" s="444">
        <f t="shared" ca="1" si="197"/>
        <v>7045383965351.1201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7045383965351.1201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29355766522.296329</v>
      </c>
      <c r="L4867" s="444">
        <f t="shared" ca="1" si="197"/>
        <v>7074739731873.416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7074739731873.416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29478082216.139233</v>
      </c>
      <c r="L4868" s="444">
        <f t="shared" ca="1" si="197"/>
        <v>7104217814089.5557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7104217814089.5557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29600907558.706482</v>
      </c>
      <c r="L4869" s="444">
        <f t="shared" ca="1" si="197"/>
        <v>7133818721648.2617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7133818721648.2617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29724244673.534424</v>
      </c>
      <c r="L4870" s="444">
        <f t="shared" ca="1" si="197"/>
        <v>7163542966321.7959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7163542966321.7959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29848095693.007481</v>
      </c>
      <c r="L4871" s="444">
        <f t="shared" ca="1" si="197"/>
        <v>7193391062014.8037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7193391062014.8037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29972462758.395016</v>
      </c>
      <c r="L4872" s="444">
        <f t="shared" ca="1" si="197"/>
        <v>7223363524773.1982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7223363524773.1982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30097348019.888329</v>
      </c>
      <c r="L4873" s="444">
        <f t="shared" ca="1" si="197"/>
        <v>7253460872793.0869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7253460872793.0869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30222753636.637863</v>
      </c>
      <c r="L4874" s="444">
        <f t="shared" ca="1" si="197"/>
        <v>7283683626429.7246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7283683626429.7246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30348681776.790524</v>
      </c>
      <c r="L4875" s="444">
        <f t="shared" ca="1" si="197"/>
        <v>7314032308206.5146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7314032308206.5146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30475134617.527142</v>
      </c>
      <c r="L4876" s="444">
        <f t="shared" ca="1" si="197"/>
        <v>7344507442824.042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7344507442824.042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30602114345.100174</v>
      </c>
      <c r="L4877" s="444">
        <f t="shared" ca="1" si="197"/>
        <v>7375109557169.1426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7375109557169.1426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30729623154.871429</v>
      </c>
      <c r="L4878" s="444">
        <f t="shared" ca="1" si="197"/>
        <v>7405839180324.0137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7405839180324.0137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30857663251.350056</v>
      </c>
      <c r="L4879" s="444">
        <f t="shared" ca="1" si="197"/>
        <v>7436696843575.3633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7436696843575.3633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30986236848.230679</v>
      </c>
      <c r="L4880" s="444">
        <f t="shared" ca="1" si="197"/>
        <v>7467683080423.5938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7467683080423.5938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31115346168.431641</v>
      </c>
      <c r="L4881" s="444">
        <f t="shared" ca="1" si="197"/>
        <v>7498798426592.0254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7498798426592.0254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31244993444.133438</v>
      </c>
      <c r="L4882" s="444">
        <f t="shared" ca="1" si="197"/>
        <v>7530043420036.1592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7530043420036.1592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31375180916.817329</v>
      </c>
      <c r="L4883" s="444">
        <f t="shared" ca="1" si="197"/>
        <v>7561418600952.9766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7561418600952.9766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31505910837.304073</v>
      </c>
      <c r="L4884" s="444">
        <f t="shared" ca="1" si="197"/>
        <v>7592924511790.2803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7592924511790.2803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31637185465.792835</v>
      </c>
      <c r="L4885" s="444">
        <f t="shared" ca="1" si="197"/>
        <v>7624561697256.0732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7624561697256.0732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31769007071.900311</v>
      </c>
      <c r="L4886" s="444">
        <f t="shared" ca="1" si="197"/>
        <v>7656330704327.9736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7656330704327.9736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31901377934.69989</v>
      </c>
      <c r="L4887" s="444">
        <f t="shared" ca="1" si="197"/>
        <v>7688232082262.6738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7688232082262.6738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32034300342.761139</v>
      </c>
      <c r="L4888" s="444">
        <f t="shared" ca="1" si="197"/>
        <v>7720266382605.4346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7720266382605.4346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32167776594.189312</v>
      </c>
      <c r="L4889" s="444">
        <f t="shared" ca="1" si="197"/>
        <v>7752434159199.624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7752434159199.624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32301808996.6651</v>
      </c>
      <c r="L4890" s="444">
        <f t="shared" ca="1" si="197"/>
        <v>7784735968196.2891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7784735968196.2891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32436399867.484539</v>
      </c>
      <c r="L4891" s="444">
        <f t="shared" ca="1" si="197"/>
        <v>7817172368063.7734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7817172368063.7734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32571551533.59906</v>
      </c>
      <c r="L4892" s="444">
        <f t="shared" ca="1" si="197"/>
        <v>7849743919597.3721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7849743919597.3721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32707266331.655716</v>
      </c>
      <c r="L4893" s="444">
        <f t="shared" ca="1" si="197"/>
        <v>7882451185929.0273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7882451185929.0273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32843546608.037617</v>
      </c>
      <c r="L4894" s="444">
        <f t="shared" ca="1" si="197"/>
        <v>7915294732537.0654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7915294732537.0654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32980394718.904438</v>
      </c>
      <c r="L4895" s="444">
        <f t="shared" ca="1" si="197"/>
        <v>7948275127255.9697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7948275127255.9697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33117813030.233208</v>
      </c>
      <c r="L4896" s="444">
        <f t="shared" ca="1" si="197"/>
        <v>7981392940286.2031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7981392940286.2031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33255803917.859184</v>
      </c>
      <c r="L4897" s="444">
        <f t="shared" ca="1" si="197"/>
        <v>8014648744204.0625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8014648744204.0625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33394369767.51693</v>
      </c>
      <c r="L4898" s="444">
        <f t="shared" ca="1" si="197"/>
        <v>8048043113971.5791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8048043113971.5791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33533512974.881577</v>
      </c>
      <c r="L4899" s="444">
        <f t="shared" ca="1" si="197"/>
        <v>8081576626946.4609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8081576626946.4609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33673235945.610249</v>
      </c>
      <c r="L4900" s="444">
        <f t="shared" ca="1" si="197"/>
        <v>8115249862892.0713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8115249862892.0713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33813541095.383629</v>
      </c>
      <c r="L4901" s="444">
        <f t="shared" ca="1" si="197"/>
        <v>8149063403987.4551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8149063403987.4551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33954430849.947727</v>
      </c>
      <c r="L4902" s="444">
        <f t="shared" ca="1" si="197"/>
        <v>8183017834837.4023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8183017834837.4023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34095907645.155842</v>
      </c>
      <c r="L4903" s="444">
        <f t="shared" ca="1" si="197"/>
        <v>8217113742482.5586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8217113742482.5586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34237973927.010666</v>
      </c>
      <c r="L4904" s="444">
        <f t="shared" ca="1" si="197"/>
        <v>8251351716409.5693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8251351716409.5693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34380632151.706535</v>
      </c>
      <c r="L4905" s="444">
        <f t="shared" ca="1" si="197"/>
        <v>8285732348561.2754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8285732348561.2754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34523884785.671982</v>
      </c>
      <c r="L4906" s="444">
        <f t="shared" ca="1" si="197"/>
        <v>8320256233346.9473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8320256233346.9473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34667734305.612282</v>
      </c>
      <c r="L4907" s="444">
        <f t="shared" ca="1" si="197"/>
        <v>8354923967652.5596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8354923967652.5596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34812183198.55233</v>
      </c>
      <c r="L4908" s="444">
        <f t="shared" ca="1" si="197"/>
        <v>8389736150851.1123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8389736150851.1123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34957233961.879631</v>
      </c>
      <c r="L4909" s="444">
        <f t="shared" ca="1" si="197"/>
        <v>8424693384812.9922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8424693384812.9922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35102889103.387474</v>
      </c>
      <c r="L4910" s="444">
        <f t="shared" ca="1" si="197"/>
        <v>8459796273916.3799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8459796273916.3799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35249151141.318253</v>
      </c>
      <c r="L4911" s="444">
        <f t="shared" ca="1" si="197"/>
        <v>8495045425057.6982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8495045425057.6982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35396022604.407074</v>
      </c>
      <c r="L4912" s="444">
        <f t="shared" ca="1" si="197"/>
        <v>8530441447662.1055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8530441447662.1055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35543506031.925438</v>
      </c>
      <c r="L4913" s="444">
        <f t="shared" ca="1" si="197"/>
        <v>8565984953694.0313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8565984953694.0313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35691603973.725128</v>
      </c>
      <c r="L4914" s="444">
        <f t="shared" ca="1" si="197"/>
        <v>8601676557667.7568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8601676557667.7568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35840318990.282318</v>
      </c>
      <c r="L4915" s="444">
        <f t="shared" ca="1" si="197"/>
        <v>8637516876658.0391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8637516876658.0391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35989653652.741829</v>
      </c>
      <c r="L4916" s="444">
        <f t="shared" ca="1" si="197"/>
        <v>8673506530310.7813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8673506530310.7813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36139610542.961594</v>
      </c>
      <c r="L4917" s="444">
        <f t="shared" ca="1" si="197"/>
        <v>8709646140853.7432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8709646140853.7432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36290192253.557266</v>
      </c>
      <c r="L4918" s="444">
        <f t="shared" ca="1" si="197"/>
        <v>8745936333107.3008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8745936333107.3008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36441401387.94709</v>
      </c>
      <c r="L4919" s="444">
        <f t="shared" ca="1" si="197"/>
        <v>8782377734495.248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8782377734495.248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36593240560.396866</v>
      </c>
      <c r="L4920" s="444">
        <f t="shared" ca="1" si="197"/>
        <v>8818970975055.6445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8818970975055.6445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36745712396.065186</v>
      </c>
      <c r="L4921" s="444">
        <f t="shared" ca="1" si="197"/>
        <v>8855716687451.709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8855716687451.709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36898819531.04879</v>
      </c>
      <c r="L4922" s="444">
        <f t="shared" ca="1" si="197"/>
        <v>8892615506982.7578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8892615506982.7578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37052564612.428154</v>
      </c>
      <c r="L4923" s="444">
        <f t="shared" ca="1" si="197"/>
        <v>8929668071595.1855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8929668071595.1855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37206950298.313271</v>
      </c>
      <c r="L4924" s="444">
        <f t="shared" ca="1" si="197"/>
        <v>8966875021893.498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8966875021893.498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37361979257.889572</v>
      </c>
      <c r="L4925" s="444">
        <f t="shared" ca="1" si="197"/>
        <v>9004237001151.3867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9004237001151.3867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37517654171.464111</v>
      </c>
      <c r="L4926" s="444">
        <f t="shared" ca="1" si="197"/>
        <v>9041754655322.8516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9041754655322.8516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37673977730.511879</v>
      </c>
      <c r="L4927" s="444">
        <f t="shared" ca="1" si="197"/>
        <v>9079428633053.3633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9079428633053.3633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37830952637.722343</v>
      </c>
      <c r="L4928" s="444">
        <f t="shared" ca="1" si="197"/>
        <v>9117259585691.0859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9117259585691.0859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37988581607.046188</v>
      </c>
      <c r="L4929" s="444">
        <f t="shared" ca="1" si="197"/>
        <v>9155248167298.1328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9155248167298.1328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38146867363.742218</v>
      </c>
      <c r="L4930" s="444">
        <f t="shared" ca="1" si="197"/>
        <v>9193395034661.875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9193395034661.875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38305812644.424477</v>
      </c>
      <c r="L4931" s="444">
        <f t="shared" ca="1" si="197"/>
        <v>9231700847306.2988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9231700847306.2988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38465420197.109581</v>
      </c>
      <c r="L4932" s="444">
        <f t="shared" ca="1" si="197"/>
        <v>9270166267503.4082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9270166267503.4082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38625692781.264198</v>
      </c>
      <c r="L4933" s="444">
        <f t="shared" ca="1" si="197"/>
        <v>9308791960284.6719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9308791960284.6719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38786633167.852798</v>
      </c>
      <c r="L4934" s="444">
        <f t="shared" ca="1" si="197"/>
        <v>9347578593452.5254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9347578593452.5254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38948244139.385521</v>
      </c>
      <c r="L4935" s="444">
        <f t="shared" ca="1" si="197"/>
        <v>9386526837591.9102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9386526837591.9102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39110528489.966293</v>
      </c>
      <c r="L4936" s="444">
        <f t="shared" ca="1" si="197"/>
        <v>9425637366081.877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9425637366081.877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39273489025.341156</v>
      </c>
      <c r="L4937" s="444">
        <f t="shared" ca="1" si="197"/>
        <v>9464910855107.2188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9464910855107.2188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39437128562.946747</v>
      </c>
      <c r="L4938" s="444">
        <f t="shared" ca="1" si="197"/>
        <v>9504347983670.166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9504347983670.166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39601449931.959023</v>
      </c>
      <c r="L4939" s="444">
        <f t="shared" ca="1" si="197"/>
        <v>9543949433602.125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9543949433602.125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39766455973.342186</v>
      </c>
      <c r="L4940" s="444">
        <f t="shared" ca="1" si="197"/>
        <v>9583715889575.4668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9583715889575.4668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39932149539.897781</v>
      </c>
      <c r="L4941" s="444">
        <f t="shared" ca="1" si="197"/>
        <v>9623648039115.3652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9623648039115.3652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40098533496.314018</v>
      </c>
      <c r="L4942" s="444">
        <f t="shared" ca="1" si="197"/>
        <v>9663746572611.6797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9663746572611.6797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40265610719.215332</v>
      </c>
      <c r="L4943" s="444">
        <f t="shared" ca="1" si="197"/>
        <v>9704012183330.8945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9704012183330.8945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40433384097.212059</v>
      </c>
      <c r="L4944" s="444">
        <f t="shared" ca="1" si="197"/>
        <v>9744445567428.1074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9744445567428.1074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40601856530.950447</v>
      </c>
      <c r="L4945" s="444">
        <f t="shared" ca="1" si="197"/>
        <v>9785047423959.0586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9785047423959.0586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40771030933.162743</v>
      </c>
      <c r="L4946" s="444">
        <f t="shared" ca="1" si="197"/>
        <v>9825818454892.2207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9825818454892.2207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40940910228.717583</v>
      </c>
      <c r="L4947" s="444">
        <f t="shared" ca="1" si="197"/>
        <v>9866759365120.9375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9866759365120.9375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41111497354.67057</v>
      </c>
      <c r="L4948" s="444">
        <f t="shared" ca="1" si="197"/>
        <v>9907870862475.6074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9907870862475.6074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41282795260.315033</v>
      </c>
      <c r="L4949" s="444">
        <f t="shared" ca="1" si="197"/>
        <v>9949153657735.9219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9949153657735.9219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41454806907.233009</v>
      </c>
      <c r="L4950" s="444">
        <f t="shared" ca="1" si="197"/>
        <v>9990608464643.1543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9990608464643.1543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41627535269.346474</v>
      </c>
      <c r="L4951" s="444">
        <f t="shared" ca="1" si="197"/>
        <v>10032235999912.5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10032235999912.5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41800983332.96875</v>
      </c>
      <c r="L4952" s="444">
        <f t="shared" ca="1" si="197"/>
        <v>10074036983245.469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10074036983245.469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41975154096.856117</v>
      </c>
      <c r="L4953" s="444">
        <f t="shared" ca="1" si="197"/>
        <v>10116012137342.324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10116012137342.324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42150050572.259682</v>
      </c>
      <c r="L4954" s="444">
        <f t="shared" ca="1" si="197"/>
        <v>10158162187914.584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10158162187914.584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42325675782.977432</v>
      </c>
      <c r="L4955" s="444">
        <f t="shared" ca="1" si="197"/>
        <v>10200487863697.561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10200487863697.561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42502032765.406502</v>
      </c>
      <c r="L4956" s="444">
        <f t="shared" ca="1" si="197"/>
        <v>10242989896462.967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10242989896462.967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42679124568.595695</v>
      </c>
      <c r="L4957" s="444">
        <f t="shared" ca="1" si="197"/>
        <v>10285669021031.563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10285669021031.563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42856954254.29818</v>
      </c>
      <c r="L4958" s="444">
        <f t="shared" ca="1" si="197"/>
        <v>10328525975285.861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10328525975285.861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43035524897.024422</v>
      </c>
      <c r="L4959" s="444">
        <f t="shared" ca="1" si="197"/>
        <v>10371561500182.887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10371561500182.887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43214839584.09536</v>
      </c>
      <c r="L4960" s="444">
        <f t="shared" ca="1" si="197"/>
        <v>10414776339766.982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10414776339766.982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43394901415.695763</v>
      </c>
      <c r="L4961" s="444">
        <f t="shared" ca="1" si="197"/>
        <v>10458171241182.678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10458171241182.678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43575713504.927826</v>
      </c>
      <c r="L4962" s="444">
        <f t="shared" ca="1" si="197"/>
        <v>10501746954687.605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10501746954687.605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43757278977.865021</v>
      </c>
      <c r="L4963" s="444">
        <f t="shared" ca="1" si="197"/>
        <v>10545504233665.471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10545504233665.471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43939600973.606125</v>
      </c>
      <c r="L4964" s="444">
        <f t="shared" ca="1" si="197"/>
        <v>10589443834639.076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10589443834639.076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44122682644.329483</v>
      </c>
      <c r="L4965" s="444">
        <f t="shared" ca="1" si="197"/>
        <v>10633566517283.406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10633566517283.406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44306527155.347527</v>
      </c>
      <c r="L4966" s="444">
        <f t="shared" ca="1" si="197"/>
        <v>10677873044438.754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10677873044438.754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44491137685.161476</v>
      </c>
      <c r="L4967" s="444">
        <f t="shared" ca="1" si="197"/>
        <v>10722364182123.916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10722364182123.916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44676517425.516319</v>
      </c>
      <c r="L4968" s="444">
        <f t="shared" ca="1" si="197"/>
        <v>10767040699549.432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10767040699549.432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44862669581.455963</v>
      </c>
      <c r="L4969" s="444">
        <f t="shared" ca="1" si="197"/>
        <v>10811903369130.887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10811903369130.887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45049597371.378693</v>
      </c>
      <c r="L4970" s="444">
        <f t="shared" ca="1" si="197"/>
        <v>10856952966502.266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10856952966502.266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45237304027.092773</v>
      </c>
      <c r="L4971" s="444">
        <f t="shared" ca="1" si="197"/>
        <v>10902190270529.359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10902190270529.359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45425792793.87233</v>
      </c>
      <c r="L4972" s="444">
        <f t="shared" ca="1" si="197"/>
        <v>10947616063323.232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10947616063323.232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45615066930.513466</v>
      </c>
      <c r="L4973" s="444">
        <f t="shared" ca="1" si="197"/>
        <v>10993231130253.746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10993231130253.746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45805129709.39061</v>
      </c>
      <c r="L4974" s="444">
        <f t="shared" ca="1" si="197"/>
        <v>11039036259963.137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11039036259963.137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45995984416.513069</v>
      </c>
      <c r="L4975" s="444">
        <f t="shared" ca="1" si="197"/>
        <v>11085032244379.65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11085032244379.65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46187634351.581879</v>
      </c>
      <c r="L4976" s="444">
        <f t="shared" ca="1" si="197"/>
        <v>11131219878731.232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11131219878731.232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46380082828.046799</v>
      </c>
      <c r="L4977" s="444">
        <f t="shared" ca="1" si="197"/>
        <v>11177599961559.279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11177599961559.279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46573333173.163666</v>
      </c>
      <c r="L4978" s="444">
        <f t="shared" ca="1" si="197"/>
        <v>11224173294732.443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11224173294732.443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46767388728.051849</v>
      </c>
      <c r="L4979" s="444">
        <f t="shared" ca="1" si="197"/>
        <v>11270940683460.496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11270940683460.496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46962252847.752068</v>
      </c>
      <c r="L4980" s="444">
        <f t="shared" ca="1" si="197"/>
        <v>11317902936308.248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11317902936308.248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47157928901.284363</v>
      </c>
      <c r="L4981" s="444">
        <f t="shared" ca="1" si="197"/>
        <v>11365060865209.533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11365060865209.533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47354420271.70639</v>
      </c>
      <c r="L4982" s="444">
        <f t="shared" ca="1" si="197"/>
        <v>11412415285481.24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11412415285481.24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47551730356.171837</v>
      </c>
      <c r="L4983" s="444">
        <f t="shared" ca="1" si="197"/>
        <v>11459967015837.412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11459967015837.412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47749862565.98922</v>
      </c>
      <c r="L4984" s="444">
        <f t="shared" ca="1" si="197"/>
        <v>11507716878403.4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11507716878403.4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47948820326.680832</v>
      </c>
      <c r="L4985" s="444">
        <f t="shared" ca="1" si="197"/>
        <v>11555665698730.082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11555665698730.082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48148607078.042007</v>
      </c>
      <c r="L4986" s="444">
        <f t="shared" ca="1" si="197"/>
        <v>11603814305808.125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11603814305808.125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48349226274.200523</v>
      </c>
      <c r="L4987" s="444">
        <f t="shared" ca="1" si="197"/>
        <v>11652163532082.326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11652163532082.326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48550681383.676361</v>
      </c>
      <c r="L4988" s="444">
        <f t="shared" ca="1" si="197"/>
        <v>11700714213466.002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11700714213466.002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48752975889.441673</v>
      </c>
      <c r="L4989" s="444">
        <f t="shared" ca="1" si="197"/>
        <v>11749467189355.443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11749467189355.443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48956113288.98101</v>
      </c>
      <c r="L4990" s="444">
        <f t="shared" ca="1" si="197"/>
        <v>11798423302644.424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11798423302644.424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49160097094.351768</v>
      </c>
      <c r="L4991" s="444">
        <f t="shared" ca="1" si="197"/>
        <v>11847583399738.775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11847583399738.775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49364930832.244896</v>
      </c>
      <c r="L4992" s="444">
        <f t="shared" ca="1" si="197"/>
        <v>11896948330571.02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11896948330571.02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49570618044.045914</v>
      </c>
      <c r="L4993" s="444">
        <f t="shared" ca="1" si="197"/>
        <v>11946518948615.066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11946518948615.066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49777162285.896111</v>
      </c>
      <c r="L4994" s="444">
        <f t="shared" ca="1" si="197"/>
        <v>11996296110900.963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11996296110900.963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49984567128.754013</v>
      </c>
      <c r="L4995" s="444">
        <f t="shared" ca="1" si="197"/>
        <v>12046280678029.717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12046280678029.717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50192836158.457153</v>
      </c>
      <c r="L4996" s="444">
        <f t="shared" ca="1" si="197"/>
        <v>12096473514188.174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12096473514188.174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50401972975.784058</v>
      </c>
      <c r="L4997" s="444">
        <f t="shared" ca="1" si="197"/>
        <v>12146875487163.957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12146875487163.957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50611981196.516487</v>
      </c>
      <c r="L4998" s="444">
        <f t="shared" ca="1" si="197"/>
        <v>12197487468360.473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12197487468360.473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50822864451.501968</v>
      </c>
      <c r="L4999" s="444">
        <f t="shared" ca="1" si="197"/>
        <v>12248310332811.975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12248310332811.975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51034626386.71656</v>
      </c>
      <c r="L5000" s="444">
        <f t="shared" ca="1" si="197"/>
        <v>12299344959198.691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12299344959198.691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51247270663.327881</v>
      </c>
      <c r="L5001" s="444">
        <f t="shared" ca="1" si="197"/>
        <v>12350592229862.02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12350592229862.02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51460800957.758415</v>
      </c>
      <c r="L5002" s="444">
        <f t="shared" ca="1" si="197"/>
        <v>12402053030819.777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12402053030819.777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51675220961.749069</v>
      </c>
      <c r="L5003" s="444">
        <f t="shared" ca="1" si="197"/>
        <v>12453728251781.527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12453728251781.527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51890534382.423027</v>
      </c>
      <c r="L5004" s="444">
        <f t="shared" ca="1" si="197"/>
        <v>12505618786163.951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12505618786163.951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52106744942.349792</v>
      </c>
      <c r="L5005" s="444">
        <f t="shared" ca="1" si="197"/>
        <v>12557725531106.301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12557725531106.301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52323856379.609589</v>
      </c>
      <c r="L5006" s="444">
        <f t="shared" ca="1" si="197"/>
        <v>12610049387485.91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12610049387485.91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52541872447.857956</v>
      </c>
      <c r="L5007" s="444">
        <f t="shared" ca="1" si="197"/>
        <v>12662591259933.768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12662591259933.768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52760796916.390701</v>
      </c>
      <c r="L5008" s="444">
        <f t="shared" ca="1" si="197"/>
        <v>12715352056850.158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12715352056850.158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52980633570.208992</v>
      </c>
      <c r="L5009" s="444">
        <f t="shared" ca="1" si="197"/>
        <v>12768332690420.367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12768332690420.367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53201386210.084862</v>
      </c>
      <c r="L5010" s="444">
        <f t="shared" ca="1" si="197"/>
        <v>12821534076630.451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12821534076630.451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53423058652.626877</v>
      </c>
      <c r="L5011" s="444">
        <f t="shared" ca="1" si="197"/>
        <v>12874957135283.078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12874957135283.078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53645654730.346161</v>
      </c>
      <c r="L5012" s="444">
        <f t="shared" ca="1" si="197"/>
        <v>12928602790013.424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12928602790013.424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53869178291.722595</v>
      </c>
      <c r="L5013" s="444">
        <f t="shared" ca="1" si="197"/>
        <v>12982471968305.146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12982471968305.146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54093633201.271446</v>
      </c>
      <c r="L5014" s="444">
        <f t="shared" ca="1" si="197"/>
        <v>13036565601506.418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13036565601506.418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54319023339.610077</v>
      </c>
      <c r="L5015" s="444">
        <f t="shared" ca="1" si="197"/>
        <v>13090884624846.027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13090884624846.027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54545352603.525116</v>
      </c>
      <c r="L5016" s="444">
        <f t="shared" ca="1" si="197"/>
        <v>13145429977449.553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13145429977449.553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54772624906.039803</v>
      </c>
      <c r="L5017" s="444">
        <f t="shared" ca="1" si="197"/>
        <v>13200202602355.592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13200202602355.592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55000844176.481628</v>
      </c>
      <c r="L5018" s="444">
        <f t="shared" ca="1" si="197"/>
        <v>13255203446532.074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13255203446532.074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55230014360.550308</v>
      </c>
      <c r="L5019" s="444">
        <f t="shared" ca="1" si="197"/>
        <v>13310433460892.625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13310433460892.625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55460139420.385933</v>
      </c>
      <c r="L5020" s="444">
        <f t="shared" ca="1" si="197"/>
        <v>13365893600313.012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13365893600313.012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55691223334.63755</v>
      </c>
      <c r="L5021" s="444">
        <f t="shared" ca="1" si="197"/>
        <v>13421584823647.648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13421584823647.648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55923270098.531868</v>
      </c>
      <c r="L5022" s="444">
        <f t="shared" ca="1" si="197"/>
        <v>13477508093746.18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13477508093746.18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56156283723.942413</v>
      </c>
      <c r="L5023" s="444">
        <f t="shared" ca="1" si="197"/>
        <v>13533664377470.123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13533664377470.123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56390268239.458847</v>
      </c>
      <c r="L5024" s="444">
        <f t="shared" ca="1" si="197"/>
        <v>13590054645709.582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13590054645709.582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56625227690.456589</v>
      </c>
      <c r="L5025" s="444">
        <f t="shared" ca="1" si="197"/>
        <v>13646679873400.039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13646679873400.039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56861166139.166832</v>
      </c>
      <c r="L5026" s="444">
        <f t="shared" ca="1" si="197"/>
        <v>13703541039539.205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13703541039539.205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57098087664.746681</v>
      </c>
      <c r="L5027" s="444">
        <f t="shared" ca="1" si="197"/>
        <v>13760639127203.951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13760639127203.951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57335996363.349792</v>
      </c>
      <c r="L5028" s="444">
        <f t="shared" ca="1" si="197"/>
        <v>13817975123567.301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13817975123567.301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57574896348.197075</v>
      </c>
      <c r="L5029" s="444">
        <f t="shared" ca="1" si="197"/>
        <v>13875550019915.498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13875550019915.498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57814791749.647911</v>
      </c>
      <c r="L5030" s="444">
        <f t="shared" ca="1" si="197"/>
        <v>13933364811665.146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13933364811665.146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58055686715.271446</v>
      </c>
      <c r="L5031" s="444">
        <f t="shared" ca="1" si="197"/>
        <v>13991420498380.418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13991420498380.418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58297585409.918404</v>
      </c>
      <c r="L5032" s="444">
        <f t="shared" ca="1" si="197"/>
        <v>14049718083790.336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14049718083790.336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58540492015.79306</v>
      </c>
      <c r="L5033" s="444">
        <f t="shared" ca="1" si="197"/>
        <v>14108258575806.129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14108258575806.129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58784410732.525536</v>
      </c>
      <c r="L5034" s="444">
        <f t="shared" ca="1" si="197"/>
        <v>14167042986538.654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14167042986538.654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59029345777.244392</v>
      </c>
      <c r="L5035" s="444">
        <f t="shared" ca="1" si="197"/>
        <v>14226072332315.898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14226072332315.898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59275301384.649582</v>
      </c>
      <c r="L5036" s="444">
        <f t="shared" ca="1" si="197"/>
        <v>14285347633700.549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14285347633700.549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59522281807.085617</v>
      </c>
      <c r="L5037" s="444">
        <f t="shared" ca="1" si="197"/>
        <v>14344869915507.635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14344869915507.635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59770291314.615135</v>
      </c>
      <c r="L5038" s="444">
        <f t="shared" ca="1" si="197"/>
        <v>14404640206822.25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14404640206822.25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60019334195.092697</v>
      </c>
      <c r="L5039" s="444">
        <f t="shared" ca="1" si="197"/>
        <v>14464659541017.342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14464659541017.342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60269414754.238914</v>
      </c>
      <c r="L5040" s="444">
        <f t="shared" ca="1" si="197"/>
        <v>14524928955771.58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14524928955771.58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60520537315.714928</v>
      </c>
      <c r="L5041" s="444">
        <f t="shared" ca="1" si="197"/>
        <v>14585449493087.295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14585449493087.295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60772706221.197052</v>
      </c>
      <c r="L5042" s="444">
        <f t="shared" ca="1" si="197"/>
        <v>14646222199308.492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14646222199308.492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61025925830.452049</v>
      </c>
      <c r="L5043" s="444">
        <f t="shared" ca="1" si="197"/>
        <v>14707248125138.943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14707248125138.943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61280200521.412262</v>
      </c>
      <c r="L5044" s="444">
        <f t="shared" ca="1" si="197"/>
        <v>14768528325660.355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14768528325660.355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61535534690.251488</v>
      </c>
      <c r="L5045" s="444">
        <f t="shared" ca="1" si="197"/>
        <v>14830063860350.607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14830063860350.607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61791932751.460869</v>
      </c>
      <c r="L5046" s="444">
        <f t="shared" ca="1" si="197"/>
        <v>14891855793102.068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14891855793102.068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62049399137.925285</v>
      </c>
      <c r="L5047" s="444">
        <f t="shared" ca="1" si="197"/>
        <v>14953905192239.994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14953905192239.994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62307938300.999969</v>
      </c>
      <c r="L5048" s="444">
        <f t="shared" ca="1" si="197"/>
        <v>15016213130540.994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15016213130540.994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62567554710.587471</v>
      </c>
      <c r="L5049" s="444">
        <f t="shared" ca="1" si="197"/>
        <v>15078780685251.582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15078780685251.582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62828252855.214912</v>
      </c>
      <c r="L5050" s="444">
        <f t="shared" ca="1" si="197"/>
        <v>15141608938106.797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15141608938106.797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63090037242.111656</v>
      </c>
      <c r="L5051" s="444">
        <f t="shared" ca="1" si="197"/>
        <v>15204698975348.908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15204698975348.908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63352912397.287117</v>
      </c>
      <c r="L5052" s="444">
        <f t="shared" ca="1" si="197"/>
        <v>15268051887746.195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15268051887746.195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63616882865.609146</v>
      </c>
      <c r="L5053" s="444">
        <f t="shared" ca="1" si="197"/>
        <v>15331668770611.805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15331668770611.805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63881953210.88253</v>
      </c>
      <c r="L5054" s="444">
        <f t="shared" ca="1" si="197"/>
        <v>15395550723822.688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15395550723822.688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64148128015.927864</v>
      </c>
      <c r="L5055" s="444">
        <f t="shared" ca="1" si="197"/>
        <v>15459698851838.615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15459698851838.615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64415411882.660896</v>
      </c>
      <c r="L5056" s="444">
        <f t="shared" ca="1" si="197"/>
        <v>15524114263721.275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15524114263721.275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64683809432.171982</v>
      </c>
      <c r="L5057" s="444">
        <f t="shared" ca="1" si="197"/>
        <v>15588798073153.447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15588798073153.447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64953325304.80603</v>
      </c>
      <c r="L5058" s="444">
        <f t="shared" ca="1" si="197"/>
        <v>15653751398458.254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15653751398458.254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65223964160.242722</v>
      </c>
      <c r="L5059" s="444">
        <f t="shared" ca="1" si="197"/>
        <v>15718975362618.496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15718975362618.496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65495730677.577057</v>
      </c>
      <c r="L5060" s="444">
        <f t="shared" ca="1" si="197"/>
        <v>15784471093296.072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15784471093296.072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65768629555.400299</v>
      </c>
      <c r="L5061" s="444">
        <f t="shared" ca="1" si="197"/>
        <v>15850239722851.473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15850239722851.473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66042665511.881142</v>
      </c>
      <c r="L5062" s="444">
        <f t="shared" ca="1" si="197"/>
        <v>15916282388363.354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15916282388363.354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66317843284.847305</v>
      </c>
      <c r="L5063" s="444">
        <f t="shared" ca="1" si="197"/>
        <v>15982600231648.201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15982600231648.201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66594167631.8675</v>
      </c>
      <c r="L5064" s="444">
        <f t="shared" ca="1" si="197"/>
        <v>16049194399280.068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16049194399280.068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66871643330.333611</v>
      </c>
      <c r="L5065" s="444">
        <f t="shared" ca="1" si="197"/>
        <v>16116066042610.402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16116066042610.402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67150275177.54335</v>
      </c>
      <c r="L5066" s="444">
        <f t="shared" ca="1" si="197"/>
        <v>16183216317787.945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16183216317787.945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67430067990.783112</v>
      </c>
      <c r="L5067" s="444">
        <f t="shared" ca="1" si="197"/>
        <v>16250646385778.729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16250646385778.729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67711026607.411369</v>
      </c>
      <c r="L5068" s="444">
        <f t="shared" ca="1" si="197"/>
        <v>16318357412386.141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16318357412386.141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67993155884.942245</v>
      </c>
      <c r="L5069" s="444">
        <f t="shared" ca="1" si="197"/>
        <v>16386350568271.082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16386350568271.082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68276460701.129509</v>
      </c>
      <c r="L5070" s="444">
        <f t="shared" ca="1" si="197"/>
        <v>16454627028972.211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16454627028972.211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68560945954.05088</v>
      </c>
      <c r="L5071" s="444">
        <f t="shared" ca="1" si="197"/>
        <v>16523187974926.262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16523187974926.262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68846616562.192749</v>
      </c>
      <c r="L5072" s="444">
        <f t="shared" ca="1" si="197"/>
        <v>16592034591488.455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16592034591488.455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69133477464.535233</v>
      </c>
      <c r="L5073" s="444">
        <f t="shared" ca="1" si="197"/>
        <v>16661168068952.99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16661168068952.99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69421533620.637451</v>
      </c>
      <c r="L5074" s="444">
        <f t="shared" ca="1" si="197"/>
        <v>16730589602573.627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16730589602573.627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69710790010.72345</v>
      </c>
      <c r="L5075" s="444">
        <f t="shared" ca="1" si="197"/>
        <v>16800300392584.35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16800300392584.35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70001251635.768127</v>
      </c>
      <c r="L5076" s="444">
        <f t="shared" ca="1" si="197"/>
        <v>16870301644220.117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16870301644220.117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70292923517.583817</v>
      </c>
      <c r="L5077" s="444">
        <f t="shared" ca="1" si="197"/>
        <v>16940594567737.701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16940594567737.701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70585810698.907089</v>
      </c>
      <c r="L5078" s="444">
        <f t="shared" ca="1" si="197"/>
        <v>17011180378436.607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17011180378436.607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70879918243.485855</v>
      </c>
      <c r="L5079" s="444">
        <f t="shared" ca="1" si="197"/>
        <v>17082060296680.094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17082060296680.094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71175251236.167053</v>
      </c>
      <c r="L5080" s="444">
        <f t="shared" ca="1" si="197"/>
        <v>17153235547916.262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17153235547916.262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71471814782.984421</v>
      </c>
      <c r="L5081" s="444">
        <f t="shared" ca="1" si="197"/>
        <v>17224707362699.246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17224707362699.246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71769614011.246857</v>
      </c>
      <c r="L5082" s="444">
        <f t="shared" ca="1" si="197"/>
        <v>17296476976710.492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17296476976710.492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72068654069.627045</v>
      </c>
      <c r="L5083" s="444">
        <f t="shared" ca="1" si="197"/>
        <v>17368545630780.119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17368545630780.119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72368940128.250488</v>
      </c>
      <c r="L5084" s="444">
        <f t="shared" ca="1" si="197"/>
        <v>17440914570908.369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17440914570908.369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72670477378.784866</v>
      </c>
      <c r="L5085" s="444">
        <f t="shared" ca="1" si="197"/>
        <v>17513585048287.154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17513585048287.154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72973271034.529816</v>
      </c>
      <c r="L5086" s="444">
        <f t="shared" ca="1" si="197"/>
        <v>17586558319321.684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17586558319321.684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73277326330.507019</v>
      </c>
      <c r="L5087" s="444">
        <f t="shared" ca="1" si="197"/>
        <v>17659835645652.191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17659835645652.191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73582648523.550797</v>
      </c>
      <c r="L5088" s="444">
        <f t="shared" ca="1" si="197"/>
        <v>17733418294175.742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17733418294175.742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73889242892.398926</v>
      </c>
      <c r="L5089" s="444">
        <f t="shared" ca="1" si="197"/>
        <v>17807307537068.141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17807307537068.141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74197114737.78392</v>
      </c>
      <c r="L5090" s="444">
        <f t="shared" ca="1" si="197"/>
        <v>17881504651805.926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17881504651805.926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74506269382.524689</v>
      </c>
      <c r="L5091" s="444">
        <f t="shared" ca="1" si="197"/>
        <v>17956010921188.449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17956010921188.449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74816712171.61853</v>
      </c>
      <c r="L5092" s="444">
        <f t="shared" ca="1" si="197"/>
        <v>18030827633360.066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18030827633360.066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75128448472.333603</v>
      </c>
      <c r="L5093" s="444">
        <f t="shared" ca="1" si="197"/>
        <v>18105956081832.398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18105956081832.398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75441483674.301666</v>
      </c>
      <c r="L5094" s="444">
        <f t="shared" ca="1" si="197"/>
        <v>18181397565506.699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18181397565506.699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75755823189.611252</v>
      </c>
      <c r="L5095" s="444">
        <f t="shared" ca="1" si="197"/>
        <v>18257153388696.309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18257153388696.309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76071472452.901291</v>
      </c>
      <c r="L5096" s="444">
        <f t="shared" ca="1" si="197"/>
        <v>18333224861149.211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18333224861149.211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76388436921.455048</v>
      </c>
      <c r="L5097" s="444">
        <f t="shared" ca="1" si="197"/>
        <v>18409613298070.664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18409613298070.664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76706722075.294434</v>
      </c>
      <c r="L5098" s="444">
        <f t="shared" ca="1" si="197"/>
        <v>18486320020145.957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18486320020145.957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77026333417.274826</v>
      </c>
      <c r="L5099" s="444">
        <f t="shared" ca="1" si="197"/>
        <v>18563346353563.23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18563346353563.23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77347276473.18013</v>
      </c>
      <c r="L5100" s="444">
        <f t="shared" ca="1" si="197"/>
        <v>18640693630036.41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18640693630036.41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77669556791.818375</v>
      </c>
      <c r="L5101" s="444">
        <f t="shared" ca="1" si="197"/>
        <v>18718363186828.23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18718363186828.23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77993179945.11763</v>
      </c>
      <c r="L5102" s="444">
        <f t="shared" ca="1" si="197"/>
        <v>18796356366773.348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18796356366773.348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78318151528.222275</v>
      </c>
      <c r="L5103" s="444">
        <f t="shared" ca="1" si="197"/>
        <v>18874674518301.57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18874674518301.57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78644477159.589874</v>
      </c>
      <c r="L5104" s="444">
        <f t="shared" ca="1" si="197"/>
        <v>18953318995461.16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18953318995461.16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78972162481.088165</v>
      </c>
      <c r="L5105" s="444">
        <f t="shared" ca="1" si="197"/>
        <v>19032291157942.25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19032291157942.25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79301213158.092712</v>
      </c>
      <c r="L5106" s="444">
        <f t="shared" ca="1" si="197"/>
        <v>19111592371100.344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19111592371100.344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79631634879.584763</v>
      </c>
      <c r="L5107" s="444">
        <f t="shared" ca="1" si="197"/>
        <v>19191224005979.93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19191224005979.93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79963433358.24971</v>
      </c>
      <c r="L5108" s="444">
        <f t="shared" ref="L5108:L5362" ca="1" si="202">I5108-J5108+K5108</f>
        <v>19271187439338.18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19271187439338.18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80296614330.575745</v>
      </c>
      <c r="L5109" s="444">
        <f t="shared" ca="1" si="202"/>
        <v>19351484053668.754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19351484053668.754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80631183556.95314</v>
      </c>
      <c r="L5110" s="444">
        <f t="shared" ca="1" si="202"/>
        <v>19432115237225.707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19432115237225.707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80967146821.773773</v>
      </c>
      <c r="L5111" s="444">
        <f t="shared" ca="1" si="202"/>
        <v>19513082384047.48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19513082384047.48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81304509933.531174</v>
      </c>
      <c r="L5112" s="444">
        <f t="shared" ca="1" si="202"/>
        <v>19594386893981.012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19594386893981.012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81643278724.920883</v>
      </c>
      <c r="L5113" s="444">
        <f t="shared" ca="1" si="202"/>
        <v>19676030172705.934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19676030172705.934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81983459052.941391</v>
      </c>
      <c r="L5114" s="444">
        <f t="shared" ca="1" si="202"/>
        <v>19758013631758.875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19758013631758.875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82325056798.995316</v>
      </c>
      <c r="L5115" s="444">
        <f t="shared" ca="1" si="202"/>
        <v>19840338688557.871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19840338688557.871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82668077868.991135</v>
      </c>
      <c r="L5116" s="444">
        <f t="shared" ca="1" si="202"/>
        <v>19923006766426.863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19923006766426.863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83012528193.445267</v>
      </c>
      <c r="L5117" s="444">
        <f t="shared" ca="1" si="202"/>
        <v>20006019294620.309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20006019294620.309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83358413727.584625</v>
      </c>
      <c r="L5118" s="444">
        <f t="shared" ca="1" si="202"/>
        <v>20089377708347.895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20089377708347.895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83705740451.449554</v>
      </c>
      <c r="L5119" s="444">
        <f t="shared" ca="1" si="202"/>
        <v>20173083448799.344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20173083448799.344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84054514369.997269</v>
      </c>
      <c r="L5120" s="444">
        <f t="shared" ca="1" si="202"/>
        <v>20257137963169.34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20257137963169.34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84404741513.205582</v>
      </c>
      <c r="L5121" s="444">
        <f t="shared" ca="1" si="202"/>
        <v>20341542704682.547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20341542704682.547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84756427936.177277</v>
      </c>
      <c r="L5122" s="444">
        <f t="shared" ca="1" si="202"/>
        <v>20426299132618.723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20426299132618.723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85109579719.244675</v>
      </c>
      <c r="L5123" s="444">
        <f t="shared" ca="1" si="202"/>
        <v>20511408712337.969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20511408712337.969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85464202968.074875</v>
      </c>
      <c r="L5124" s="444">
        <f t="shared" ca="1" si="202"/>
        <v>20596872915306.043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20596872915306.043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85820303813.775177</v>
      </c>
      <c r="L5125" s="444">
        <f t="shared" ca="1" si="202"/>
        <v>20682693219119.816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20682693219119.816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86177888412.999237</v>
      </c>
      <c r="L5126" s="444">
        <f t="shared" ca="1" si="202"/>
        <v>20768871107532.816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20768871107532.816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86536962948.053406</v>
      </c>
      <c r="L5127" s="444">
        <f t="shared" ca="1" si="202"/>
        <v>20855408070480.871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20855408070480.871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86897533627.003632</v>
      </c>
      <c r="L5128" s="444">
        <f t="shared" ca="1" si="202"/>
        <v>20942305604107.875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20942305604107.875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87259606683.782806</v>
      </c>
      <c r="L5129" s="444">
        <f t="shared" ca="1" si="202"/>
        <v>21029565210791.656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21029565210791.656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87623188378.298569</v>
      </c>
      <c r="L5130" s="444">
        <f t="shared" ca="1" si="202"/>
        <v>21117188399169.953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21117188399169.953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87988284996.541473</v>
      </c>
      <c r="L5131" s="444">
        <f t="shared" ca="1" si="202"/>
        <v>21205176684166.496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21205176684166.496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88354902850.693726</v>
      </c>
      <c r="L5132" s="444">
        <f t="shared" ca="1" si="202"/>
        <v>21293531587017.191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21293531587017.191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88723048279.238297</v>
      </c>
      <c r="L5133" s="444">
        <f t="shared" ca="1" si="202"/>
        <v>21382254635296.43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21382254635296.43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89092727647.068451</v>
      </c>
      <c r="L5134" s="444">
        <f t="shared" ca="1" si="202"/>
        <v>21471347362943.5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21471347362943.5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89463947345.597916</v>
      </c>
      <c r="L5135" s="444">
        <f t="shared" ca="1" si="202"/>
        <v>21560811310289.098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21560811310289.098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89836713792.871246</v>
      </c>
      <c r="L5136" s="444">
        <f t="shared" ca="1" si="202"/>
        <v>21650648024081.969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21650648024081.969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90211033433.674866</v>
      </c>
      <c r="L5137" s="444">
        <f t="shared" ca="1" si="202"/>
        <v>21740859057515.645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21740859057515.645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90586912739.648514</v>
      </c>
      <c r="L5138" s="444">
        <f t="shared" ca="1" si="202"/>
        <v>21831445970255.293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21831445970255.293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90964358209.397049</v>
      </c>
      <c r="L5139" s="444">
        <f t="shared" ca="1" si="202"/>
        <v>21922410328464.691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21922410328464.691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91343376368.602875</v>
      </c>
      <c r="L5140" s="444">
        <f t="shared" ca="1" si="202"/>
        <v>22013753704833.293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22013753704833.293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91723973770.138718</v>
      </c>
      <c r="L5141" s="444">
        <f t="shared" ca="1" si="202"/>
        <v>22105477678603.434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22105477678603.434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92106156994.180969</v>
      </c>
      <c r="L5142" s="444">
        <f t="shared" ca="1" si="202"/>
        <v>22197583835597.613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22197583835597.613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92489932648.323395</v>
      </c>
      <c r="L5143" s="444">
        <f t="shared" ca="1" si="202"/>
        <v>22290073768245.938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22290073768245.938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92875307367.691406</v>
      </c>
      <c r="L5144" s="444">
        <f t="shared" ca="1" si="202"/>
        <v>22382949075613.629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22382949075613.629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93262287815.056793</v>
      </c>
      <c r="L5145" s="444">
        <f t="shared" ca="1" si="202"/>
        <v>22476211363428.688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22476211363428.688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93650880680.952866</v>
      </c>
      <c r="L5146" s="444">
        <f t="shared" ca="1" si="202"/>
        <v>22569862244109.641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22569862244109.641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94041092683.790161</v>
      </c>
      <c r="L5147" s="444">
        <f t="shared" ca="1" si="202"/>
        <v>22663903336793.43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22663903336793.43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94432930569.972626</v>
      </c>
      <c r="L5148" s="444">
        <f t="shared" ca="1" si="202"/>
        <v>22758336267363.402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22758336267363.402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94826401114.014175</v>
      </c>
      <c r="L5149" s="444">
        <f t="shared" ca="1" si="202"/>
        <v>22853162668477.418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22853162668477.418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95221511118.655914</v>
      </c>
      <c r="L5150" s="444">
        <f t="shared" ca="1" si="202"/>
        <v>22948384179596.074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22948384179596.074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95618267414.983643</v>
      </c>
      <c r="L5151" s="444">
        <f t="shared" ca="1" si="202"/>
        <v>23044002447011.059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23044002447011.059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96016676862.546082</v>
      </c>
      <c r="L5152" s="444">
        <f t="shared" ca="1" si="202"/>
        <v>23140019123873.605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23140019123873.605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96416746349.473358</v>
      </c>
      <c r="L5153" s="444">
        <f t="shared" ca="1" si="202"/>
        <v>23236435870223.078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23236435870223.078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96818482792.596161</v>
      </c>
      <c r="L5154" s="444">
        <f t="shared" ca="1" si="202"/>
        <v>23333254353015.676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23333254353015.676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97221893137.565308</v>
      </c>
      <c r="L5155" s="444">
        <f t="shared" ca="1" si="202"/>
        <v>23430476246153.242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23430476246153.242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97626984358.971848</v>
      </c>
      <c r="L5156" s="444">
        <f t="shared" ca="1" si="202"/>
        <v>23528103230512.215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23528103230512.215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98033763460.46756</v>
      </c>
      <c r="L5157" s="444">
        <f t="shared" ca="1" si="202"/>
        <v>23626136993972.684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23626136993972.684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98442237474.886185</v>
      </c>
      <c r="L5158" s="444">
        <f t="shared" ca="1" si="202"/>
        <v>23724579231447.57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23724579231447.57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98852413464.364868</v>
      </c>
      <c r="L5159" s="444">
        <f t="shared" ca="1" si="202"/>
        <v>23823431644911.934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23823431644911.934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99264298520.466385</v>
      </c>
      <c r="L5160" s="444">
        <f t="shared" ca="1" si="202"/>
        <v>23922695943432.398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23922695943432.398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99677899764.301666</v>
      </c>
      <c r="L5161" s="444">
        <f t="shared" ca="1" si="202"/>
        <v>24022373843196.699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24022373843196.699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100093224346.65291</v>
      </c>
      <c r="L5162" s="444">
        <f t="shared" ca="1" si="202"/>
        <v>24122467067543.352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24122467067543.352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100510279448.09729</v>
      </c>
      <c r="L5163" s="444">
        <f t="shared" ca="1" si="202"/>
        <v>24222977346991.449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24222977346991.449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100929072279.13104</v>
      </c>
      <c r="L5164" s="444">
        <f t="shared" ca="1" si="202"/>
        <v>24323906419270.582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24323906419270.582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101349610080.2941</v>
      </c>
      <c r="L5165" s="444">
        <f t="shared" ca="1" si="202"/>
        <v>24425256029350.875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24425256029350.875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101771900122.29532</v>
      </c>
      <c r="L5166" s="444">
        <f t="shared" ca="1" si="202"/>
        <v>24527027929473.172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24527027929473.172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102195949706.13821</v>
      </c>
      <c r="L5167" s="444">
        <f t="shared" ca="1" si="202"/>
        <v>24629223879179.309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24629223879179.309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102621766163.24712</v>
      </c>
      <c r="L5168" s="444">
        <f t="shared" ca="1" si="202"/>
        <v>24731845645342.555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24731845645342.555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103049356855.59398</v>
      </c>
      <c r="L5169" s="444">
        <f t="shared" ca="1" si="202"/>
        <v>24834895002198.148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24834895002198.148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103478729175.82562</v>
      </c>
      <c r="L5170" s="444">
        <f t="shared" ca="1" si="202"/>
        <v>24938373731373.973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24938373731373.973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103909890547.39156</v>
      </c>
      <c r="L5171" s="444">
        <f t="shared" ca="1" si="202"/>
        <v>25042283621921.363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25042283621921.363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104342848424.67235</v>
      </c>
      <c r="L5172" s="444">
        <f t="shared" ca="1" si="202"/>
        <v>25146626470346.035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25146626470346.035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104777610293.10847</v>
      </c>
      <c r="L5173" s="444">
        <f t="shared" ca="1" si="202"/>
        <v>25251404080639.145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25251404080639.145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105214183669.32977</v>
      </c>
      <c r="L5174" s="444">
        <f t="shared" ca="1" si="202"/>
        <v>25356618264308.473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25356618264308.473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105652576101.28531</v>
      </c>
      <c r="L5175" s="444">
        <f t="shared" ca="1" si="202"/>
        <v>25462270840409.758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25462270840409.758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106092795168.37399</v>
      </c>
      <c r="L5176" s="444">
        <f t="shared" ca="1" si="202"/>
        <v>25568363635578.133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25568363635578.133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106534848481.57555</v>
      </c>
      <c r="L5177" s="444">
        <f t="shared" ca="1" si="202"/>
        <v>25674898484059.707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25674898484059.707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106978743683.58211</v>
      </c>
      <c r="L5178" s="444">
        <f t="shared" ca="1" si="202"/>
        <v>25781877227743.289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25781877227743.289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107424488448.93037</v>
      </c>
      <c r="L5179" s="444">
        <f t="shared" ca="1" si="202"/>
        <v>25889301716192.219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25889301716192.219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107872090484.13425</v>
      </c>
      <c r="L5180" s="444">
        <f t="shared" ca="1" si="202"/>
        <v>25997173806676.352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25997173806676.352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108321557527.81813</v>
      </c>
      <c r="L5181" s="444">
        <f t="shared" ca="1" si="202"/>
        <v>26105495364204.168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26105495364204.168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108772897350.85069</v>
      </c>
      <c r="L5182" s="444">
        <f t="shared" ca="1" si="202"/>
        <v>26214268261555.02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26214268261555.02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109226117756.47925</v>
      </c>
      <c r="L5183" s="444">
        <f t="shared" ca="1" si="202"/>
        <v>26323494379311.5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26323494379311.5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109681226580.46458</v>
      </c>
      <c r="L5184" s="444">
        <f t="shared" ca="1" si="202"/>
        <v>26433175605891.965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26433175605891.965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110138231691.21652</v>
      </c>
      <c r="L5185" s="444">
        <f t="shared" ca="1" si="202"/>
        <v>26543313837583.18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26543313837583.18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110597140989.92992</v>
      </c>
      <c r="L5186" s="444">
        <f t="shared" ca="1" si="202"/>
        <v>26653910978573.109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26653910978573.109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111057962410.72128</v>
      </c>
      <c r="L5187" s="444">
        <f t="shared" ca="1" si="202"/>
        <v>26764968940983.832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26764968940983.832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111520703920.76596</v>
      </c>
      <c r="L5188" s="444">
        <f t="shared" ca="1" si="202"/>
        <v>26876489644904.598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26876489644904.598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111985373520.43582</v>
      </c>
      <c r="L5189" s="444">
        <f t="shared" ca="1" si="202"/>
        <v>26988475018425.035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26988475018425.035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112451979243.43764</v>
      </c>
      <c r="L5190" s="444">
        <f t="shared" ca="1" si="202"/>
        <v>27100926997668.473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27100926997668.473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112920529156.95197</v>
      </c>
      <c r="L5191" s="444">
        <f t="shared" ca="1" si="202"/>
        <v>27213847526825.426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27213847526825.426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113391031361.7726</v>
      </c>
      <c r="L5192" s="444">
        <f t="shared" ca="1" si="202"/>
        <v>27327238558187.199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27327238558187.199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113863493992.44666</v>
      </c>
      <c r="L5193" s="444">
        <f t="shared" ca="1" si="202"/>
        <v>27441102052179.645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27441102052179.645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114337925217.41518</v>
      </c>
      <c r="L5194" s="444">
        <f t="shared" ca="1" si="202"/>
        <v>27555439977397.059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27555439977397.059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114814333239.1544</v>
      </c>
      <c r="L5195" s="444">
        <f t="shared" ca="1" si="202"/>
        <v>27670254310636.215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27670254310636.215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115292726294.31757</v>
      </c>
      <c r="L5196" s="444">
        <f t="shared" ca="1" si="202"/>
        <v>27785547036930.531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27785547036930.531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115773112653.8772</v>
      </c>
      <c r="L5197" s="444">
        <f t="shared" ca="1" si="202"/>
        <v>27901320149584.41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27901320149584.41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116255500623.26839</v>
      </c>
      <c r="L5198" s="444">
        <f t="shared" ca="1" si="202"/>
        <v>28017575650207.68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28017575650207.68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116739898542.532</v>
      </c>
      <c r="L5199" s="444">
        <f t="shared" ca="1" si="202"/>
        <v>28134315548750.211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28134315548750.211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117226314786.45921</v>
      </c>
      <c r="L5200" s="444">
        <f t="shared" ca="1" si="202"/>
        <v>28251541863536.672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28251541863536.672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117714757764.73613</v>
      </c>
      <c r="L5201" s="444">
        <f t="shared" ca="1" si="202"/>
        <v>28369256621301.406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28369256621301.406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118205235922.08917</v>
      </c>
      <c r="L5202" s="444">
        <f t="shared" ca="1" si="202"/>
        <v>28487461857223.496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28487461857223.496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118697757738.43123</v>
      </c>
      <c r="L5203" s="444">
        <f t="shared" ca="1" si="202"/>
        <v>28606159614961.926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28606159614961.926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119192331729.00803</v>
      </c>
      <c r="L5204" s="444">
        <f t="shared" ca="1" si="202"/>
        <v>28725351946690.934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28725351946690.934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119688966444.54558</v>
      </c>
      <c r="L5205" s="444">
        <f t="shared" ca="1" si="202"/>
        <v>28845040913135.48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28845040913135.48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120187670471.39783</v>
      </c>
      <c r="L5206" s="444">
        <f t="shared" ca="1" si="202"/>
        <v>28965228583606.879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28965228583606.879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120688452431.69533</v>
      </c>
      <c r="L5207" s="444">
        <f t="shared" ca="1" si="202"/>
        <v>29085917036038.574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29085917036038.574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121191320983.49406</v>
      </c>
      <c r="L5208" s="444">
        <f t="shared" ca="1" si="202"/>
        <v>29207108357022.066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29207108357022.066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121696284820.92528</v>
      </c>
      <c r="L5209" s="444">
        <f t="shared" ca="1" si="202"/>
        <v>29328804641842.992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29328804641842.992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122203352674.34581</v>
      </c>
      <c r="L5210" s="444">
        <f t="shared" ca="1" si="202"/>
        <v>29451007994517.34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29451007994517.34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122712533310.48894</v>
      </c>
      <c r="L5211" s="444">
        <f t="shared" ca="1" si="202"/>
        <v>29573720527827.828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29573720527827.828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123223835532.61597</v>
      </c>
      <c r="L5212" s="444">
        <f t="shared" ca="1" si="202"/>
        <v>29696944363360.445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29696944363360.445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123737268180.66852</v>
      </c>
      <c r="L5213" s="444">
        <f t="shared" ca="1" si="202"/>
        <v>29820681631541.113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29820681631541.113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124252840131.42133</v>
      </c>
      <c r="L5214" s="444">
        <f t="shared" ca="1" si="202"/>
        <v>29944934471672.535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29944934471672.535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124770560298.63554</v>
      </c>
      <c r="L5215" s="444">
        <f t="shared" ca="1" si="202"/>
        <v>30069705031971.172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30069705031971.172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125290437633.21321</v>
      </c>
      <c r="L5216" s="444">
        <f t="shared" ca="1" si="202"/>
        <v>30194995469604.387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30194995469604.387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125812481123.35162</v>
      </c>
      <c r="L5217" s="444">
        <f t="shared" ca="1" si="202"/>
        <v>30320807950727.738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30320807950727.738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126336699794.69893</v>
      </c>
      <c r="L5218" s="444">
        <f t="shared" ca="1" si="202"/>
        <v>30447144650522.438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30447144650522.438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126863102710.51015</v>
      </c>
      <c r="L5219" s="444">
        <f t="shared" ca="1" si="202"/>
        <v>30574007753232.949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30574007753232.949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127391698971.80397</v>
      </c>
      <c r="L5220" s="444">
        <f t="shared" ca="1" si="202"/>
        <v>30701399452204.754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30701399452204.754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127922497717.51979</v>
      </c>
      <c r="L5221" s="444">
        <f t="shared" ca="1" si="202"/>
        <v>30829321949922.273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30829321949922.273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128455508124.67613</v>
      </c>
      <c r="L5222" s="444">
        <f t="shared" ca="1" si="202"/>
        <v>30957777458046.949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30957777458046.949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128990739408.52895</v>
      </c>
      <c r="L5223" s="444">
        <f t="shared" ca="1" si="202"/>
        <v>31086768197455.477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31086768197455.477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129528200822.73116</v>
      </c>
      <c r="L5224" s="444">
        <f t="shared" ca="1" si="202"/>
        <v>31216296398278.207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31216296398278.207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130067901659.49252</v>
      </c>
      <c r="L5225" s="444">
        <f t="shared" ca="1" si="202"/>
        <v>31346364299937.699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31346364299937.699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130609851249.74042</v>
      </c>
      <c r="L5226" s="444">
        <f t="shared" ca="1" si="202"/>
        <v>31476974151187.441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31476974151187.441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131154058963.28102</v>
      </c>
      <c r="L5227" s="444">
        <f t="shared" ca="1" si="202"/>
        <v>31608128210150.723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31608128210150.723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131700534208.96135</v>
      </c>
      <c r="L5228" s="444">
        <f t="shared" ca="1" si="202"/>
        <v>31739828744359.684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31739828744359.684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132249286434.83202</v>
      </c>
      <c r="L5229" s="444">
        <f t="shared" ca="1" si="202"/>
        <v>31872078030794.516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31872078030794.516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132800325128.31049</v>
      </c>
      <c r="L5230" s="444">
        <f t="shared" ca="1" si="202"/>
        <v>32004878355922.824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32004878355922.824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133353659816.34508</v>
      </c>
      <c r="L5231" s="444">
        <f t="shared" ca="1" si="202"/>
        <v>32138232015739.168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32138232015739.168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133909300065.57985</v>
      </c>
      <c r="L5232" s="444">
        <f t="shared" ca="1" si="202"/>
        <v>32272141315804.746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32272141315804.746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134467255482.51976</v>
      </c>
      <c r="L5233" s="444">
        <f t="shared" ca="1" si="202"/>
        <v>32406608571287.266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32406608571287.266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135027535713.69695</v>
      </c>
      <c r="L5234" s="444">
        <f t="shared" ca="1" si="202"/>
        <v>32541636107000.961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32541636107000.961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135590150445.83736</v>
      </c>
      <c r="L5235" s="444">
        <f t="shared" ca="1" si="202"/>
        <v>32677226257446.797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32677226257446.797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136155109406.02831</v>
      </c>
      <c r="L5236" s="444">
        <f t="shared" ca="1" si="202"/>
        <v>32813381366852.824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32813381366852.824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136722422361.88676</v>
      </c>
      <c r="L5237" s="444">
        <f t="shared" ca="1" si="202"/>
        <v>32950103789214.711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32950103789214.711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137292099121.72797</v>
      </c>
      <c r="L5238" s="444">
        <f t="shared" ca="1" si="202"/>
        <v>33087395888336.438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33087395888336.438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137864149534.73514</v>
      </c>
      <c r="L5239" s="444">
        <f t="shared" ca="1" si="202"/>
        <v>33225260037871.172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33225260037871.172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138438583491.12988</v>
      </c>
      <c r="L5240" s="444">
        <f t="shared" ca="1" si="202"/>
        <v>33363698621362.301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33363698621362.301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139015410922.34293</v>
      </c>
      <c r="L5241" s="444">
        <f t="shared" ca="1" si="202"/>
        <v>33502714032284.645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33502714032284.645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139594641801.186</v>
      </c>
      <c r="L5242" s="444">
        <f t="shared" ca="1" si="202"/>
        <v>33642308674085.832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33642308674085.832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140176286142.02429</v>
      </c>
      <c r="L5243" s="444">
        <f t="shared" ca="1" si="202"/>
        <v>33782484960227.855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33782484960227.855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140760354000.9494</v>
      </c>
      <c r="L5244" s="444">
        <f t="shared" ca="1" si="202"/>
        <v>33923245314228.805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33923245314228.805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141346855475.95334</v>
      </c>
      <c r="L5245" s="444">
        <f t="shared" ca="1" si="202"/>
        <v>34064592169704.758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34064592169704.758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141935800707.10315</v>
      </c>
      <c r="L5246" s="444">
        <f t="shared" ca="1" si="202"/>
        <v>34206527970411.859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34206527970411.859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142527199876.71606</v>
      </c>
      <c r="L5247" s="444">
        <f t="shared" ca="1" si="202"/>
        <v>34349055170288.574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34349055170288.574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143121063209.53574</v>
      </c>
      <c r="L5248" s="444">
        <f t="shared" ca="1" si="202"/>
        <v>34492176233498.109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34492176233498.109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143717400972.90878</v>
      </c>
      <c r="L5249" s="444">
        <f t="shared" ca="1" si="202"/>
        <v>34635893634471.02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34635893634471.02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144316223476.96259</v>
      </c>
      <c r="L5250" s="444">
        <f t="shared" ca="1" si="202"/>
        <v>34780209857947.98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34780209857947.98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144917541074.78326</v>
      </c>
      <c r="L5251" s="444">
        <f t="shared" ca="1" si="202"/>
        <v>34925127399022.766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34925127399022.766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145521364162.59485</v>
      </c>
      <c r="L5252" s="444">
        <f t="shared" ca="1" si="202"/>
        <v>35070648763185.359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35070648763185.359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146127703179.93896</v>
      </c>
      <c r="L5253" s="444">
        <f t="shared" ca="1" si="202"/>
        <v>35216776466365.297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35216776466365.297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146736568609.85541</v>
      </c>
      <c r="L5254" s="444">
        <f t="shared" ca="1" si="202"/>
        <v>35363513034975.148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35363513034975.148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147347970979.06311</v>
      </c>
      <c r="L5255" s="444">
        <f t="shared" ca="1" si="202"/>
        <v>35510861005954.211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35510861005954.211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147961920858.14255</v>
      </c>
      <c r="L5256" s="444">
        <f t="shared" ca="1" si="202"/>
        <v>35658822926812.352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35658822926812.352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148578428861.71814</v>
      </c>
      <c r="L5257" s="444">
        <f t="shared" ca="1" si="202"/>
        <v>35807401355674.07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35807401355674.07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149197505648.64197</v>
      </c>
      <c r="L5258" s="444">
        <f t="shared" ca="1" si="202"/>
        <v>35956598861322.711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35956598861322.711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149819161922.17795</v>
      </c>
      <c r="L5259" s="444">
        <f t="shared" ca="1" si="202"/>
        <v>36106418023244.891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36106418023244.891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150443408430.18704</v>
      </c>
      <c r="L5260" s="444">
        <f t="shared" ca="1" si="202"/>
        <v>36256861431675.078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36256861431675.078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151070255965.31284</v>
      </c>
      <c r="L5261" s="444">
        <f t="shared" ca="1" si="202"/>
        <v>36407931687640.391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36407931687640.391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151699715365.1683</v>
      </c>
      <c r="L5262" s="444">
        <f t="shared" ca="1" si="202"/>
        <v>36559631403005.563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36559631403005.563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152331797512.52316</v>
      </c>
      <c r="L5263" s="444">
        <f t="shared" ca="1" si="202"/>
        <v>36711963200518.086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36711963200518.086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152966513335.49203</v>
      </c>
      <c r="L5264" s="444">
        <f t="shared" ca="1" si="202"/>
        <v>36864929713853.578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36864929713853.578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153603873807.72324</v>
      </c>
      <c r="L5265" s="444">
        <f t="shared" ca="1" si="202"/>
        <v>37018533587661.305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37018533587661.305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154243889948.58878</v>
      </c>
      <c r="L5266" s="444">
        <f t="shared" ca="1" si="202"/>
        <v>37172777477609.891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37172777477609.891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154886572823.37454</v>
      </c>
      <c r="L5267" s="444">
        <f t="shared" ca="1" si="202"/>
        <v>37327664050433.266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37327664050433.266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155531933543.47192</v>
      </c>
      <c r="L5268" s="444">
        <f t="shared" ca="1" si="202"/>
        <v>37483195983976.734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37483195983976.734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156179983266.56973</v>
      </c>
      <c r="L5269" s="444">
        <f t="shared" ca="1" si="202"/>
        <v>37639375967243.305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37639375967243.305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156830733196.84711</v>
      </c>
      <c r="L5270" s="444">
        <f t="shared" ca="1" si="202"/>
        <v>37796206700440.148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37796206700440.148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157484194585.1673</v>
      </c>
      <c r="L5271" s="444">
        <f t="shared" ca="1" si="202"/>
        <v>37953690895025.313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37953690895025.313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158140378729.27213</v>
      </c>
      <c r="L5272" s="444">
        <f t="shared" ca="1" si="202"/>
        <v>38111831273754.586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38111831273754.586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158799296973.97745</v>
      </c>
      <c r="L5273" s="444">
        <f t="shared" ca="1" si="202"/>
        <v>38270630570728.563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38270630570728.563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159460960711.36902</v>
      </c>
      <c r="L5274" s="444">
        <f t="shared" ca="1" si="202"/>
        <v>38430091531439.93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38430091531439.93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160125381380.99969</v>
      </c>
      <c r="L5275" s="444">
        <f t="shared" ca="1" si="202"/>
        <v>38590216912820.93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38590216912820.93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160792570470.08722</v>
      </c>
      <c r="L5276" s="444">
        <f t="shared" ca="1" si="202"/>
        <v>38751009483291.016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38751009483291.016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161462539513.71255</v>
      </c>
      <c r="L5277" s="444">
        <f t="shared" ca="1" si="202"/>
        <v>38912472022804.727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38912472022804.727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162135300095.01968</v>
      </c>
      <c r="L5278" s="444">
        <f t="shared" ca="1" si="202"/>
        <v>39074607322899.75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39074607322899.75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162810863845.41562</v>
      </c>
      <c r="L5279" s="444">
        <f t="shared" ca="1" si="202"/>
        <v>39237418186745.164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39237418186745.164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163489242444.77151</v>
      </c>
      <c r="L5280" s="444">
        <f t="shared" ca="1" si="202"/>
        <v>39400907429189.938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39400907429189.938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164170447621.62473</v>
      </c>
      <c r="L5281" s="444">
        <f t="shared" ca="1" si="202"/>
        <v>39565077876811.563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39565077876811.563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164854491153.3815</v>
      </c>
      <c r="L5282" s="444">
        <f t="shared" ca="1" si="202"/>
        <v>39729932367964.945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39729932367964.945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165541384866.5206</v>
      </c>
      <c r="L5283" s="444">
        <f t="shared" ca="1" si="202"/>
        <v>39895473752831.469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39895473752831.469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166231140636.79779</v>
      </c>
      <c r="L5284" s="444">
        <f t="shared" ca="1" si="202"/>
        <v>40061704893468.266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40061704893468.266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166923770389.45111</v>
      </c>
      <c r="L5285" s="444">
        <f t="shared" ca="1" si="202"/>
        <v>40228628663857.719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40228628663857.719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167619286099.40717</v>
      </c>
      <c r="L5286" s="444">
        <f t="shared" ca="1" si="202"/>
        <v>40396247949957.125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40396247949957.125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168317699791.48801</v>
      </c>
      <c r="L5287" s="444">
        <f t="shared" ca="1" si="202"/>
        <v>40564565649748.609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40564565649748.609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169019023540.6192</v>
      </c>
      <c r="L5288" s="444">
        <f t="shared" ca="1" si="202"/>
        <v>40733584673289.227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40733584673289.227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169723269472.03845</v>
      </c>
      <c r="L5289" s="444">
        <f t="shared" ca="1" si="202"/>
        <v>40903307942761.266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40903307942761.266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170430449761.50528</v>
      </c>
      <c r="L5290" s="444">
        <f t="shared" ca="1" si="202"/>
        <v>41073738392522.773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41073738392522.773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171140576635.51157</v>
      </c>
      <c r="L5291" s="444">
        <f t="shared" ca="1" si="202"/>
        <v>41244878969158.281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41244878969158.281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171853662371.49283</v>
      </c>
      <c r="L5292" s="444">
        <f t="shared" ca="1" si="202"/>
        <v>41416732631529.773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41416732631529.773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172569719298.04071</v>
      </c>
      <c r="L5293" s="444">
        <f t="shared" ca="1" si="202"/>
        <v>41589302350827.813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41589302350827.813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173288759795.11588</v>
      </c>
      <c r="L5294" s="444">
        <f t="shared" ca="1" si="202"/>
        <v>41762591110622.93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41762591110622.93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174010796294.26221</v>
      </c>
      <c r="L5295" s="444">
        <f t="shared" ca="1" si="202"/>
        <v>41936601906917.195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41936601906917.195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174735841278.82166</v>
      </c>
      <c r="L5296" s="444">
        <f t="shared" ca="1" si="202"/>
        <v>42111337748196.016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42111337748196.016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175463907284.15005</v>
      </c>
      <c r="L5297" s="444">
        <f t="shared" ca="1" si="202"/>
        <v>42286801655480.164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42286801655480.164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176195006897.83401</v>
      </c>
      <c r="L5298" s="444">
        <f t="shared" ca="1" si="202"/>
        <v>42462996662378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42462996662378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176929152759.90833</v>
      </c>
      <c r="L5299" s="444">
        <f t="shared" ca="1" si="202"/>
        <v>42639925815137.906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42639925815137.906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177666357563.07462</v>
      </c>
      <c r="L5300" s="444">
        <f t="shared" ca="1" si="202"/>
        <v>42817592172700.984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42817592172700.984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178406634052.92078</v>
      </c>
      <c r="L5301" s="444">
        <f t="shared" ca="1" si="202"/>
        <v>42995998806753.906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42995998806753.906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179149995028.14127</v>
      </c>
      <c r="L5302" s="444">
        <f t="shared" ca="1" si="202"/>
        <v>43175148801782.047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43175148801782.047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179896453340.75851</v>
      </c>
      <c r="L5303" s="444">
        <f t="shared" ca="1" si="202"/>
        <v>43355045255122.805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43355045255122.805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180646021896.34503</v>
      </c>
      <c r="L5304" s="444">
        <f t="shared" ca="1" si="202"/>
        <v>43535691277019.148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43535691277019.148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181398713654.24646</v>
      </c>
      <c r="L5305" s="444">
        <f t="shared" ca="1" si="202"/>
        <v>43717089990673.398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43717089990673.398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182154541627.80582</v>
      </c>
      <c r="L5306" s="444">
        <f t="shared" ca="1" si="202"/>
        <v>43899244532301.203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43899244532301.203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182913518884.58835</v>
      </c>
      <c r="L5307" s="444">
        <f t="shared" ca="1" si="202"/>
        <v>44082158051185.789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44082158051185.789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183675658546.60745</v>
      </c>
      <c r="L5308" s="444">
        <f t="shared" ca="1" si="202"/>
        <v>44265833709732.398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44265833709732.398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184440973790.55167</v>
      </c>
      <c r="L5309" s="444">
        <f t="shared" ca="1" si="202"/>
        <v>44450274683522.953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44450274683522.953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185209477848.0123</v>
      </c>
      <c r="L5310" s="444">
        <f t="shared" ca="1" si="202"/>
        <v>44635484161370.969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44635484161370.969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185981184005.71237</v>
      </c>
      <c r="L5311" s="444">
        <f t="shared" ca="1" si="202"/>
        <v>44821465345376.68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44821465345376.68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186756105605.73618</v>
      </c>
      <c r="L5312" s="444">
        <f t="shared" ca="1" si="202"/>
        <v>45008221450982.414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45008221450982.414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187534256045.76007</v>
      </c>
      <c r="L5313" s="444">
        <f t="shared" ca="1" si="202"/>
        <v>45195755707028.172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45195755707028.172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188315648779.28406</v>
      </c>
      <c r="L5314" s="444">
        <f t="shared" ca="1" si="202"/>
        <v>45384071355807.453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45384071355807.453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189100297315.86438</v>
      </c>
      <c r="L5315" s="444">
        <f t="shared" ca="1" si="202"/>
        <v>45573171653123.32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45573171653123.32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189888215221.34717</v>
      </c>
      <c r="L5316" s="444">
        <f t="shared" ca="1" si="202"/>
        <v>45763059868344.664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45763059868344.664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190679416118.10275</v>
      </c>
      <c r="L5317" s="444">
        <f t="shared" ca="1" si="202"/>
        <v>45953739284462.766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45953739284462.766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191473913685.26154</v>
      </c>
      <c r="L5318" s="444">
        <f t="shared" ca="1" si="202"/>
        <v>46145213198148.023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46145213198148.023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192271721658.9501</v>
      </c>
      <c r="L5319" s="444">
        <f t="shared" ca="1" si="202"/>
        <v>46337484919806.977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46337484919806.977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193072853832.52905</v>
      </c>
      <c r="L5320" s="444">
        <f t="shared" ca="1" si="202"/>
        <v>46530557773639.508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46530557773639.508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193877324056.83127</v>
      </c>
      <c r="L5321" s="444">
        <f t="shared" ca="1" si="202"/>
        <v>46724435097696.336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46724435097696.336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194685146240.4014</v>
      </c>
      <c r="L5322" s="444">
        <f t="shared" ca="1" si="202"/>
        <v>46919120243936.734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46919120243936.734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195496334349.73639</v>
      </c>
      <c r="L5323" s="444">
        <f t="shared" ca="1" si="202"/>
        <v>47114616578286.469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47114616578286.469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196310902409.52695</v>
      </c>
      <c r="L5324" s="444">
        <f t="shared" ca="1" si="202"/>
        <v>47310927480695.992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47310927480695.992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197128864502.89996</v>
      </c>
      <c r="L5325" s="444">
        <f t="shared" ca="1" si="202"/>
        <v>47508056345198.891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47508056345198.891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197950234771.66205</v>
      </c>
      <c r="L5326" s="444">
        <f t="shared" ca="1" si="202"/>
        <v>47706006579970.555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47706006579970.555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198775027416.54398</v>
      </c>
      <c r="L5327" s="444">
        <f t="shared" ca="1" si="202"/>
        <v>47904781607387.102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47904781607387.102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199603256697.44626</v>
      </c>
      <c r="L5328" s="444">
        <f t="shared" ca="1" si="202"/>
        <v>48104384864084.547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48104384864084.547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200434936933.68561</v>
      </c>
      <c r="L5329" s="444">
        <f t="shared" ca="1" si="202"/>
        <v>48304819801018.234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48304819801018.234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201270082504.24265</v>
      </c>
      <c r="L5330" s="444">
        <f t="shared" ca="1" si="202"/>
        <v>48506089883522.477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48506089883522.477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202108707848.01031</v>
      </c>
      <c r="L5331" s="444">
        <f t="shared" ca="1" si="202"/>
        <v>48708198591370.484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48708198591370.484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202950827464.04367</v>
      </c>
      <c r="L5332" s="444">
        <f t="shared" ca="1" si="202"/>
        <v>48911149418834.531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48911149418834.531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203796455911.81055</v>
      </c>
      <c r="L5333" s="444">
        <f t="shared" ca="1" si="202"/>
        <v>49114945874746.344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49114945874746.344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204645607811.44308</v>
      </c>
      <c r="L5334" s="444">
        <f t="shared" ca="1" si="202"/>
        <v>49319591482557.789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49319591482557.789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205498297843.99078</v>
      </c>
      <c r="L5335" s="444">
        <f t="shared" ca="1" si="202"/>
        <v>49525089780401.781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49525089780401.781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206354540751.67407</v>
      </c>
      <c r="L5336" s="444">
        <f t="shared" ca="1" si="202"/>
        <v>49731444321153.453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49731444321153.453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207214351338.13937</v>
      </c>
      <c r="L5337" s="444">
        <f t="shared" ca="1" si="202"/>
        <v>49938658672491.594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49938658672491.594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208077744468.71497</v>
      </c>
      <c r="L5338" s="444">
        <f t="shared" ca="1" si="202"/>
        <v>50146736416960.313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50146736416960.313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208944735070.66797</v>
      </c>
      <c r="L5339" s="444">
        <f t="shared" ca="1" si="202"/>
        <v>50355681152030.984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50355681152030.984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209815338133.46243</v>
      </c>
      <c r="L5340" s="444">
        <f t="shared" ca="1" si="202"/>
        <v>50565496490164.445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50565496490164.445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210689568709.01852</v>
      </c>
      <c r="L5341" s="444">
        <f t="shared" ca="1" si="202"/>
        <v>50776186058873.461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50776186058873.461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211567441911.97275</v>
      </c>
      <c r="L5342" s="444">
        <f t="shared" ca="1" si="202"/>
        <v>50987753500785.438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50987753500785.438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212448972919.93933</v>
      </c>
      <c r="L5343" s="444">
        <f t="shared" ca="1" si="202"/>
        <v>51200202473705.375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51200202473705.375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213334176973.7724</v>
      </c>
      <c r="L5344" s="444">
        <f t="shared" ca="1" si="202"/>
        <v>51413536650679.148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51413536650679.148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214223069377.82977</v>
      </c>
      <c r="L5345" s="444">
        <f t="shared" ca="1" si="202"/>
        <v>51627759720056.977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51627759720056.977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215115665500.2374</v>
      </c>
      <c r="L5346" s="444">
        <f t="shared" ca="1" si="202"/>
        <v>51842875385557.211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51842875385557.211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216011980773.15503</v>
      </c>
      <c r="L5347" s="444">
        <f t="shared" ca="1" si="202"/>
        <v>52058887366330.367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52058887366330.367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216912030693.04318</v>
      </c>
      <c r="L5348" s="444">
        <f t="shared" ca="1" si="202"/>
        <v>52275799397023.414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52275799397023.414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217815830820.93088</v>
      </c>
      <c r="L5349" s="444">
        <f t="shared" ca="1" si="202"/>
        <v>52493615227844.344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52493615227844.344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218723396782.68475</v>
      </c>
      <c r="L5350" s="444">
        <f t="shared" ca="1" si="202"/>
        <v>52712338624627.031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52712338624627.031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219634744269.2793</v>
      </c>
      <c r="L5351" s="444">
        <f t="shared" ca="1" si="202"/>
        <v>52931973368896.313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52931973368896.313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220549889037.06796</v>
      </c>
      <c r="L5352" s="444">
        <f t="shared" ca="1" si="202"/>
        <v>53152523257933.383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53152523257933.383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221468846908.05576</v>
      </c>
      <c r="L5353" s="444">
        <f t="shared" ca="1" si="202"/>
        <v>53373992104841.438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53373992104841.438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222391633770.17264</v>
      </c>
      <c r="L5354" s="444">
        <f t="shared" ca="1" si="202"/>
        <v>53596383738611.609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53596383738611.609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223318265577.54837</v>
      </c>
      <c r="L5355" s="444">
        <f t="shared" ca="1" si="202"/>
        <v>53819702004189.156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53819702004189.156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224248758350.78815</v>
      </c>
      <c r="L5356" s="444">
        <f t="shared" ca="1" si="202"/>
        <v>54043950762539.945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54043950762539.945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225183128177.24976</v>
      </c>
      <c r="L5357" s="444">
        <f t="shared" ca="1" si="202"/>
        <v>54269133890717.195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54269133890717.195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226121391211.32166</v>
      </c>
      <c r="L5358" s="444">
        <f t="shared" ca="1" si="202"/>
        <v>54495255281928.516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54495255281928.516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227063563674.70215</v>
      </c>
      <c r="L5359" s="444">
        <f t="shared" ca="1" si="202"/>
        <v>54722318845603.219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54722318845603.219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228009661856.68008</v>
      </c>
      <c r="L5360" s="444">
        <f t="shared" ca="1" si="202"/>
        <v>54950328507459.898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54950328507459.898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228959702114.41623</v>
      </c>
      <c r="L5361" s="444">
        <f t="shared" ca="1" si="202"/>
        <v>55179288209574.313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55179288209574.313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229913700873.22626</v>
      </c>
      <c r="L5362" s="444">
        <f t="shared" ca="1" si="202"/>
        <v>55409201910447.539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55409201910447.539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230871674626.86472</v>
      </c>
      <c r="L5363" s="444">
        <f t="shared" ref="L5363:L5617" ca="1" si="207">I5363-J5363+K5363</f>
        <v>55640073585074.406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55640073585074.406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231833639937.81003</v>
      </c>
      <c r="L5364" s="444">
        <f t="shared" ca="1" si="207"/>
        <v>55871907225012.219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55871907225012.219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232799613437.5509</v>
      </c>
      <c r="L5365" s="444">
        <f t="shared" ca="1" si="207"/>
        <v>56104706838449.773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56104706838449.773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233769611826.87405</v>
      </c>
      <c r="L5366" s="444">
        <f t="shared" ca="1" si="207"/>
        <v>56338476450276.648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56338476450276.648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234743651876.15271</v>
      </c>
      <c r="L5367" s="444">
        <f t="shared" ca="1" si="207"/>
        <v>56573220102152.805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56573220102152.805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235721750425.63669</v>
      </c>
      <c r="L5368" s="444">
        <f t="shared" ca="1" si="207"/>
        <v>56808941852578.438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56808941852578.438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236703924385.7435</v>
      </c>
      <c r="L5369" s="444">
        <f t="shared" ca="1" si="207"/>
        <v>57045645776964.18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57045645776964.18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237690190737.35077</v>
      </c>
      <c r="L5370" s="444">
        <f t="shared" ca="1" si="207"/>
        <v>57283335967701.531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57283335967701.531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238680566532.08972</v>
      </c>
      <c r="L5371" s="444">
        <f t="shared" ca="1" si="207"/>
        <v>57522016534233.617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57522016534233.617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239675068892.64008</v>
      </c>
      <c r="L5372" s="444">
        <f t="shared" ca="1" si="207"/>
        <v>57761691603126.258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57761691603126.258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240673715013.02603</v>
      </c>
      <c r="L5373" s="444">
        <f t="shared" ca="1" si="207"/>
        <v>58002365318139.281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58002365318139.281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241676522158.91367</v>
      </c>
      <c r="L5374" s="444">
        <f t="shared" ca="1" si="207"/>
        <v>58244041840298.195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58244041840298.195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242683507667.90912</v>
      </c>
      <c r="L5375" s="444">
        <f t="shared" ca="1" si="207"/>
        <v>58486725347966.102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58486725347966.102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243694688949.85873</v>
      </c>
      <c r="L5376" s="444">
        <f t="shared" ca="1" si="207"/>
        <v>58730420036915.961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58730420036915.961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244710083487.14984</v>
      </c>
      <c r="L5377" s="444">
        <f t="shared" ca="1" si="207"/>
        <v>58975130120403.109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58975130120403.109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245729708835.01294</v>
      </c>
      <c r="L5378" s="444">
        <f t="shared" ca="1" si="207"/>
        <v>59220859829238.125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59220859829238.125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246753582621.82553</v>
      </c>
      <c r="L5379" s="444">
        <f t="shared" ca="1" si="207"/>
        <v>59467613411859.953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59467613411859.953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247781722549.41644</v>
      </c>
      <c r="L5380" s="444">
        <f t="shared" ca="1" si="207"/>
        <v>59715395134409.367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59715395134409.367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248814146393.37234</v>
      </c>
      <c r="L5381" s="444">
        <f t="shared" ca="1" si="207"/>
        <v>59964209280802.742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59964209280802.742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249850872003.34476</v>
      </c>
      <c r="L5382" s="444">
        <f t="shared" ca="1" si="207"/>
        <v>60214060152806.086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60214060152806.086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250891917303.35867</v>
      </c>
      <c r="L5383" s="444">
        <f t="shared" ca="1" si="207"/>
        <v>60464952070109.445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60464952070109.445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251937300292.12268</v>
      </c>
      <c r="L5384" s="444">
        <f t="shared" ca="1" si="207"/>
        <v>60716889370401.57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60716889370401.57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252987039043.33987</v>
      </c>
      <c r="L5385" s="444">
        <f t="shared" ca="1" si="207"/>
        <v>60969876409444.914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60969876409444.914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254041151706.02048</v>
      </c>
      <c r="L5386" s="444">
        <f t="shared" ca="1" si="207"/>
        <v>61223917561150.938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61223917561150.938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255099656504.79556</v>
      </c>
      <c r="L5387" s="444">
        <f t="shared" ca="1" si="207"/>
        <v>61479017217655.734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61479017217655.734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256162571740.23227</v>
      </c>
      <c r="L5388" s="444">
        <f t="shared" ca="1" si="207"/>
        <v>61735179789395.969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61735179789395.969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257229915789.14987</v>
      </c>
      <c r="L5389" s="444">
        <f t="shared" ca="1" si="207"/>
        <v>61992409705185.117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61992409705185.117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258301707104.93799</v>
      </c>
      <c r="L5390" s="444">
        <f t="shared" ca="1" si="207"/>
        <v>62250711412290.055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62250711412290.055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259377964217.87521</v>
      </c>
      <c r="L5391" s="444">
        <f t="shared" ca="1" si="207"/>
        <v>62510089376507.93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62510089376507.93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260458705735.44971</v>
      </c>
      <c r="L5392" s="444">
        <f t="shared" ca="1" si="207"/>
        <v>62770548082243.383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62770548082243.383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261543950342.68079</v>
      </c>
      <c r="L5393" s="444">
        <f t="shared" ca="1" si="207"/>
        <v>63032092032586.063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63032092032586.063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262633716802.44196</v>
      </c>
      <c r="L5394" s="444">
        <f t="shared" ca="1" si="207"/>
        <v>63294725749388.508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63294725749388.508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263728023955.78543</v>
      </c>
      <c r="L5395" s="444">
        <f t="shared" ca="1" si="207"/>
        <v>63558453773344.297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63558453773344.297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264826890722.26791</v>
      </c>
      <c r="L5396" s="444">
        <f t="shared" ca="1" si="207"/>
        <v>63823280664066.563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63823280664066.563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265930336100.27731</v>
      </c>
      <c r="L5397" s="444">
        <f t="shared" ca="1" si="207"/>
        <v>64089211000166.836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64089211000166.836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267038379167.36182</v>
      </c>
      <c r="L5398" s="444">
        <f t="shared" ca="1" si="207"/>
        <v>64356249379334.195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64356249379334.195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268151039080.55914</v>
      </c>
      <c r="L5399" s="444">
        <f t="shared" ca="1" si="207"/>
        <v>64624400418414.758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64624400418414.758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269268335076.72815</v>
      </c>
      <c r="L5400" s="444">
        <f t="shared" ca="1" si="207"/>
        <v>64893668753491.484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64893668753491.484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270390286472.8812</v>
      </c>
      <c r="L5401" s="444">
        <f t="shared" ca="1" si="207"/>
        <v>65164059039964.367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65164059039964.367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271516912666.51822</v>
      </c>
      <c r="L5402" s="444">
        <f t="shared" ca="1" si="207"/>
        <v>65435575952630.883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65435575952630.883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272648233135.96201</v>
      </c>
      <c r="L5403" s="444">
        <f t="shared" ca="1" si="207"/>
        <v>65708224185766.844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65708224185766.844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273784267440.69516</v>
      </c>
      <c r="L5404" s="444">
        <f t="shared" ca="1" si="207"/>
        <v>65982008453207.539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65982008453207.539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274925035221.69812</v>
      </c>
      <c r="L5405" s="444">
        <f t="shared" ca="1" si="207"/>
        <v>66256933488429.234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66256933488429.234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276070556201.78845</v>
      </c>
      <c r="L5406" s="444">
        <f t="shared" ca="1" si="207"/>
        <v>66533004044631.023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66533004044631.023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277220850185.96259</v>
      </c>
      <c r="L5407" s="444">
        <f t="shared" ca="1" si="207"/>
        <v>66810224894816.984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66810224894816.984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278375937061.73743</v>
      </c>
      <c r="L5408" s="444">
        <f t="shared" ca="1" si="207"/>
        <v>67088600831878.719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67088600831878.719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279535836799.49463</v>
      </c>
      <c r="L5409" s="444">
        <f t="shared" ca="1" si="207"/>
        <v>67368136668678.211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67368136668678.211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280700569452.82587</v>
      </c>
      <c r="L5410" s="444">
        <f t="shared" ca="1" si="207"/>
        <v>67648837238131.039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67648837238131.039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281870155158.87933</v>
      </c>
      <c r="L5411" s="444">
        <f t="shared" ca="1" si="207"/>
        <v>67930707393289.922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67930707393289.922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283044614138.70801</v>
      </c>
      <c r="L5412" s="444">
        <f t="shared" ca="1" si="207"/>
        <v>68213752007428.633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68213752007428.633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284223966697.61926</v>
      </c>
      <c r="L5413" s="444">
        <f t="shared" ca="1" si="207"/>
        <v>68497975974126.25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68497975974126.25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285408233225.52606</v>
      </c>
      <c r="L5414" s="444">
        <f t="shared" ca="1" si="207"/>
        <v>68783384207351.773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68783384207351.773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286597434197.29901</v>
      </c>
      <c r="L5415" s="444">
        <f t="shared" ca="1" si="207"/>
        <v>69069981641549.07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69069981641549.07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287791590173.12109</v>
      </c>
      <c r="L5416" s="444">
        <f t="shared" ca="1" si="207"/>
        <v>69357773231722.188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69357773231722.188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288990721798.84247</v>
      </c>
      <c r="L5417" s="444">
        <f t="shared" ca="1" si="207"/>
        <v>69646763953521.031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69646763953521.031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290194849806.33765</v>
      </c>
      <c r="L5418" s="444">
        <f t="shared" ca="1" si="207"/>
        <v>69936958803327.367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69936958803327.367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291403995013.86407</v>
      </c>
      <c r="L5419" s="444">
        <f t="shared" ca="1" si="207"/>
        <v>70228362798341.234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70228362798341.234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292618178326.42181</v>
      </c>
      <c r="L5420" s="444">
        <f t="shared" ca="1" si="207"/>
        <v>70520980976667.656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70520980976667.656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293837420736.11523</v>
      </c>
      <c r="L5421" s="444">
        <f t="shared" ca="1" si="207"/>
        <v>70814818397403.766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70814818397403.766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295061743322.51569</v>
      </c>
      <c r="L5422" s="444">
        <f t="shared" ca="1" si="207"/>
        <v>71109880140726.281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71109880140726.281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296291167253.02618</v>
      </c>
      <c r="L5423" s="444">
        <f t="shared" ca="1" si="207"/>
        <v>71406171307979.313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71406171307979.313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297525713783.24713</v>
      </c>
      <c r="L5424" s="444">
        <f t="shared" ca="1" si="207"/>
        <v>71703697021762.563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71703697021762.563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298765404257.34399</v>
      </c>
      <c r="L5425" s="444">
        <f t="shared" ca="1" si="207"/>
        <v>72002462426019.906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72002462426019.906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300010260108.41626</v>
      </c>
      <c r="L5426" s="444">
        <f t="shared" ca="1" si="207"/>
        <v>72302472686128.328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72302472686128.328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301260302858.86804</v>
      </c>
      <c r="L5427" s="444">
        <f t="shared" ca="1" si="207"/>
        <v>72603732988987.203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72603732988987.203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302515554120.78003</v>
      </c>
      <c r="L5428" s="444">
        <f t="shared" ca="1" si="207"/>
        <v>72906248543107.984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72906248543107.984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303776035596.28326</v>
      </c>
      <c r="L5429" s="444">
        <f t="shared" ca="1" si="207"/>
        <v>73210024578704.266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73210024578704.266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305041769077.93445</v>
      </c>
      <c r="L5430" s="444">
        <f t="shared" ca="1" si="207"/>
        <v>73515066347782.203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73515066347782.203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306312776449.09253</v>
      </c>
      <c r="L5431" s="444">
        <f t="shared" ca="1" si="207"/>
        <v>73821379124231.297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73821379124231.297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307589079684.29706</v>
      </c>
      <c r="L5432" s="444">
        <f t="shared" ca="1" si="207"/>
        <v>74128968203915.594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74128968203915.594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308870700849.64832</v>
      </c>
      <c r="L5433" s="444">
        <f t="shared" ca="1" si="207"/>
        <v>74437838904765.234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74437838904765.234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310157662103.18848</v>
      </c>
      <c r="L5434" s="444">
        <f t="shared" ca="1" si="207"/>
        <v>74747996566868.422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74747996566868.422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311449985695.2851</v>
      </c>
      <c r="L5435" s="444">
        <f t="shared" ca="1" si="207"/>
        <v>75059446552563.703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75059446552563.703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312747693969.01544</v>
      </c>
      <c r="L5436" s="444">
        <f t="shared" ca="1" si="207"/>
        <v>75372194246532.719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75372194246532.719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314050809360.55298</v>
      </c>
      <c r="L5437" s="444">
        <f t="shared" ca="1" si="207"/>
        <v>75686245055893.266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75686245055893.266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315359354399.5553</v>
      </c>
      <c r="L5438" s="444">
        <f t="shared" ca="1" si="207"/>
        <v>76001604410292.828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76001604410292.828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316673351709.55347</v>
      </c>
      <c r="L5439" s="444">
        <f t="shared" ca="1" si="207"/>
        <v>76318277762002.375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76318277762002.375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317992824008.3432</v>
      </c>
      <c r="L5440" s="444">
        <f t="shared" ca="1" si="207"/>
        <v>76636270586010.719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76636270586010.719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319317794108.37799</v>
      </c>
      <c r="L5441" s="444">
        <f t="shared" ca="1" si="207"/>
        <v>76955588380119.094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76955588380119.094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320648284917.1629</v>
      </c>
      <c r="L5442" s="444">
        <f t="shared" ca="1" si="207"/>
        <v>77276236665036.25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77276236665036.25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321984319437.65106</v>
      </c>
      <c r="L5443" s="444">
        <f t="shared" ca="1" si="207"/>
        <v>77598220984473.906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77598220984473.906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323325920768.6413</v>
      </c>
      <c r="L5444" s="444">
        <f t="shared" ca="1" si="207"/>
        <v>77921546905242.547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77921546905242.547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324673112105.17725</v>
      </c>
      <c r="L5445" s="444">
        <f t="shared" ca="1" si="207"/>
        <v>78246220017347.719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78246220017347.719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326025916738.94885</v>
      </c>
      <c r="L5446" s="444">
        <f t="shared" ca="1" si="207"/>
        <v>78572245934086.672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78572245934086.672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327384358058.69446</v>
      </c>
      <c r="L5447" s="444">
        <f t="shared" ca="1" si="207"/>
        <v>78899630292145.359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78899630292145.359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328748459550.60565</v>
      </c>
      <c r="L5448" s="444">
        <f t="shared" ca="1" si="207"/>
        <v>79228378751695.969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79228378751695.969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330118244798.73322</v>
      </c>
      <c r="L5449" s="444">
        <f t="shared" ca="1" si="207"/>
        <v>79558496996494.703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79558496996494.703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331493737485.39459</v>
      </c>
      <c r="L5450" s="444">
        <f t="shared" ca="1" si="207"/>
        <v>79889990733980.094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79889990733980.094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332874961391.58374</v>
      </c>
      <c r="L5451" s="444">
        <f t="shared" ca="1" si="207"/>
        <v>80222865695371.672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80222865695371.672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334261940397.38196</v>
      </c>
      <c r="L5452" s="444">
        <f t="shared" ca="1" si="207"/>
        <v>80557127635769.047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80557127635769.047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335654698482.37103</v>
      </c>
      <c r="L5453" s="444">
        <f t="shared" ca="1" si="207"/>
        <v>80892782334251.422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80892782334251.422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337053259726.04761</v>
      </c>
      <c r="L5454" s="444">
        <f t="shared" ca="1" si="207"/>
        <v>81229835593977.469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81229835593977.469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338457648308.23944</v>
      </c>
      <c r="L5455" s="444">
        <f t="shared" ca="1" si="207"/>
        <v>81568293242285.703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81568293242285.703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339867888509.52374</v>
      </c>
      <c r="L5456" s="444">
        <f t="shared" ca="1" si="207"/>
        <v>81908161130795.234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81908161130795.234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341284004711.64679</v>
      </c>
      <c r="L5457" s="444">
        <f t="shared" ca="1" si="207"/>
        <v>82249445135506.875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82249445135506.875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342706021397.94531</v>
      </c>
      <c r="L5458" s="444">
        <f t="shared" ca="1" si="207"/>
        <v>82592151156904.813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82592151156904.813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344133963153.77002</v>
      </c>
      <c r="L5459" s="444">
        <f t="shared" ca="1" si="207"/>
        <v>82936285120058.578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82936285120058.578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345567854666.91077</v>
      </c>
      <c r="L5460" s="444">
        <f t="shared" ca="1" si="207"/>
        <v>83281852974725.484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83281852974725.484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347007720728.02283</v>
      </c>
      <c r="L5461" s="444">
        <f t="shared" ca="1" si="207"/>
        <v>83628860695453.5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83628860695453.5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348453586231.05627</v>
      </c>
      <c r="L5462" s="444">
        <f t="shared" ca="1" si="207"/>
        <v>83977314281684.563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83977314281684.563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349905476173.68567</v>
      </c>
      <c r="L5463" s="444">
        <f t="shared" ca="1" si="207"/>
        <v>84327219757858.25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84327219757858.25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351363415657.74268</v>
      </c>
      <c r="L5464" s="444">
        <f t="shared" ca="1" si="207"/>
        <v>84678583173516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84678583173516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352827429889.65002</v>
      </c>
      <c r="L5465" s="444">
        <f t="shared" ca="1" si="207"/>
        <v>85031410603405.656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85031410603405.656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354297544180.85687</v>
      </c>
      <c r="L5466" s="444">
        <f t="shared" ca="1" si="207"/>
        <v>85385708147586.516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85385708147586.516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355773783948.27716</v>
      </c>
      <c r="L5467" s="444">
        <f t="shared" ca="1" si="207"/>
        <v>85741481931534.797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85741481931534.797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357256174714.72833</v>
      </c>
      <c r="L5468" s="444">
        <f t="shared" ca="1" si="207"/>
        <v>86098738106249.531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86098738106249.531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358744742109.37305</v>
      </c>
      <c r="L5469" s="444">
        <f t="shared" ca="1" si="207"/>
        <v>86457482848358.906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86457482848358.906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360239511868.16211</v>
      </c>
      <c r="L5470" s="444">
        <f t="shared" ca="1" si="207"/>
        <v>86817722360227.063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86817722360227.063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361740509834.27942</v>
      </c>
      <c r="L5471" s="444">
        <f t="shared" ca="1" si="207"/>
        <v>87179462870061.344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87179462870061.344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363247761958.58893</v>
      </c>
      <c r="L5472" s="444">
        <f t="shared" ca="1" si="207"/>
        <v>87542710632019.938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87542710632019.938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364761294300.08307</v>
      </c>
      <c r="L5473" s="444">
        <f t="shared" ca="1" si="207"/>
        <v>87907471926320.016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87907471926320.016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366281133026.33337</v>
      </c>
      <c r="L5474" s="444">
        <f t="shared" ca="1" si="207"/>
        <v>88273753059346.344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88273753059346.344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367807304413.94312</v>
      </c>
      <c r="L5475" s="444">
        <f t="shared" ca="1" si="207"/>
        <v>88641560363760.281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88641560363760.281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369339834849.00116</v>
      </c>
      <c r="L5476" s="444">
        <f t="shared" ca="1" si="207"/>
        <v>89010900198609.281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89010900198609.281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370878750827.5387</v>
      </c>
      <c r="L5477" s="444">
        <f t="shared" ca="1" si="207"/>
        <v>89381778949436.813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89381778949436.813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372424078955.98669</v>
      </c>
      <c r="L5478" s="444">
        <f t="shared" ca="1" si="207"/>
        <v>89754203028392.797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89754203028392.797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373975845951.63666</v>
      </c>
      <c r="L5479" s="444">
        <f t="shared" ca="1" si="207"/>
        <v>90128178874344.438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90128178874344.438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375534078643.10181</v>
      </c>
      <c r="L5480" s="444">
        <f t="shared" ca="1" si="207"/>
        <v>90503712952987.547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90503712952987.547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377098803970.78143</v>
      </c>
      <c r="L5481" s="444">
        <f t="shared" ca="1" si="207"/>
        <v>90880811756958.328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90880811756958.328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378670048987.32635</v>
      </c>
      <c r="L5482" s="444">
        <f t="shared" ca="1" si="207"/>
        <v>91259481805945.656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91259481805945.656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380247840858.10687</v>
      </c>
      <c r="L5483" s="444">
        <f t="shared" ca="1" si="207"/>
        <v>91639729646803.766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91639729646803.766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381832206861.68237</v>
      </c>
      <c r="L5484" s="444">
        <f t="shared" ca="1" si="207"/>
        <v>92021561853665.453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92021561853665.453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383423174390.27271</v>
      </c>
      <c r="L5485" s="444">
        <f t="shared" ca="1" si="207"/>
        <v>92404985028055.719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92404985028055.719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385020770950.23218</v>
      </c>
      <c r="L5486" s="444">
        <f t="shared" ca="1" si="207"/>
        <v>92790005799005.953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92790005799005.953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386625024162.52478</v>
      </c>
      <c r="L5487" s="444">
        <f t="shared" ca="1" si="207"/>
        <v>93176630823168.484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93176630823168.484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388235961763.20203</v>
      </c>
      <c r="L5488" s="444">
        <f t="shared" ca="1" si="207"/>
        <v>93564866784931.688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93564866784931.688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389853611603.88202</v>
      </c>
      <c r="L5489" s="444">
        <f t="shared" ca="1" si="207"/>
        <v>93954720396535.563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93954720396535.563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391478001652.23151</v>
      </c>
      <c r="L5490" s="444">
        <f t="shared" ca="1" si="207"/>
        <v>94346198398187.797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94346198398187.797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393109159992.44916</v>
      </c>
      <c r="L5491" s="444">
        <f t="shared" ca="1" si="207"/>
        <v>94739307558180.25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94739307558180.25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394747114825.75104</v>
      </c>
      <c r="L5492" s="444">
        <f t="shared" ca="1" si="207"/>
        <v>95134054673006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95134054673006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396391894470.85834</v>
      </c>
      <c r="L5493" s="444">
        <f t="shared" ca="1" si="207"/>
        <v>95530446567476.859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95530446567476.859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398043527364.48694</v>
      </c>
      <c r="L5494" s="444">
        <f t="shared" ca="1" si="207"/>
        <v>95928490094841.344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95928490094841.344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399702042061.83893</v>
      </c>
      <c r="L5495" s="444">
        <f t="shared" ca="1" si="207"/>
        <v>96328192136903.188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96328192136903.188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401367467237.09662</v>
      </c>
      <c r="L5496" s="444">
        <f t="shared" ca="1" si="207"/>
        <v>96729559604140.281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96729559604140.281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403039831683.91785</v>
      </c>
      <c r="L5497" s="444">
        <f t="shared" ca="1" si="207"/>
        <v>97132599435824.203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97132599435824.203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404719164315.9342</v>
      </c>
      <c r="L5498" s="444">
        <f t="shared" ca="1" si="207"/>
        <v>97537318600140.141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97537318600140.141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406405494167.25061</v>
      </c>
      <c r="L5499" s="444">
        <f t="shared" ca="1" si="207"/>
        <v>97943724094307.391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97943724094307.391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408098850392.94745</v>
      </c>
      <c r="L5500" s="444">
        <f t="shared" ca="1" si="207"/>
        <v>98351822944700.344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98351822944700.344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409799262269.58478</v>
      </c>
      <c r="L5501" s="444">
        <f t="shared" ca="1" si="207"/>
        <v>98761622206969.922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98761622206969.922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411506759195.70801</v>
      </c>
      <c r="L5502" s="444">
        <f t="shared" ca="1" si="207"/>
        <v>99173128966165.625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99173128966165.625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413221370692.35675</v>
      </c>
      <c r="L5503" s="444">
        <f t="shared" ca="1" si="207"/>
        <v>99586350336857.984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99586350336857.984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414943126403.57495</v>
      </c>
      <c r="L5504" s="444">
        <f t="shared" ca="1" si="207"/>
        <v>100001293463261.56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100001293463261.56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416672056096.92316</v>
      </c>
      <c r="L5505" s="444">
        <f t="shared" ca="1" si="207"/>
        <v>100417965519358.48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100417965519358.48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418408189663.99365</v>
      </c>
      <c r="L5506" s="444">
        <f t="shared" ca="1" si="207"/>
        <v>100836373709022.48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100836373709022.48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420151557120.927</v>
      </c>
      <c r="L5507" s="444">
        <f t="shared" ca="1" si="207"/>
        <v>101256525266143.41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101256525266143.41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421902188608.93085</v>
      </c>
      <c r="L5508" s="444">
        <f t="shared" ca="1" si="207"/>
        <v>101678427454752.34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101678427454752.34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423660114394.80145</v>
      </c>
      <c r="L5509" s="444">
        <f t="shared" ca="1" si="207"/>
        <v>102102087569147.14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102102087569147.14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425425364871.44641</v>
      </c>
      <c r="L5510" s="444">
        <f t="shared" ca="1" si="207"/>
        <v>102527512934018.59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102527512934018.59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427197970558.41083</v>
      </c>
      <c r="L5511" s="444">
        <f t="shared" ca="1" si="207"/>
        <v>102954710904577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102954710904577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428977962102.40417</v>
      </c>
      <c r="L5512" s="444">
        <f t="shared" ca="1" si="207"/>
        <v>103383688866679.41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103383688866679.41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430765370277.83087</v>
      </c>
      <c r="L5513" s="444">
        <f t="shared" ca="1" si="207"/>
        <v>103814454236957.23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103814454236957.23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432560225987.32178</v>
      </c>
      <c r="L5514" s="444">
        <f t="shared" ca="1" si="207"/>
        <v>104247014462944.56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104247014462944.56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434362560262.26898</v>
      </c>
      <c r="L5515" s="444">
        <f t="shared" ca="1" si="207"/>
        <v>104681377023206.83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104681377023206.83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436172404263.36176</v>
      </c>
      <c r="L5516" s="444">
        <f t="shared" ca="1" si="207"/>
        <v>105117549427470.19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105117549427470.19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437989789281.12579</v>
      </c>
      <c r="L5517" s="444">
        <f t="shared" ca="1" si="207"/>
        <v>105555539216751.31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105555539216751.31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439814746736.46381</v>
      </c>
      <c r="L5518" s="444">
        <f t="shared" ca="1" si="207"/>
        <v>105995353963487.78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105995353963487.78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441647308181.1991</v>
      </c>
      <c r="L5519" s="444">
        <f t="shared" ca="1" si="207"/>
        <v>106437001271668.98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106437001271668.98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443487505298.62079</v>
      </c>
      <c r="L5520" s="444">
        <f t="shared" ca="1" si="207"/>
        <v>106880488776967.61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106880488776967.61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445335369904.03168</v>
      </c>
      <c r="L5521" s="444">
        <f t="shared" ca="1" si="207"/>
        <v>107325824146871.64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107325824146871.64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447190933945.29852</v>
      </c>
      <c r="L5522" s="444">
        <f t="shared" ca="1" si="207"/>
        <v>107773015080816.94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107773015080816.94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449054229503.40387</v>
      </c>
      <c r="L5523" s="444">
        <f t="shared" ca="1" si="207"/>
        <v>108222069310320.34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108222069310320.34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450925288793.0014</v>
      </c>
      <c r="L5524" s="444">
        <f t="shared" ca="1" si="207"/>
        <v>108672994599113.34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108672994599113.34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452804144162.97223</v>
      </c>
      <c r="L5525" s="444">
        <f t="shared" ca="1" si="207"/>
        <v>109125798743276.31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109125798743276.31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454690828096.98462</v>
      </c>
      <c r="L5526" s="444">
        <f t="shared" ca="1" si="207"/>
        <v>109580489571373.3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109580489571373.3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456585373214.05542</v>
      </c>
      <c r="L5527" s="444">
        <f t="shared" ca="1" si="207"/>
        <v>110037074944587.36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110037074944587.36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458487812269.11395</v>
      </c>
      <c r="L5528" s="444">
        <f t="shared" ca="1" si="207"/>
        <v>110495562756856.47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110495562756856.47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460398178153.5686</v>
      </c>
      <c r="L5529" s="444">
        <f t="shared" ca="1" si="207"/>
        <v>110955960935010.03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110955960935010.03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462316503895.87512</v>
      </c>
      <c r="L5530" s="444">
        <f t="shared" ca="1" si="207"/>
        <v>111418277438905.91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111418277438905.91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464242822662.10785</v>
      </c>
      <c r="L5531" s="444">
        <f t="shared" ca="1" si="207"/>
        <v>111882520261568.02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111882520261568.02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466177167756.53333</v>
      </c>
      <c r="L5532" s="444">
        <f t="shared" ca="1" si="207"/>
        <v>112348697429324.55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112348697429324.55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468119572622.18555</v>
      </c>
      <c r="L5533" s="444">
        <f t="shared" ca="1" si="207"/>
        <v>112816817001946.73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112816817001946.73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470070070841.4447</v>
      </c>
      <c r="L5534" s="444">
        <f t="shared" ca="1" si="207"/>
        <v>113286887072788.17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113286887072788.17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472028696136.61737</v>
      </c>
      <c r="L5535" s="444">
        <f t="shared" ca="1" si="207"/>
        <v>113758915768924.8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113758915768924.8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473995482370.51996</v>
      </c>
      <c r="L5536" s="444">
        <f t="shared" ca="1" si="207"/>
        <v>114232911251295.31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114232911251295.31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475970463547.06378</v>
      </c>
      <c r="L5537" s="444">
        <f t="shared" ca="1" si="207"/>
        <v>114708881714842.38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114708881714842.38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477953673811.84314</v>
      </c>
      <c r="L5538" s="444">
        <f t="shared" ca="1" si="207"/>
        <v>115186835388654.22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115186835388654.22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479945147452.72589</v>
      </c>
      <c r="L5539" s="444">
        <f t="shared" ca="1" si="207"/>
        <v>115666780536106.94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115666780536106.94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481944918900.4455</v>
      </c>
      <c r="L5540" s="444">
        <f t="shared" ca="1" si="207"/>
        <v>116148725455007.39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116148725455007.39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483953022729.19751</v>
      </c>
      <c r="L5541" s="444">
        <f t="shared" ca="1" si="207"/>
        <v>116632678477736.59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116632678477736.59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485969493657.23578</v>
      </c>
      <c r="L5542" s="444">
        <f t="shared" ca="1" si="207"/>
        <v>117118647971393.83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117118647971393.83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487994366547.4743</v>
      </c>
      <c r="L5543" s="444">
        <f t="shared" ca="1" si="207"/>
        <v>117606642337941.3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117606642337941.3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490027676408.08875</v>
      </c>
      <c r="L5544" s="444">
        <f t="shared" ca="1" si="207"/>
        <v>118096670014349.39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118096670014349.39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492069458393.12244</v>
      </c>
      <c r="L5545" s="444">
        <f t="shared" ca="1" si="207"/>
        <v>118588739472742.52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118588739472742.52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494119747803.09375</v>
      </c>
      <c r="L5546" s="444">
        <f t="shared" ca="1" si="207"/>
        <v>119082859220545.61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119082859220545.61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496178580085.60675</v>
      </c>
      <c r="L5547" s="444">
        <f t="shared" ca="1" si="207"/>
        <v>119579037800631.22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119579037800631.22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498245990835.96344</v>
      </c>
      <c r="L5548" s="444">
        <f t="shared" ca="1" si="207"/>
        <v>120077283791467.19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120077283791467.19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500322015797.77997</v>
      </c>
      <c r="L5549" s="444">
        <f t="shared" ca="1" si="207"/>
        <v>120577605807264.97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120577605807264.97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502406690863.604</v>
      </c>
      <c r="L5550" s="444">
        <f t="shared" ca="1" si="207"/>
        <v>121080012498128.58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121080012498128.58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504500052075.53571</v>
      </c>
      <c r="L5551" s="444">
        <f t="shared" ca="1" si="207"/>
        <v>121584512550204.11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121584512550204.11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506602135625.85046</v>
      </c>
      <c r="L5552" s="444">
        <f t="shared" ca="1" si="207"/>
        <v>122091114685829.95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122091114685829.95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508712977857.62482</v>
      </c>
      <c r="L5553" s="444">
        <f t="shared" ca="1" si="207"/>
        <v>122599827663687.58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122599827663687.58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510832615265.36499</v>
      </c>
      <c r="L5554" s="444">
        <f t="shared" ca="1" si="207"/>
        <v>123110660278952.94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123110660278952.94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512961084495.63721</v>
      </c>
      <c r="L5555" s="444">
        <f t="shared" ca="1" si="207"/>
        <v>123623621363448.58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123623621363448.58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515098422347.70233</v>
      </c>
      <c r="L5556" s="444">
        <f t="shared" ca="1" si="207"/>
        <v>124138719785796.28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124138719785796.28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517244665774.15118</v>
      </c>
      <c r="L5557" s="444">
        <f t="shared" ca="1" si="207"/>
        <v>124655964451570.44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124655964451570.44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519399851881.54352</v>
      </c>
      <c r="L5558" s="444">
        <f t="shared" ca="1" si="207"/>
        <v>125175364303451.98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125175364303451.98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521564017931.04993</v>
      </c>
      <c r="L5559" s="444">
        <f t="shared" ca="1" si="207"/>
        <v>125696928321383.03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125696928321383.03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523737201339.09595</v>
      </c>
      <c r="L5560" s="444">
        <f t="shared" ca="1" si="207"/>
        <v>126220665522722.13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126220665522722.13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525919439678.00885</v>
      </c>
      <c r="L5561" s="444">
        <f t="shared" ca="1" si="207"/>
        <v>126746584962400.14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126746584962400.14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528110770676.66718</v>
      </c>
      <c r="L5562" s="444">
        <f t="shared" ca="1" si="207"/>
        <v>127274695733076.81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127274695733076.81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530311232221.15338</v>
      </c>
      <c r="L5563" s="444">
        <f t="shared" ca="1" si="207"/>
        <v>127805006965297.97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127805006965297.97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532520862355.4082</v>
      </c>
      <c r="L5564" s="444">
        <f t="shared" ca="1" si="207"/>
        <v>128337527827653.38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128337527827653.38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534739699281.88904</v>
      </c>
      <c r="L5565" s="444">
        <f t="shared" ca="1" si="207"/>
        <v>128872267526935.27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128872267526935.27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536967781362.23029</v>
      </c>
      <c r="L5566" s="444">
        <f t="shared" ca="1" si="207"/>
        <v>129409235308297.5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129409235308297.5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539205147117.90625</v>
      </c>
      <c r="L5567" s="444">
        <f t="shared" ca="1" si="207"/>
        <v>129948440455415.41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129948440455415.41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541451835230.89752</v>
      </c>
      <c r="L5568" s="444">
        <f t="shared" ca="1" si="207"/>
        <v>130489892290646.3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130489892290646.3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543707884544.35956</v>
      </c>
      <c r="L5569" s="444">
        <f t="shared" ca="1" si="207"/>
        <v>131033600175190.66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131033600175190.66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545973334063.29431</v>
      </c>
      <c r="L5570" s="444">
        <f t="shared" ca="1" si="207"/>
        <v>131579573509253.95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131579573509253.95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548248222955.22479</v>
      </c>
      <c r="L5571" s="444">
        <f t="shared" ca="1" si="207"/>
        <v>132127821732209.17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132127821732209.17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550532590550.87146</v>
      </c>
      <c r="L5572" s="444">
        <f t="shared" ca="1" si="207"/>
        <v>132678354322760.05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132678354322760.05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552826476344.8335</v>
      </c>
      <c r="L5573" s="444">
        <f t="shared" ca="1" si="207"/>
        <v>133231180799104.88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133231180799104.88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555129919996.27026</v>
      </c>
      <c r="L5574" s="444">
        <f t="shared" ca="1" si="207"/>
        <v>133786310719101.14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133786310719101.14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557442961329.58813</v>
      </c>
      <c r="L5575" s="444">
        <f t="shared" ca="1" si="207"/>
        <v>134343753680430.73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134343753680430.73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559765640335.12805</v>
      </c>
      <c r="L5576" s="444">
        <f t="shared" ca="1" si="207"/>
        <v>134903519320765.86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134903519320765.86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562097997169.85779</v>
      </c>
      <c r="L5577" s="444">
        <f t="shared" ca="1" si="207"/>
        <v>135465617317935.72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135465617317935.72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564440072158.06543</v>
      </c>
      <c r="L5578" s="444">
        <f t="shared" ca="1" si="207"/>
        <v>136030057390093.78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136030057390093.78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566791905792.05737</v>
      </c>
      <c r="L5579" s="444">
        <f t="shared" ca="1" si="207"/>
        <v>136596849295885.84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136596849295885.84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569153538732.85767</v>
      </c>
      <c r="L5580" s="444">
        <f t="shared" ca="1" si="207"/>
        <v>137166002834618.7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137166002834618.7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571525011810.91138</v>
      </c>
      <c r="L5581" s="444">
        <f t="shared" ca="1" si="207"/>
        <v>137737527846429.61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137737527846429.61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573906366026.79004</v>
      </c>
      <c r="L5582" s="444">
        <f t="shared" ca="1" si="207"/>
        <v>138311434212456.41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138311434212456.41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576297642551.90173</v>
      </c>
      <c r="L5583" s="444">
        <f t="shared" ca="1" si="207"/>
        <v>138887731855008.31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138887731855008.31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578698882729.20117</v>
      </c>
      <c r="L5584" s="444">
        <f t="shared" ca="1" si="207"/>
        <v>139466430737737.52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139466430737737.52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581110128073.90625</v>
      </c>
      <c r="L5585" s="444">
        <f t="shared" ca="1" si="207"/>
        <v>140047540865811.42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140047540865811.42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583531420274.21436</v>
      </c>
      <c r="L5586" s="444">
        <f t="shared" ca="1" si="207"/>
        <v>140631072286085.64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140631072286085.64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585962801192.02344</v>
      </c>
      <c r="L5587" s="444">
        <f t="shared" ca="1" si="207"/>
        <v>141217035087277.66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141217035087277.66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588404312863.65686</v>
      </c>
      <c r="L5588" s="444">
        <f t="shared" ca="1" si="207"/>
        <v>141805439400141.31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141805439400141.31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590855997500.58875</v>
      </c>
      <c r="L5589" s="444">
        <f t="shared" ca="1" si="207"/>
        <v>142396295397641.91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142396295397641.91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593317897490.17456</v>
      </c>
      <c r="L5590" s="444">
        <f t="shared" ca="1" si="207"/>
        <v>142989613295132.09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142989613295132.09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595790055396.38367</v>
      </c>
      <c r="L5591" s="444">
        <f t="shared" ca="1" si="207"/>
        <v>143585403350528.47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143585403350528.47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598272513960.53528</v>
      </c>
      <c r="L5592" s="444">
        <f t="shared" ca="1" si="207"/>
        <v>144183675864489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144183675864489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600765316102.03748</v>
      </c>
      <c r="L5593" s="444">
        <f t="shared" ca="1" si="207"/>
        <v>144784441180591.03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144784441180591.03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603268504919.12927</v>
      </c>
      <c r="L5594" s="444">
        <f t="shared" ca="1" si="207"/>
        <v>145387709685510.16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145387709685510.16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605782123689.62561</v>
      </c>
      <c r="L5595" s="444">
        <f t="shared" ca="1" si="207"/>
        <v>145993491809199.78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145993491809199.78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608306215871.66577</v>
      </c>
      <c r="L5596" s="444">
        <f t="shared" ca="1" si="207"/>
        <v>146601798025071.44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146601798025071.44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610840825104.46436</v>
      </c>
      <c r="L5597" s="444">
        <f t="shared" ca="1" si="207"/>
        <v>147212638850175.91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147212638850175.91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613385995209.06628</v>
      </c>
      <c r="L5598" s="444">
        <f t="shared" ca="1" si="207"/>
        <v>147826024845384.97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147826024845384.97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615941770189.104</v>
      </c>
      <c r="L5599" s="444">
        <f t="shared" ca="1" si="207"/>
        <v>148441966615574.06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148441966615574.06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618508194231.55859</v>
      </c>
      <c r="L5600" s="444">
        <f t="shared" ca="1" si="207"/>
        <v>149060474809805.63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149060474809805.63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621085311707.52344</v>
      </c>
      <c r="L5601" s="444">
        <f t="shared" ca="1" si="207"/>
        <v>149681560121513.16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149681560121513.16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623673167172.97144</v>
      </c>
      <c r="L5602" s="444">
        <f t="shared" ca="1" si="207"/>
        <v>150305233288686.13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150305233288686.13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626271805369.52551</v>
      </c>
      <c r="L5603" s="444">
        <f t="shared" ca="1" si="207"/>
        <v>150931505094055.66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150931505094055.66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628881271225.23193</v>
      </c>
      <c r="L5604" s="444">
        <f t="shared" ca="1" si="207"/>
        <v>151560386365280.88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151560386365280.88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631501609855.33691</v>
      </c>
      <c r="L5605" s="444">
        <f t="shared" ca="1" si="207"/>
        <v>152191887975136.22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152191887975136.22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634132866563.06763</v>
      </c>
      <c r="L5606" s="444">
        <f t="shared" ca="1" si="207"/>
        <v>152826020841699.28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152826020841699.28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636775086840.4137</v>
      </c>
      <c r="L5607" s="444">
        <f t="shared" ca="1" si="207"/>
        <v>153462795928539.69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153462795928539.69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639428316368.91541</v>
      </c>
      <c r="L5608" s="444">
        <f t="shared" ca="1" si="207"/>
        <v>154102224244908.59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154102224244908.59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642092601020.45251</v>
      </c>
      <c r="L5609" s="444">
        <f t="shared" ca="1" si="207"/>
        <v>154744316845929.03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154744316845929.03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644767986858.0376</v>
      </c>
      <c r="L5610" s="444">
        <f t="shared" ca="1" si="207"/>
        <v>155389084832787.06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155389084832787.06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647454520136.61279</v>
      </c>
      <c r="L5611" s="444">
        <f t="shared" ca="1" si="207"/>
        <v>156036539352923.69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156036539352923.69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650152247303.84863</v>
      </c>
      <c r="L5612" s="444">
        <f t="shared" ca="1" si="207"/>
        <v>156686691600227.53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156686691600227.53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652861215000.948</v>
      </c>
      <c r="L5613" s="444">
        <f t="shared" ca="1" si="207"/>
        <v>157339552815228.47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157339552815228.47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655581470063.4519</v>
      </c>
      <c r="L5614" s="444">
        <f t="shared" ca="1" si="207"/>
        <v>157995134285291.91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157995134285291.91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658313059522.04956</v>
      </c>
      <c r="L5615" s="444">
        <f t="shared" ca="1" si="207"/>
        <v>158653447344813.97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158653447344813.97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661056030603.39148</v>
      </c>
      <c r="L5616" s="444">
        <f t="shared" ca="1" si="207"/>
        <v>159314503375417.38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159314503375417.38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663810430730.90576</v>
      </c>
      <c r="L5617" s="444">
        <f t="shared" ca="1" si="207"/>
        <v>159978313806148.28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159978313806148.28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666576307525.6178</v>
      </c>
      <c r="L5618" s="444">
        <f t="shared" ref="L5618:L5872" ca="1" si="212">I5618-J5618+K5618</f>
        <v>160644890113673.91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160644890113673.91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669353708806.97461</v>
      </c>
      <c r="L5619" s="444">
        <f t="shared" ca="1" si="212"/>
        <v>161314243822480.88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161314243822480.88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672142682593.67029</v>
      </c>
      <c r="L5620" s="444">
        <f t="shared" ca="1" si="212"/>
        <v>161986386505074.53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161986386505074.53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674943277104.47717</v>
      </c>
      <c r="L5621" s="444">
        <f t="shared" ca="1" si="212"/>
        <v>162661329782179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162661329782179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677755540759.0791</v>
      </c>
      <c r="L5622" s="444">
        <f t="shared" ca="1" si="212"/>
        <v>163339085322938.09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163339085322938.09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680579522178.90869</v>
      </c>
      <c r="L5623" s="444">
        <f t="shared" ca="1" si="212"/>
        <v>164019664845117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164019664845117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683415270187.98755</v>
      </c>
      <c r="L5624" s="444">
        <f t="shared" ca="1" si="212"/>
        <v>164703080115305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164703080115305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686262833813.77087</v>
      </c>
      <c r="L5625" s="444">
        <f t="shared" ca="1" si="212"/>
        <v>165389342949118.78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165389342949118.78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689122262287.99487</v>
      </c>
      <c r="L5626" s="444">
        <f t="shared" ca="1" si="212"/>
        <v>166078465211406.78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166078465211406.78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691993605047.5282</v>
      </c>
      <c r="L5627" s="444">
        <f t="shared" ca="1" si="212"/>
        <v>166770458816454.31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166770458816454.31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694876911735.22632</v>
      </c>
      <c r="L5628" s="444">
        <f t="shared" ca="1" si="212"/>
        <v>167465335728189.53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167465335728189.53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697772232200.78967</v>
      </c>
      <c r="L5629" s="444">
        <f t="shared" ca="1" si="212"/>
        <v>168163107960390.31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168163107960390.31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700679616501.62634</v>
      </c>
      <c r="L5630" s="444">
        <f t="shared" ca="1" si="212"/>
        <v>168863787576891.94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168863787576891.94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703599114903.71643</v>
      </c>
      <c r="L5631" s="444">
        <f t="shared" ca="1" si="212"/>
        <v>169567386691795.66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169567386691795.66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706530777882.48193</v>
      </c>
      <c r="L5632" s="444">
        <f t="shared" ca="1" si="212"/>
        <v>170273917469678.13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170273917469678.13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709474656123.65881</v>
      </c>
      <c r="L5633" s="444">
        <f t="shared" ca="1" si="212"/>
        <v>170983392125801.78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170983392125801.78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712430800524.17407</v>
      </c>
      <c r="L5634" s="444">
        <f t="shared" ca="1" si="212"/>
        <v>171695822926325.97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171695822926325.97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715399262193.0249</v>
      </c>
      <c r="L5635" s="444">
        <f t="shared" ca="1" si="212"/>
        <v>172411222188519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172411222188519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718380092452.16248</v>
      </c>
      <c r="L5636" s="444">
        <f t="shared" ca="1" si="212"/>
        <v>173129602280971.16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173129602280971.16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721373342837.37976</v>
      </c>
      <c r="L5637" s="444">
        <f t="shared" ca="1" si="212"/>
        <v>173850975623808.53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173850975623808.53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724379065099.20215</v>
      </c>
      <c r="L5638" s="444">
        <f t="shared" ca="1" si="212"/>
        <v>174575354688907.72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174575354688907.72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727397311203.7821</v>
      </c>
      <c r="L5639" s="444">
        <f t="shared" ca="1" si="212"/>
        <v>175302752000111.5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175302752000111.5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730428133333.79785</v>
      </c>
      <c r="L5640" s="444">
        <f t="shared" ca="1" si="212"/>
        <v>176033180133445.31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176033180133445.31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733471583889.35547</v>
      </c>
      <c r="L5641" s="444">
        <f t="shared" ca="1" si="212"/>
        <v>176766651717334.66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176766651717334.66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736527715488.89441</v>
      </c>
      <c r="L5642" s="444">
        <f t="shared" ca="1" si="212"/>
        <v>177503179432823.56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177503179432823.56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739596580970.09814</v>
      </c>
      <c r="L5643" s="444">
        <f t="shared" ca="1" si="212"/>
        <v>178242776013793.66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178242776013793.66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742678233390.80688</v>
      </c>
      <c r="L5644" s="444">
        <f t="shared" ca="1" si="212"/>
        <v>178985454247184.47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178985454247184.47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745772726029.9353</v>
      </c>
      <c r="L5645" s="444">
        <f t="shared" ca="1" si="212"/>
        <v>179731226973214.41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179731226973214.41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748880112388.39331</v>
      </c>
      <c r="L5646" s="444">
        <f t="shared" ca="1" si="212"/>
        <v>180480107085602.81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180480107085602.81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752000446190.01172</v>
      </c>
      <c r="L5647" s="444">
        <f t="shared" ca="1" si="212"/>
        <v>181232107531792.81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181232107531792.81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755133781382.47009</v>
      </c>
      <c r="L5648" s="444">
        <f t="shared" ca="1" si="212"/>
        <v>181987241313175.28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181987241313175.28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758280172138.23035</v>
      </c>
      <c r="L5649" s="444">
        <f t="shared" ca="1" si="212"/>
        <v>182745521485313.5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182745521485313.5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761439672855.4729</v>
      </c>
      <c r="L5650" s="444">
        <f t="shared" ca="1" si="212"/>
        <v>183506961158168.97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183506961158168.97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764612338159.03735</v>
      </c>
      <c r="L5651" s="444">
        <f t="shared" ca="1" si="212"/>
        <v>184271573496328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184271573496328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767798222901.3667</v>
      </c>
      <c r="L5652" s="444">
        <f t="shared" ca="1" si="212"/>
        <v>185039371719229.38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185039371719229.38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770997382163.45569</v>
      </c>
      <c r="L5653" s="444">
        <f t="shared" ca="1" si="212"/>
        <v>185810369101392.84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185810369101392.84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774209871255.80347</v>
      </c>
      <c r="L5654" s="444">
        <f t="shared" ca="1" si="212"/>
        <v>186584578972648.66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186584578972648.66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777435745719.36938</v>
      </c>
      <c r="L5655" s="444">
        <f t="shared" ca="1" si="212"/>
        <v>187362014718368.03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187362014718368.03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780675061326.53345</v>
      </c>
      <c r="L5656" s="444">
        <f t="shared" ca="1" si="212"/>
        <v>188142689779694.56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188142689779694.56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783927874082.06067</v>
      </c>
      <c r="L5657" s="444">
        <f t="shared" ca="1" si="212"/>
        <v>188926617653776.63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188926617653776.63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787194240224.06921</v>
      </c>
      <c r="L5658" s="444">
        <f t="shared" ca="1" si="212"/>
        <v>189713811894000.69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189713811894000.69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790474216225.00281</v>
      </c>
      <c r="L5659" s="444">
        <f t="shared" ca="1" si="212"/>
        <v>190504286110225.69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190504286110225.69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793767858792.60706</v>
      </c>
      <c r="L5660" s="444">
        <f t="shared" ca="1" si="212"/>
        <v>191298053969018.28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191298053969018.28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797075224870.90955</v>
      </c>
      <c r="L5661" s="444">
        <f t="shared" ca="1" si="212"/>
        <v>192095129193889.19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192095129193889.19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800396371641.20496</v>
      </c>
      <c r="L5662" s="444">
        <f t="shared" ca="1" si="212"/>
        <v>192895525565530.41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192895525565530.41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803731356523.04333</v>
      </c>
      <c r="L5663" s="444">
        <f t="shared" ca="1" si="212"/>
        <v>193699256922053.44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193699256922053.44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807080237175.22266</v>
      </c>
      <c r="L5664" s="444">
        <f t="shared" ca="1" si="212"/>
        <v>194506337159228.66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194506337159228.66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810443071496.78601</v>
      </c>
      <c r="L5665" s="444">
        <f t="shared" ca="1" si="212"/>
        <v>195316780230725.44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195316780230725.44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813819917628.02271</v>
      </c>
      <c r="L5666" s="444">
        <f t="shared" ca="1" si="212"/>
        <v>196130600148353.47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196130600148353.47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817210833951.47278</v>
      </c>
      <c r="L5667" s="444">
        <f t="shared" ca="1" si="212"/>
        <v>196947810982304.94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196947810982304.94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820615879092.93726</v>
      </c>
      <c r="L5668" s="444">
        <f t="shared" ca="1" si="212"/>
        <v>197768426861397.88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197768426861397.88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824035111922.49109</v>
      </c>
      <c r="L5669" s="444">
        <f t="shared" ca="1" si="212"/>
        <v>198592461973320.38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198592461973320.38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827468591555.50159</v>
      </c>
      <c r="L5670" s="444">
        <f t="shared" ca="1" si="212"/>
        <v>199419930564875.88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199419930564875.88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830916377353.64941</v>
      </c>
      <c r="L5671" s="444">
        <f t="shared" ca="1" si="212"/>
        <v>200250846942229.53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200250846942229.53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834378528925.95642</v>
      </c>
      <c r="L5672" s="444">
        <f t="shared" ca="1" si="212"/>
        <v>201085225471155.5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201085225471155.5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837855106129.81458</v>
      </c>
      <c r="L5673" s="444">
        <f t="shared" ca="1" si="212"/>
        <v>201923080577285.31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201923080577285.31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841346169072.02209</v>
      </c>
      <c r="L5674" s="444">
        <f t="shared" ca="1" si="212"/>
        <v>202764426746357.34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202764426746357.34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844851778109.82227</v>
      </c>
      <c r="L5675" s="444">
        <f t="shared" ca="1" si="212"/>
        <v>203609278524467.16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203609278524467.16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848371993851.94653</v>
      </c>
      <c r="L5676" s="444">
        <f t="shared" ca="1" si="212"/>
        <v>204457650518319.09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204457650518319.09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851906877159.66284</v>
      </c>
      <c r="L5677" s="444">
        <f t="shared" ca="1" si="212"/>
        <v>205309557395478.75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205309557395478.75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855456489147.82813</v>
      </c>
      <c r="L5678" s="444">
        <f t="shared" ca="1" si="212"/>
        <v>206165013884626.56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206165013884626.56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859020891185.94397</v>
      </c>
      <c r="L5679" s="444">
        <f t="shared" ca="1" si="212"/>
        <v>207024034775812.5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207024034775812.5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862600144899.21875</v>
      </c>
      <c r="L5680" s="444">
        <f t="shared" ca="1" si="212"/>
        <v>207886634920711.72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207886634920711.72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866194312169.6322</v>
      </c>
      <c r="L5681" s="444">
        <f t="shared" ca="1" si="212"/>
        <v>208752829232881.34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208752829232881.34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869803455137.00562</v>
      </c>
      <c r="L5682" s="444">
        <f t="shared" ca="1" si="212"/>
        <v>209622632688018.34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209622632688018.34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873427636200.07642</v>
      </c>
      <c r="L5683" s="444">
        <f t="shared" ca="1" si="212"/>
        <v>210496060324218.41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210496060324218.41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877066918017.57666</v>
      </c>
      <c r="L5684" s="444">
        <f t="shared" ca="1" si="212"/>
        <v>211373127242235.97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211373127242235.97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880721363509.31653</v>
      </c>
      <c r="L5685" s="444">
        <f t="shared" ca="1" si="212"/>
        <v>212253848605745.28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212253848605745.28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884391035857.27197</v>
      </c>
      <c r="L5686" s="444">
        <f t="shared" ca="1" si="212"/>
        <v>213138239641602.56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213138239641602.56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888075998506.67737</v>
      </c>
      <c r="L5687" s="444">
        <f t="shared" ca="1" si="212"/>
        <v>214026315640109.25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214026315640109.25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891776315167.12183</v>
      </c>
      <c r="L5688" s="444">
        <f t="shared" ca="1" si="212"/>
        <v>214918091955276.38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214918091955276.38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895492049813.65149</v>
      </c>
      <c r="L5689" s="444">
        <f t="shared" ca="1" si="212"/>
        <v>215813584005090.03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215813584005090.03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899223266687.87512</v>
      </c>
      <c r="L5690" s="444">
        <f t="shared" ca="1" si="212"/>
        <v>216712807271777.91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216712807271777.91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902970030299.07458</v>
      </c>
      <c r="L5691" s="444">
        <f t="shared" ca="1" si="212"/>
        <v>217615777302076.97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217615777302076.97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906732405425.32068</v>
      </c>
      <c r="L5692" s="444">
        <f t="shared" ca="1" si="212"/>
        <v>218522509707502.28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218522509707502.28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910510457114.59277</v>
      </c>
      <c r="L5693" s="444">
        <f t="shared" ca="1" si="212"/>
        <v>219433020164616.88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219433020164616.88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914304250685.90369</v>
      </c>
      <c r="L5694" s="444">
        <f t="shared" ca="1" si="212"/>
        <v>220347324415302.78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220347324415302.78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918113851730.42822</v>
      </c>
      <c r="L5695" s="444">
        <f t="shared" ca="1" si="212"/>
        <v>221265438267033.22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221265438267033.22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921939326112.63855</v>
      </c>
      <c r="L5696" s="444">
        <f t="shared" ca="1" si="212"/>
        <v>222187377593145.84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222187377593145.84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925780739971.44116</v>
      </c>
      <c r="L5697" s="444">
        <f t="shared" ca="1" si="212"/>
        <v>223113158333117.28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223113158333117.28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929638159721.32202</v>
      </c>
      <c r="L5698" s="444">
        <f t="shared" ca="1" si="212"/>
        <v>224042796492838.59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224042796492838.59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933511652053.49426</v>
      </c>
      <c r="L5699" s="444">
        <f t="shared" ca="1" si="212"/>
        <v>224976308144892.09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224976308144892.09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937401283937.05054</v>
      </c>
      <c r="L5700" s="444">
        <f t="shared" ca="1" si="212"/>
        <v>225913709428829.16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225913709428829.16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941307122620.12146</v>
      </c>
      <c r="L5701" s="444">
        <f t="shared" ca="1" si="212"/>
        <v>226855016551449.28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226855016551449.28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945229235631.0387</v>
      </c>
      <c r="L5702" s="444">
        <f t="shared" ca="1" si="212"/>
        <v>227800245787080.31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227800245787080.31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949167690779.50134</v>
      </c>
      <c r="L5703" s="444">
        <f t="shared" ca="1" si="212"/>
        <v>228749413477859.81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228749413477859.81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953122556157.74915</v>
      </c>
      <c r="L5704" s="444">
        <f t="shared" ca="1" si="212"/>
        <v>229702536034017.56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229702536034017.56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957093900141.73999</v>
      </c>
      <c r="L5705" s="444">
        <f t="shared" ca="1" si="212"/>
        <v>230659629934159.31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230659629934159.31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961081791392.33057</v>
      </c>
      <c r="L5706" s="444">
        <f t="shared" ca="1" si="212"/>
        <v>231620711725551.66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231620711725551.66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965086298856.46521</v>
      </c>
      <c r="L5707" s="444">
        <f t="shared" ca="1" si="212"/>
        <v>232585798024408.13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232585798024408.13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969107491768.36719</v>
      </c>
      <c r="L5708" s="444">
        <f t="shared" ca="1" si="212"/>
        <v>233554905516176.5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233554905516176.5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973145439650.73535</v>
      </c>
      <c r="L5709" s="444">
        <f t="shared" ca="1" si="212"/>
        <v>234528050955827.25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234528050955827.25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977200212315.94678</v>
      </c>
      <c r="L5710" s="444">
        <f t="shared" ca="1" si="212"/>
        <v>235505251168143.19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235505251168143.19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981271879867.26331</v>
      </c>
      <c r="L5711" s="444">
        <f t="shared" ca="1" si="212"/>
        <v>236486523048010.44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236486523048010.44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985360512700.04346</v>
      </c>
      <c r="L5712" s="444">
        <f t="shared" ca="1" si="212"/>
        <v>237471883560710.47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237471883560710.47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989466181502.96033</v>
      </c>
      <c r="L5713" s="444">
        <f t="shared" ca="1" si="212"/>
        <v>238461349742213.44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238461349742213.44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993588957259.22278</v>
      </c>
      <c r="L5714" s="444">
        <f t="shared" ca="1" si="212"/>
        <v>239454938699472.66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239454938699472.66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997728911247.80261</v>
      </c>
      <c r="L5715" s="444">
        <f t="shared" ca="1" si="212"/>
        <v>240452667610720.47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240452667610720.47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1001886115044.6686</v>
      </c>
      <c r="L5716" s="444">
        <f t="shared" ca="1" si="212"/>
        <v>241454553725765.13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241454553725765.13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1006060640524.0214</v>
      </c>
      <c r="L5717" s="444">
        <f t="shared" ca="1" si="212"/>
        <v>242460614366289.16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242460614366289.16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1010252559859.5381</v>
      </c>
      <c r="L5718" s="444">
        <f t="shared" ca="1" si="212"/>
        <v>243470866926148.69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243470866926148.69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1014461945525.6196</v>
      </c>
      <c r="L5719" s="444">
        <f t="shared" ca="1" si="212"/>
        <v>244485328871674.31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244485328871674.31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1018688870298.6428</v>
      </c>
      <c r="L5720" s="444">
        <f t="shared" ca="1" si="212"/>
        <v>245504017741972.97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245504017741972.97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1022933407258.2207</v>
      </c>
      <c r="L5721" s="444">
        <f t="shared" ca="1" si="212"/>
        <v>246526951149231.19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246526951149231.19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1027195629788.4633</v>
      </c>
      <c r="L5722" s="444">
        <f t="shared" ca="1" si="212"/>
        <v>247554146779019.66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247554146779019.66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1031475611579.2487</v>
      </c>
      <c r="L5723" s="444">
        <f t="shared" ca="1" si="212"/>
        <v>248585622390598.91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248585622390598.91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1035773426627.4955</v>
      </c>
      <c r="L5724" s="444">
        <f t="shared" ca="1" si="212"/>
        <v>249621395817226.41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249621395817226.41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1040089149238.4434</v>
      </c>
      <c r="L5725" s="444">
        <f t="shared" ca="1" si="212"/>
        <v>250661484966464.84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250661484966464.84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1044422854026.9369</v>
      </c>
      <c r="L5726" s="444">
        <f t="shared" ca="1" si="212"/>
        <v>251705907820491.78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251705907820491.78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1048774615918.7157</v>
      </c>
      <c r="L5727" s="444">
        <f t="shared" ca="1" si="212"/>
        <v>252754682436410.5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252754682436410.5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1053144510151.7104</v>
      </c>
      <c r="L5728" s="444">
        <f t="shared" ca="1" si="212"/>
        <v>253807826946562.22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253807826946562.22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1057532612277.3425</v>
      </c>
      <c r="L5729" s="444">
        <f t="shared" ca="1" si="212"/>
        <v>254865359558839.56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254865359558839.56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1061938998161.8315</v>
      </c>
      <c r="L5730" s="444">
        <f t="shared" ca="1" si="212"/>
        <v>255927298557001.41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255927298557001.41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1066363743987.5059</v>
      </c>
      <c r="L5731" s="444">
        <f t="shared" ca="1" si="212"/>
        <v>256993662300988.91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256993662300988.91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1070806926254.1205</v>
      </c>
      <c r="L5732" s="444">
        <f t="shared" ca="1" si="212"/>
        <v>258064469227243.03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258064469227243.03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1075268621780.1792</v>
      </c>
      <c r="L5733" s="444">
        <f t="shared" ca="1" si="212"/>
        <v>259139737849023.22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259139737849023.22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1079748907704.2634</v>
      </c>
      <c r="L5734" s="444">
        <f t="shared" ca="1" si="212"/>
        <v>260219486756727.47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260219486756727.47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1084247861486.3643</v>
      </c>
      <c r="L5735" s="444">
        <f t="shared" ca="1" si="212"/>
        <v>261303734618213.84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261303734618213.84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1088765560909.2242</v>
      </c>
      <c r="L5736" s="444">
        <f t="shared" ca="1" si="212"/>
        <v>262392500179123.06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262392500179123.06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1093302084079.6796</v>
      </c>
      <c r="L5737" s="444">
        <f t="shared" ca="1" si="212"/>
        <v>263485802263202.75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263485802263202.75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1097857509430.0114</v>
      </c>
      <c r="L5738" s="444">
        <f t="shared" ca="1" si="212"/>
        <v>264583659772632.75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264583659772632.75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1102431915719.3032</v>
      </c>
      <c r="L5739" s="444">
        <f t="shared" ca="1" si="212"/>
        <v>265686091688352.06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265686091688352.06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1107025382034.8003</v>
      </c>
      <c r="L5740" s="444">
        <f t="shared" ca="1" si="212"/>
        <v>266793117070386.88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266793117070386.88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1111637987793.2788</v>
      </c>
      <c r="L5741" s="444">
        <f t="shared" ca="1" si="212"/>
        <v>267904755058180.16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267904755058180.16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1116269812742.4172</v>
      </c>
      <c r="L5742" s="444">
        <f t="shared" ca="1" si="212"/>
        <v>269021024870922.56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269021024870922.56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1120920936962.1772</v>
      </c>
      <c r="L5743" s="444">
        <f t="shared" ca="1" si="212"/>
        <v>270141945807884.75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270141945807884.75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1125591440866.1865</v>
      </c>
      <c r="L5744" s="444">
        <f t="shared" ca="1" si="212"/>
        <v>271267537248750.94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271267537248750.94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1130281405203.1289</v>
      </c>
      <c r="L5745" s="444">
        <f t="shared" ca="1" si="212"/>
        <v>272397818653954.06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272397818653954.06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1134990911058.1421</v>
      </c>
      <c r="L5746" s="444">
        <f t="shared" ca="1" si="212"/>
        <v>273532809565012.22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273532809565012.22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1139720039854.2175</v>
      </c>
      <c r="L5747" s="444">
        <f t="shared" ca="1" si="212"/>
        <v>274672529604866.44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274672529604866.44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1144468873353.6101</v>
      </c>
      <c r="L5748" s="444">
        <f t="shared" ca="1" si="212"/>
        <v>275816998478220.06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275816998478220.06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1149237493659.2505</v>
      </c>
      <c r="L5749" s="444">
        <f t="shared" ca="1" si="212"/>
        <v>276966235971879.31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276966235971879.31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1154025983216.1636</v>
      </c>
      <c r="L5750" s="444">
        <f t="shared" ca="1" si="212"/>
        <v>278120261955095.47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278120261955095.47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1158834424812.8977</v>
      </c>
      <c r="L5751" s="444">
        <f t="shared" ca="1" si="212"/>
        <v>279279096379908.38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279279096379908.38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1163662901582.9517</v>
      </c>
      <c r="L5752" s="444">
        <f t="shared" ca="1" si="212"/>
        <v>280442759281491.31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280442759281491.31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1168511497006.2139</v>
      </c>
      <c r="L5753" s="444">
        <f t="shared" ca="1" si="212"/>
        <v>281611270778497.5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281611270778497.5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1173380294910.4063</v>
      </c>
      <c r="L5754" s="444">
        <f t="shared" ca="1" si="212"/>
        <v>282784651073407.88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282784651073407.88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1178269379472.5327</v>
      </c>
      <c r="L5755" s="444">
        <f t="shared" ca="1" si="212"/>
        <v>283962920452880.44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283962920452880.44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1183178835220.3352</v>
      </c>
      <c r="L5756" s="444">
        <f t="shared" ca="1" si="212"/>
        <v>285146099288100.75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285146099288100.75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1188108747033.7532</v>
      </c>
      <c r="L5757" s="444">
        <f t="shared" ca="1" si="212"/>
        <v>286334208035134.5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286334208035134.5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1193059200146.3938</v>
      </c>
      <c r="L5758" s="444">
        <f t="shared" ca="1" si="212"/>
        <v>287527267235280.88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287527267235280.88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1198030280147.0037</v>
      </c>
      <c r="L5759" s="444">
        <f t="shared" ca="1" si="212"/>
        <v>288725297515427.88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288725297515427.88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1203022072980.9495</v>
      </c>
      <c r="L5760" s="444">
        <f t="shared" ca="1" si="212"/>
        <v>289928319588408.81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289928319588408.81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1208034664951.7034</v>
      </c>
      <c r="L5761" s="444">
        <f t="shared" ca="1" si="212"/>
        <v>291136354253360.5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291136354253360.5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1213068142722.3354</v>
      </c>
      <c r="L5762" s="444">
        <f t="shared" ca="1" si="212"/>
        <v>292349422396082.81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292349422396082.81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1218122593317.0117</v>
      </c>
      <c r="L5763" s="444">
        <f t="shared" ca="1" si="212"/>
        <v>293567544989399.81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293567544989399.81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1223198104122.4993</v>
      </c>
      <c r="L5764" s="444">
        <f t="shared" ca="1" si="212"/>
        <v>294790743093522.31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294790743093522.31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1228294762889.6763</v>
      </c>
      <c r="L5765" s="444">
        <f t="shared" ca="1" si="212"/>
        <v>296019037856412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296019037856412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1233412657735.05</v>
      </c>
      <c r="L5766" s="444">
        <f t="shared" ca="1" si="212"/>
        <v>297252450514147.06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297252450514147.06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1238551877142.2793</v>
      </c>
      <c r="L5767" s="444">
        <f t="shared" ca="1" si="212"/>
        <v>298491002391289.31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298491002391289.31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1243712509963.7056</v>
      </c>
      <c r="L5768" s="444">
        <f t="shared" ca="1" si="212"/>
        <v>299734714901253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299734714901253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1248894645421.8875</v>
      </c>
      <c r="L5769" s="444">
        <f t="shared" ca="1" si="212"/>
        <v>300983609546674.88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300983609546674.88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1254098373111.1453</v>
      </c>
      <c r="L5770" s="444">
        <f t="shared" ca="1" si="212"/>
        <v>302237707919786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302237707919786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1259323782999.1084</v>
      </c>
      <c r="L5771" s="444">
        <f t="shared" ca="1" si="212"/>
        <v>303497031702785.13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303497031702785.13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1264570965428.2712</v>
      </c>
      <c r="L5772" s="444">
        <f t="shared" ca="1" si="212"/>
        <v>304761602668213.38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304761602668213.38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1269840011117.5557</v>
      </c>
      <c r="L5773" s="444">
        <f t="shared" ca="1" si="212"/>
        <v>306031442679330.94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306031442679330.94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1275131011163.8789</v>
      </c>
      <c r="L5774" s="444">
        <f t="shared" ca="1" si="212"/>
        <v>307306573690494.81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307306573690494.81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1280444057043.7283</v>
      </c>
      <c r="L5775" s="444">
        <f t="shared" ca="1" si="212"/>
        <v>308587017747538.56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308587017747538.56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1285779240614.7439</v>
      </c>
      <c r="L5776" s="444">
        <f t="shared" ca="1" si="212"/>
        <v>309872796988153.31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309872796988153.31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1291136654117.3054</v>
      </c>
      <c r="L5777" s="444">
        <f t="shared" ca="1" si="212"/>
        <v>311163933642270.63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311163933642270.63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1296516390176.1277</v>
      </c>
      <c r="L5778" s="444">
        <f t="shared" ca="1" si="212"/>
        <v>312460450032446.75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312460450032446.75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1301918541801.8613</v>
      </c>
      <c r="L5779" s="444">
        <f t="shared" ca="1" si="212"/>
        <v>313762368574248.63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313762368574248.63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1307343202392.7026</v>
      </c>
      <c r="L5780" s="444">
        <f t="shared" ca="1" si="212"/>
        <v>315069711776641.31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315069711776641.31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1312790465736.0054</v>
      </c>
      <c r="L5781" s="444">
        <f t="shared" ca="1" si="212"/>
        <v>316382502242377.31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316382502242377.31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1318260426009.9055</v>
      </c>
      <c r="L5782" s="444">
        <f t="shared" ca="1" si="212"/>
        <v>317700762668387.19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317700762668387.19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1323753177784.9465</v>
      </c>
      <c r="L5783" s="444">
        <f t="shared" ca="1" si="212"/>
        <v>319024515846172.13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319024515846172.13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1329268816025.7173</v>
      </c>
      <c r="L5784" s="444">
        <f t="shared" ca="1" si="212"/>
        <v>320353784662197.81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320353784662197.81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1334807436092.491</v>
      </c>
      <c r="L5785" s="444">
        <f t="shared" ca="1" si="212"/>
        <v>321688592098290.31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321688592098290.31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1340369133742.8762</v>
      </c>
      <c r="L5786" s="444">
        <f t="shared" ca="1" si="212"/>
        <v>323028961232033.19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323028961232033.19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1345954005133.4717</v>
      </c>
      <c r="L5787" s="444">
        <f t="shared" ca="1" si="212"/>
        <v>324374915237166.69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324374915237166.69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1351562146821.5278</v>
      </c>
      <c r="L5788" s="444">
        <f t="shared" ca="1" si="212"/>
        <v>325726477383988.19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325726477383988.19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1357193655766.6174</v>
      </c>
      <c r="L5789" s="444">
        <f t="shared" ca="1" si="212"/>
        <v>327083671039754.81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327083671039754.81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1362848629332.3118</v>
      </c>
      <c r="L5790" s="444">
        <f t="shared" ca="1" si="212"/>
        <v>328446519669087.13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328446519669087.13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1368527165287.863</v>
      </c>
      <c r="L5791" s="444">
        <f t="shared" ca="1" si="212"/>
        <v>329815046834375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329815046834375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1374229361809.8958</v>
      </c>
      <c r="L5792" s="444">
        <f t="shared" ca="1" si="212"/>
        <v>331189276196184.88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331189276196184.88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1379955317484.1035</v>
      </c>
      <c r="L5793" s="444">
        <f t="shared" ca="1" si="212"/>
        <v>332569231513669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332569231513669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1385705131306.9541</v>
      </c>
      <c r="L5794" s="444">
        <f t="shared" ca="1" si="212"/>
        <v>333954936644975.94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333954936644975.94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1391478902687.3997</v>
      </c>
      <c r="L5795" s="444">
        <f t="shared" ca="1" si="212"/>
        <v>335346415547663.31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335346415547663.31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1397276731448.5972</v>
      </c>
      <c r="L5796" s="444">
        <f t="shared" ca="1" si="212"/>
        <v>336743692279111.94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336743692279111.94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1403098717829.6331</v>
      </c>
      <c r="L5797" s="444">
        <f t="shared" ca="1" si="212"/>
        <v>338146790996941.56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338146790996941.56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1408944962487.2566</v>
      </c>
      <c r="L5798" s="444">
        <f t="shared" ca="1" si="212"/>
        <v>339555735959428.81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339555735959428.81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1414815566497.6201</v>
      </c>
      <c r="L5799" s="444">
        <f t="shared" ca="1" si="212"/>
        <v>340970551525926.44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340970551525926.44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1420710631358.0269</v>
      </c>
      <c r="L5800" s="444">
        <f t="shared" ca="1" si="212"/>
        <v>342391262157284.44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342391262157284.44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1426630258988.6851</v>
      </c>
      <c r="L5801" s="444">
        <f t="shared" ca="1" si="212"/>
        <v>343817892416273.13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343817892416273.13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1432574551734.4714</v>
      </c>
      <c r="L5802" s="444">
        <f t="shared" ca="1" si="212"/>
        <v>345250466968007.63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345250466968007.63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1438543612366.6985</v>
      </c>
      <c r="L5803" s="444">
        <f t="shared" ca="1" si="212"/>
        <v>346689010580374.31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346689010580374.31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1444537544084.8931</v>
      </c>
      <c r="L5804" s="444">
        <f t="shared" ca="1" si="212"/>
        <v>348133548124459.19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348133548124459.19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1450556450518.5798</v>
      </c>
      <c r="L5805" s="444">
        <f t="shared" ca="1" si="212"/>
        <v>349584104574977.75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349584104574977.75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1456600435729.074</v>
      </c>
      <c r="L5806" s="444">
        <f t="shared" ca="1" si="212"/>
        <v>351040705010706.81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351040705010706.81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1462669604211.2783</v>
      </c>
      <c r="L5807" s="444">
        <f t="shared" ca="1" si="212"/>
        <v>352503374614918.06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352503374614918.06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1468764060895.4919</v>
      </c>
      <c r="L5808" s="444">
        <f t="shared" ca="1" si="212"/>
        <v>353972138675813.56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353972138675813.56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1474883911149.2231</v>
      </c>
      <c r="L5809" s="444">
        <f t="shared" ca="1" si="212"/>
        <v>355447022586962.81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355447022586962.81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1481029260779.0117</v>
      </c>
      <c r="L5810" s="444">
        <f t="shared" ca="1" si="212"/>
        <v>356928051847741.81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356928051847741.81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1487200216032.2576</v>
      </c>
      <c r="L5811" s="444">
        <f t="shared" ca="1" si="212"/>
        <v>358415252063774.06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358415252063774.06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1493396883599.0586</v>
      </c>
      <c r="L5812" s="444">
        <f t="shared" ca="1" si="212"/>
        <v>359908648947373.13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359908648947373.13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1499619370614.0547</v>
      </c>
      <c r="L5813" s="444">
        <f t="shared" ca="1" si="212"/>
        <v>361408268317987.19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361408268317987.19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1505867784658.28</v>
      </c>
      <c r="L5814" s="444">
        <f t="shared" ca="1" si="212"/>
        <v>362914136102645.44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362914136102645.44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1512142233761.0227</v>
      </c>
      <c r="L5815" s="444">
        <f t="shared" ca="1" si="212"/>
        <v>364426278336406.44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364426278336406.44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1518442826401.6934</v>
      </c>
      <c r="L5816" s="444">
        <f t="shared" ca="1" si="212"/>
        <v>365944721162808.13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365944721162808.13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1524769671511.7004</v>
      </c>
      <c r="L5817" s="444">
        <f t="shared" ca="1" si="212"/>
        <v>367469490834319.81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367469490834319.81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1531122878476.3325</v>
      </c>
      <c r="L5818" s="444">
        <f t="shared" ca="1" si="212"/>
        <v>369000613712796.13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369000613712796.13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1537502557136.6504</v>
      </c>
      <c r="L5819" s="444">
        <f t="shared" ca="1" si="212"/>
        <v>370538116269932.75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370538116269932.75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1543908817791.3865</v>
      </c>
      <c r="L5820" s="444">
        <f t="shared" ca="1" si="212"/>
        <v>372082025087724.13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372082025087724.13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1550341771198.8506</v>
      </c>
      <c r="L5821" s="444">
        <f t="shared" ca="1" si="212"/>
        <v>373632366858923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373632366858923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1556801528578.8457</v>
      </c>
      <c r="L5822" s="444">
        <f t="shared" ca="1" si="212"/>
        <v>375189168387501.88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375189168387501.88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1563288201614.5911</v>
      </c>
      <c r="L5823" s="444">
        <f t="shared" ca="1" si="212"/>
        <v>376752456589116.44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376752456589116.44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1569801902454.6519</v>
      </c>
      <c r="L5824" s="444">
        <f t="shared" ca="1" si="212"/>
        <v>378322258491571.06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378322258491571.06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1576342743714.8794</v>
      </c>
      <c r="L5825" s="444">
        <f t="shared" ca="1" si="212"/>
        <v>379898601235285.94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379898601235285.94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1582910838480.3582</v>
      </c>
      <c r="L5826" s="444">
        <f t="shared" ca="1" si="212"/>
        <v>381481512073766.31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381481512073766.31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1589506300307.3596</v>
      </c>
      <c r="L5827" s="444">
        <f t="shared" ca="1" si="212"/>
        <v>383071018374073.69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383071018374073.69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1596129243225.3071</v>
      </c>
      <c r="L5828" s="444">
        <f t="shared" ca="1" si="212"/>
        <v>384667147617299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384667147617299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1602779781738.7458</v>
      </c>
      <c r="L5829" s="444">
        <f t="shared" ca="1" si="212"/>
        <v>386269927399037.75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386269927399037.75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1609458030829.324</v>
      </c>
      <c r="L5830" s="444">
        <f t="shared" ca="1" si="212"/>
        <v>387879385429867.06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387879385429867.06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1616164105957.7793</v>
      </c>
      <c r="L5831" s="444">
        <f t="shared" ca="1" si="212"/>
        <v>389495549535824.81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389495549535824.81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1622898123065.9368</v>
      </c>
      <c r="L5832" s="444">
        <f t="shared" ca="1" si="212"/>
        <v>391118447658890.75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391118447658890.75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1629660198578.7114</v>
      </c>
      <c r="L5833" s="444">
        <f t="shared" ca="1" si="212"/>
        <v>392748107857469.44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392748107857469.44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1636450449406.1226</v>
      </c>
      <c r="L5834" s="444">
        <f t="shared" ca="1" si="212"/>
        <v>394384558306875.56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394384558306875.56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1643268992945.3149</v>
      </c>
      <c r="L5835" s="444">
        <f t="shared" ca="1" si="212"/>
        <v>396027827299820.88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396027827299820.88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1650115947082.5869</v>
      </c>
      <c r="L5836" s="444">
        <f t="shared" ca="1" si="212"/>
        <v>397677943246903.44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397677943246903.44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1656991430195.4309</v>
      </c>
      <c r="L5837" s="444">
        <f t="shared" ca="1" si="212"/>
        <v>399334934677098.88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399334934677098.88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1663895561154.5786</v>
      </c>
      <c r="L5838" s="444">
        <f t="shared" ca="1" si="212"/>
        <v>400998830238253.44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400998830238253.44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1670828459326.0559</v>
      </c>
      <c r="L5839" s="444">
        <f t="shared" ca="1" si="212"/>
        <v>402669658697579.5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402669658697579.5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1677790244573.2478</v>
      </c>
      <c r="L5840" s="444">
        <f t="shared" ca="1" si="212"/>
        <v>404347448942152.75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404347448942152.75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1684781037258.9697</v>
      </c>
      <c r="L5841" s="444">
        <f t="shared" ca="1" si="212"/>
        <v>406032229979411.75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406032229979411.75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1691800958247.5488</v>
      </c>
      <c r="L5842" s="444">
        <f t="shared" ca="1" si="212"/>
        <v>407724030937659.31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407724030937659.31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1698850128906.9138</v>
      </c>
      <c r="L5843" s="444">
        <f t="shared" ca="1" si="212"/>
        <v>409422881066566.25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409422881066566.25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1705928671110.6926</v>
      </c>
      <c r="L5844" s="444">
        <f t="shared" ca="1" si="212"/>
        <v>411128809737676.94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411128809737676.94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1713036707240.3206</v>
      </c>
      <c r="L5845" s="444">
        <f t="shared" ca="1" si="212"/>
        <v>412841846444917.25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412841846444917.25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1720174360187.1553</v>
      </c>
      <c r="L5846" s="444">
        <f t="shared" ca="1" si="212"/>
        <v>414562020805104.38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414562020805104.38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1727341753354.6016</v>
      </c>
      <c r="L5847" s="444">
        <f t="shared" ca="1" si="212"/>
        <v>416289362558459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416289362558459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1734539010660.2458</v>
      </c>
      <c r="L5848" s="444">
        <f t="shared" ca="1" si="212"/>
        <v>418023901569119.25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418023901569119.25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1741766256537.9968</v>
      </c>
      <c r="L5849" s="444">
        <f t="shared" ca="1" si="212"/>
        <v>419765667825657.25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419765667825657.25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1749023615940.2385</v>
      </c>
      <c r="L5850" s="444">
        <f t="shared" ca="1" si="212"/>
        <v>421514691441597.5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421514691441597.5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1756311214339.9895</v>
      </c>
      <c r="L5851" s="444">
        <f t="shared" ca="1" si="212"/>
        <v>423271002655937.5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423271002655937.5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1763629177733.073</v>
      </c>
      <c r="L5852" s="444">
        <f t="shared" ca="1" si="212"/>
        <v>425034631833670.56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425034631833670.56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1770977632640.2939</v>
      </c>
      <c r="L5853" s="444">
        <f t="shared" ca="1" si="212"/>
        <v>426805609466310.88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426805609466310.88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1778356706109.6287</v>
      </c>
      <c r="L5854" s="444">
        <f t="shared" ca="1" si="212"/>
        <v>428583966172420.5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428583966172420.5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1785766525718.4187</v>
      </c>
      <c r="L5855" s="444">
        <f t="shared" ca="1" si="212"/>
        <v>430369732698138.94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430369732698138.94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1793207219575.5789</v>
      </c>
      <c r="L5856" s="444">
        <f t="shared" ca="1" si="212"/>
        <v>432162939917714.5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432162939917714.5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1800678916323.8103</v>
      </c>
      <c r="L5857" s="444">
        <f t="shared" ca="1" si="212"/>
        <v>433963618834038.31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433963618834038.31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1808181745141.8262</v>
      </c>
      <c r="L5858" s="444">
        <f t="shared" ca="1" si="212"/>
        <v>435771800579180.13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435771800579180.13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1815715835746.5837</v>
      </c>
      <c r="L5859" s="444">
        <f t="shared" ca="1" si="212"/>
        <v>437587516414926.69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437587516414926.69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1823281318395.5278</v>
      </c>
      <c r="L5860" s="444">
        <f t="shared" ca="1" si="212"/>
        <v>439410797733322.19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439410797733322.19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1830878323888.8425</v>
      </c>
      <c r="L5861" s="444">
        <f t="shared" ca="1" si="212"/>
        <v>441241676057211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441241676057211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1838506983571.7122</v>
      </c>
      <c r="L5862" s="444">
        <f t="shared" ca="1" si="212"/>
        <v>443080183040782.69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443080183040782.69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1846167429336.5942</v>
      </c>
      <c r="L5863" s="444">
        <f t="shared" ca="1" si="212"/>
        <v>444926350470119.31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444926350470119.31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1853859793625.4971</v>
      </c>
      <c r="L5864" s="444">
        <f t="shared" ca="1" si="212"/>
        <v>446780210263744.81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446780210263744.81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1861584209432.27</v>
      </c>
      <c r="L5865" s="444">
        <f t="shared" ca="1" si="212"/>
        <v>448641794473177.06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448641794473177.06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1869340810304.9043</v>
      </c>
      <c r="L5866" s="444">
        <f t="shared" ca="1" si="212"/>
        <v>450511135283481.94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450511135283481.94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1877129730347.8413</v>
      </c>
      <c r="L5867" s="444">
        <f t="shared" ca="1" si="212"/>
        <v>452388265013829.75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452388265013829.75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1884951104224.2908</v>
      </c>
      <c r="L5868" s="444">
        <f t="shared" ca="1" si="212"/>
        <v>454273216118054.06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454273216118054.06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1892805067158.5588</v>
      </c>
      <c r="L5869" s="444">
        <f t="shared" ca="1" si="212"/>
        <v>456166021185212.63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456166021185212.63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1900691754938.386</v>
      </c>
      <c r="L5870" s="444">
        <f t="shared" ca="1" si="212"/>
        <v>458066712940151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458066712940151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1908611303917.2959</v>
      </c>
      <c r="L5871" s="444">
        <f t="shared" ca="1" si="212"/>
        <v>459975324244068.31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459975324244068.31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1916563851016.9512</v>
      </c>
      <c r="L5872" s="444">
        <f t="shared" ca="1" si="212"/>
        <v>461891888095085.25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461891888095085.25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1924549533729.5217</v>
      </c>
      <c r="L5873" s="444">
        <f t="shared" ref="L5873:L6127" ca="1" si="217">I5873-J5873+K5873</f>
        <v>463816437628814.75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463816437628814.75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1932568490120.0615</v>
      </c>
      <c r="L5874" s="444">
        <f t="shared" ca="1" si="217"/>
        <v>465749006118934.81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465749006118934.81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1940620858828.895</v>
      </c>
      <c r="L5875" s="444">
        <f t="shared" ca="1" si="217"/>
        <v>467689626977763.69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467689626977763.69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1948706779074.0154</v>
      </c>
      <c r="L5876" s="444">
        <f t="shared" ca="1" si="217"/>
        <v>469638333756837.69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469638333756837.69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1956826390653.4905</v>
      </c>
      <c r="L5877" s="444">
        <f t="shared" ca="1" si="217"/>
        <v>471595160147491.19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471595160147491.19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1964979833947.8799</v>
      </c>
      <c r="L5878" s="444">
        <f t="shared" ca="1" si="217"/>
        <v>473560139981439.06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473560139981439.06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1973167249922.6628</v>
      </c>
      <c r="L5879" s="444">
        <f t="shared" ca="1" si="217"/>
        <v>475533307231361.75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475533307231361.75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1981388780130.6736</v>
      </c>
      <c r="L5880" s="444">
        <f t="shared" ca="1" si="217"/>
        <v>477514696011492.44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477514696011492.44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1989644566714.5518</v>
      </c>
      <c r="L5881" s="444">
        <f t="shared" ca="1" si="217"/>
        <v>479504340578207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479504340578207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1997934752409.1956</v>
      </c>
      <c r="L5882" s="444">
        <f t="shared" ca="1" si="217"/>
        <v>481502275330616.19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481502275330616.19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2006259480544.2341</v>
      </c>
      <c r="L5883" s="444">
        <f t="shared" ca="1" si="217"/>
        <v>483508534811160.44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483508534811160.44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2014618895046.5017</v>
      </c>
      <c r="L5884" s="444">
        <f t="shared" ca="1" si="217"/>
        <v>485523153706206.94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485523153706206.94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2023013140442.5286</v>
      </c>
      <c r="L5885" s="444">
        <f t="shared" ca="1" si="217"/>
        <v>487546166846649.44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487546166846649.44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2031442361861.0393</v>
      </c>
      <c r="L5886" s="444">
        <f t="shared" ca="1" si="217"/>
        <v>489577609208510.5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489577609208510.5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2039906705035.4604</v>
      </c>
      <c r="L5887" s="444">
        <f t="shared" ca="1" si="217"/>
        <v>491617515913545.94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491617515913545.94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2048406316306.4414</v>
      </c>
      <c r="L5888" s="444">
        <f t="shared" ca="1" si="217"/>
        <v>493665922229852.38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493665922229852.38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2056941342624.3848</v>
      </c>
      <c r="L5889" s="444">
        <f t="shared" ca="1" si="217"/>
        <v>495722863572476.75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495722863572476.75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2065511931551.9861</v>
      </c>
      <c r="L5890" s="444">
        <f t="shared" ca="1" si="217"/>
        <v>497788375504028.75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497788375504028.75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2074118231266.7861</v>
      </c>
      <c r="L5891" s="444">
        <f t="shared" ca="1" si="217"/>
        <v>499862493735295.56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499862493735295.56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2082760390563.7317</v>
      </c>
      <c r="L5892" s="444">
        <f t="shared" ca="1" si="217"/>
        <v>501945254125859.31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501945254125859.31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2091438558857.7471</v>
      </c>
      <c r="L5893" s="444">
        <f t="shared" ca="1" si="217"/>
        <v>504036692684717.06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504036692684717.06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2100152886186.321</v>
      </c>
      <c r="L5894" s="444">
        <f t="shared" ca="1" si="217"/>
        <v>506136845570903.38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506136845570903.38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2108903523212.0974</v>
      </c>
      <c r="L5895" s="444">
        <f t="shared" ca="1" si="217"/>
        <v>508245749094115.5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508245749094115.5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2117690621225.4812</v>
      </c>
      <c r="L5896" s="444">
        <f t="shared" ca="1" si="217"/>
        <v>510363439715341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510363439715341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2126514332147.2544</v>
      </c>
      <c r="L5897" s="444">
        <f t="shared" ca="1" si="217"/>
        <v>512489954047488.25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512489954047488.25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2135374808531.2009</v>
      </c>
      <c r="L5898" s="444">
        <f t="shared" ca="1" si="217"/>
        <v>514625328856019.44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514625328856019.44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2144272203566.7476</v>
      </c>
      <c r="L5899" s="444">
        <f t="shared" ca="1" si="217"/>
        <v>516769601059586.19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516769601059586.19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2153206671081.6091</v>
      </c>
      <c r="L5900" s="444">
        <f t="shared" ca="1" si="217"/>
        <v>518922807730667.81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518922807730667.81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2162178365544.4492</v>
      </c>
      <c r="L5901" s="444">
        <f t="shared" ca="1" si="217"/>
        <v>521084986096212.25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521084986096212.25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2171187442067.5513</v>
      </c>
      <c r="L5902" s="444">
        <f t="shared" ca="1" si="217"/>
        <v>523256173538279.81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523256173538279.81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2180234056409.4993</v>
      </c>
      <c r="L5903" s="444">
        <f t="shared" ca="1" si="217"/>
        <v>525436407594689.31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525436407594689.31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2189318364977.8721</v>
      </c>
      <c r="L5904" s="444">
        <f t="shared" ca="1" si="217"/>
        <v>527625725959667.19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527625725959667.19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2198440524831.9465</v>
      </c>
      <c r="L5905" s="444">
        <f t="shared" ca="1" si="217"/>
        <v>529824166484499.13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529824166484499.13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2207600693685.4131</v>
      </c>
      <c r="L5906" s="444">
        <f t="shared" ca="1" si="217"/>
        <v>532031767178184.56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532031767178184.56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2216799029909.1025</v>
      </c>
      <c r="L5907" s="444">
        <f t="shared" ca="1" si="217"/>
        <v>534248566208093.69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534248566208093.69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2226035692533.7236</v>
      </c>
      <c r="L5908" s="444">
        <f t="shared" ca="1" si="217"/>
        <v>536474601900627.44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536474601900627.44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2235310841252.6143</v>
      </c>
      <c r="L5909" s="444">
        <f t="shared" ca="1" si="217"/>
        <v>538709912741880.06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538709912741880.06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2244624636424.5005</v>
      </c>
      <c r="L5910" s="444">
        <f t="shared" ca="1" si="217"/>
        <v>540954537378304.56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540954537378304.56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2253977239076.269</v>
      </c>
      <c r="L5911" s="444">
        <f t="shared" ca="1" si="217"/>
        <v>543208514617380.81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543208514617380.81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2263368810905.7534</v>
      </c>
      <c r="L5912" s="444">
        <f t="shared" ca="1" si="217"/>
        <v>545471883428286.56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545471883428286.56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2272799514284.5273</v>
      </c>
      <c r="L5913" s="444">
        <f t="shared" ca="1" si="217"/>
        <v>547744682942571.06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547744682942571.06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2282269512260.7124</v>
      </c>
      <c r="L5914" s="444">
        <f t="shared" ca="1" si="217"/>
        <v>550026952454831.75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550026952454831.75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2291778968561.7988</v>
      </c>
      <c r="L5915" s="444">
        <f t="shared" ca="1" si="217"/>
        <v>552318731423393.56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552318731423393.56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2301328047597.4731</v>
      </c>
      <c r="L5916" s="444">
        <f t="shared" ca="1" si="217"/>
        <v>554620059470991.06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554620059470991.06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2310916914462.4629</v>
      </c>
      <c r="L5917" s="444">
        <f t="shared" ca="1" si="217"/>
        <v>556930976385453.5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556930976385453.5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2320545734939.3896</v>
      </c>
      <c r="L5918" s="444">
        <f t="shared" ca="1" si="217"/>
        <v>559251522120392.88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559251522120392.88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2330214675501.6372</v>
      </c>
      <c r="L5919" s="444">
        <f t="shared" ca="1" si="217"/>
        <v>561581736795894.5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561581736795894.5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2339923903316.2275</v>
      </c>
      <c r="L5920" s="444">
        <f t="shared" ca="1" si="217"/>
        <v>563921660699210.75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563921660699210.75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2349673586246.7114</v>
      </c>
      <c r="L5921" s="444">
        <f t="shared" ca="1" si="217"/>
        <v>566271334285457.5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566271334285457.5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2359463892856.0728</v>
      </c>
      <c r="L5922" s="444">
        <f t="shared" ca="1" si="217"/>
        <v>568630798178313.63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568630798178313.63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2369294992409.6401</v>
      </c>
      <c r="L5923" s="444">
        <f t="shared" ca="1" si="217"/>
        <v>571000093170723.25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571000093170723.25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2379167054878.0137</v>
      </c>
      <c r="L5924" s="444">
        <f t="shared" ca="1" si="217"/>
        <v>573379260225601.25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573379260225601.25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2389080250940.0054</v>
      </c>
      <c r="L5925" s="444">
        <f t="shared" ca="1" si="217"/>
        <v>575768340476541.25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575768340476541.25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2399034751985.5884</v>
      </c>
      <c r="L5926" s="444">
        <f t="shared" ca="1" si="217"/>
        <v>578167375228526.88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578167375228526.88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2409030730118.8618</v>
      </c>
      <c r="L5927" s="444">
        <f t="shared" ca="1" si="217"/>
        <v>580576405958645.75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580576405958645.75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2419068358161.0239</v>
      </c>
      <c r="L5928" s="444">
        <f t="shared" ca="1" si="217"/>
        <v>582995474316806.75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582995474316806.75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2429147809653.3613</v>
      </c>
      <c r="L5929" s="444">
        <f t="shared" ca="1" si="217"/>
        <v>585424622126460.13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585424622126460.13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2439269258860.2505</v>
      </c>
      <c r="L5930" s="444">
        <f t="shared" ca="1" si="217"/>
        <v>587863891385320.38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587863891385320.38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2449432880772.168</v>
      </c>
      <c r="L5931" s="444">
        <f t="shared" ca="1" si="217"/>
        <v>590313324266092.5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590313324266092.5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2459638851108.7188</v>
      </c>
      <c r="L5932" s="444">
        <f t="shared" ca="1" si="217"/>
        <v>592772963117201.25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592772963117201.25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2469887346321.6719</v>
      </c>
      <c r="L5933" s="444">
        <f t="shared" ca="1" si="217"/>
        <v>595242850463522.88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595242850463522.88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2480178543598.0117</v>
      </c>
      <c r="L5934" s="444">
        <f t="shared" ca="1" si="217"/>
        <v>597723029007120.88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597723029007120.88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2490512620863.0034</v>
      </c>
      <c r="L5935" s="444">
        <f t="shared" ca="1" si="217"/>
        <v>600213541627983.88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600213541627983.88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2500889756783.2661</v>
      </c>
      <c r="L5936" s="444">
        <f t="shared" ca="1" si="217"/>
        <v>602714431384767.13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602714431384767.13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2511310130769.8628</v>
      </c>
      <c r="L5937" s="444">
        <f t="shared" ca="1" si="217"/>
        <v>605225741515537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605225741515537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2521773922981.4043</v>
      </c>
      <c r="L5938" s="444">
        <f t="shared" ca="1" si="217"/>
        <v>607747515438518.38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607747515438518.38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2532281314327.1597</v>
      </c>
      <c r="L5939" s="444">
        <f t="shared" ca="1" si="217"/>
        <v>610279796752845.5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610279796752845.5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2542832486470.1895</v>
      </c>
      <c r="L5940" s="444">
        <f t="shared" ca="1" si="217"/>
        <v>612822629239315.75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612822629239315.75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2553427621830.4824</v>
      </c>
      <c r="L5941" s="444">
        <f t="shared" ca="1" si="217"/>
        <v>615376056861146.25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615376056861146.25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2564066903588.1094</v>
      </c>
      <c r="L5942" s="444">
        <f t="shared" ca="1" si="217"/>
        <v>617940123764734.38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617940123764734.38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2574750515686.3931</v>
      </c>
      <c r="L5943" s="444">
        <f t="shared" ca="1" si="217"/>
        <v>620514874280420.75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620514874280420.75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2585478642835.0864</v>
      </c>
      <c r="L5944" s="444">
        <f t="shared" ca="1" si="217"/>
        <v>623100352923255.88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623100352923255.88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2596251470513.5659</v>
      </c>
      <c r="L5945" s="444">
        <f t="shared" ca="1" si="217"/>
        <v>625696604393769.5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625696604393769.5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2607069184974.0396</v>
      </c>
      <c r="L5946" s="444">
        <f t="shared" ca="1" si="217"/>
        <v>628303673578743.5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628303673578743.5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2617931973244.7646</v>
      </c>
      <c r="L5947" s="444">
        <f t="shared" ca="1" si="217"/>
        <v>630921605551988.25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630921605551988.25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2628840023133.2842</v>
      </c>
      <c r="L5948" s="444">
        <f t="shared" ca="1" si="217"/>
        <v>633550445575121.5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633550445575121.5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2639793523229.6729</v>
      </c>
      <c r="L5949" s="444">
        <f t="shared" ca="1" si="217"/>
        <v>636190239098351.13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636190239098351.13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2650792662909.7964</v>
      </c>
      <c r="L5950" s="444">
        <f t="shared" ca="1" si="217"/>
        <v>638841031761260.88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638841031761260.88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2661837632338.5869</v>
      </c>
      <c r="L5951" s="444">
        <f t="shared" ca="1" si="217"/>
        <v>641502869393599.5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641502869393599.5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2672928622473.3311</v>
      </c>
      <c r="L5952" s="444">
        <f t="shared" ca="1" si="217"/>
        <v>644175798016072.88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644175798016072.88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2684065825066.9702</v>
      </c>
      <c r="L5953" s="444">
        <f t="shared" ca="1" si="217"/>
        <v>646859863841139.88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646859863841139.88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2695249432671.416</v>
      </c>
      <c r="L5954" s="444">
        <f t="shared" ca="1" si="217"/>
        <v>649555113273811.25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649555113273811.25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2706479638640.8804</v>
      </c>
      <c r="L5955" s="444">
        <f t="shared" ca="1" si="217"/>
        <v>652261592912452.13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652261592912452.13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2717756637135.2173</v>
      </c>
      <c r="L5956" s="444">
        <f t="shared" ca="1" si="217"/>
        <v>654979349549587.38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654979349549587.38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2729080623123.2808</v>
      </c>
      <c r="L5957" s="444">
        <f t="shared" ca="1" si="217"/>
        <v>657708430172710.63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657708430172710.63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2740451792386.2944</v>
      </c>
      <c r="L5958" s="444">
        <f t="shared" ca="1" si="217"/>
        <v>660448881965096.88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660448881965096.88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2751870341521.2368</v>
      </c>
      <c r="L5959" s="444">
        <f t="shared" ca="1" si="217"/>
        <v>663200752306618.13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663200752306618.13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2763336467944.2422</v>
      </c>
      <c r="L5960" s="444">
        <f t="shared" ca="1" si="217"/>
        <v>665964088774562.38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665964088774562.38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2774850369894.0098</v>
      </c>
      <c r="L5961" s="444">
        <f t="shared" ca="1" si="217"/>
        <v>668738939144456.38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668738939144456.38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2786412246435.2349</v>
      </c>
      <c r="L5962" s="444">
        <f t="shared" ca="1" si="217"/>
        <v>671525351390891.63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671525351390891.63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2798022297462.0483</v>
      </c>
      <c r="L5963" s="444">
        <f t="shared" ca="1" si="217"/>
        <v>674323373688353.63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674323373688353.63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2809680723701.4736</v>
      </c>
      <c r="L5964" s="444">
        <f t="shared" ca="1" si="217"/>
        <v>677133054412055.13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677133054412055.13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2821387726716.8965</v>
      </c>
      <c r="L5965" s="444">
        <f t="shared" ca="1" si="217"/>
        <v>679954442138772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679954442138772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2833143508911.5498</v>
      </c>
      <c r="L5966" s="444">
        <f t="shared" ca="1" si="217"/>
        <v>682787585647683.5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682787585647683.5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2844948273532.0146</v>
      </c>
      <c r="L5967" s="444">
        <f t="shared" ca="1" si="217"/>
        <v>685632533921215.5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685632533921215.5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2856802224671.7314</v>
      </c>
      <c r="L5968" s="444">
        <f t="shared" ca="1" si="217"/>
        <v>688489336145887.25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688489336145887.25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2868705567274.5303</v>
      </c>
      <c r="L5969" s="444">
        <f t="shared" ca="1" si="217"/>
        <v>691358041713161.75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691358041713161.75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2880658507138.1738</v>
      </c>
      <c r="L5970" s="444">
        <f t="shared" ca="1" si="217"/>
        <v>694238700220299.88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694238700220299.88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2892661250917.916</v>
      </c>
      <c r="L5971" s="444">
        <f t="shared" ca="1" si="217"/>
        <v>697131361471217.75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697131361471217.75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2904714006130.0737</v>
      </c>
      <c r="L5972" s="444">
        <f t="shared" ca="1" si="217"/>
        <v>700036075477347.88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700036075477347.88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2916816981155.6162</v>
      </c>
      <c r="L5973" s="444">
        <f t="shared" ca="1" si="217"/>
        <v>702952892458503.5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702952892458503.5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2928970385243.7646</v>
      </c>
      <c r="L5974" s="444">
        <f t="shared" ca="1" si="217"/>
        <v>705881862843747.25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705881862843747.25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2941174428515.6133</v>
      </c>
      <c r="L5975" s="444">
        <f t="shared" ca="1" si="217"/>
        <v>708823037272262.88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708823037272262.88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2953429321967.7617</v>
      </c>
      <c r="L5976" s="444">
        <f t="shared" ca="1" si="217"/>
        <v>711776466594230.63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711776466594230.63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2965735277475.9609</v>
      </c>
      <c r="L5977" s="444">
        <f t="shared" ca="1" si="217"/>
        <v>714742201871706.63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714742201871706.63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2978092507798.7773</v>
      </c>
      <c r="L5978" s="444">
        <f t="shared" ca="1" si="217"/>
        <v>717720294379505.38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717720294379505.38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2990501226581.2725</v>
      </c>
      <c r="L5979" s="444">
        <f t="shared" ca="1" si="217"/>
        <v>720710795606086.63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720710795606086.63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3002961648358.6943</v>
      </c>
      <c r="L5980" s="444">
        <f t="shared" ca="1" si="217"/>
        <v>723713757254445.38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723713757254445.38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3015473988560.189</v>
      </c>
      <c r="L5981" s="444">
        <f t="shared" ca="1" si="217"/>
        <v>726729231243005.63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726729231243005.63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3028038463512.5234</v>
      </c>
      <c r="L5982" s="444">
        <f t="shared" ca="1" si="217"/>
        <v>729757269706518.13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729757269706518.13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3040655290443.8257</v>
      </c>
      <c r="L5983" s="444">
        <f t="shared" ca="1" si="217"/>
        <v>732797924996962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732797924996962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3053324687487.3418</v>
      </c>
      <c r="L5984" s="444">
        <f t="shared" ca="1" si="217"/>
        <v>735851249684449.38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735851249684449.38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3066046873685.2056</v>
      </c>
      <c r="L5985" s="444">
        <f t="shared" ca="1" si="217"/>
        <v>738917296558134.63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738917296558134.63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3078822068992.2275</v>
      </c>
      <c r="L5986" s="444">
        <f t="shared" ca="1" si="217"/>
        <v>741996118627126.88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741996118627126.88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3091650494279.6953</v>
      </c>
      <c r="L5987" s="444">
        <f t="shared" ca="1" si="217"/>
        <v>745087769121406.63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745087769121406.63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3104532371339.1943</v>
      </c>
      <c r="L5988" s="444">
        <f t="shared" ca="1" si="217"/>
        <v>748192301492745.88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748192301492745.88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3117467922886.4409</v>
      </c>
      <c r="L5989" s="444">
        <f t="shared" ca="1" si="217"/>
        <v>751309769415632.38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751309769415632.38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3130457372565.1348</v>
      </c>
      <c r="L5990" s="444">
        <f t="shared" ca="1" si="217"/>
        <v>754440226788197.5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754440226788197.5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3143500944950.8228</v>
      </c>
      <c r="L5991" s="444">
        <f t="shared" ca="1" si="217"/>
        <v>757583727733148.38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757583727733148.38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3156598865554.7847</v>
      </c>
      <c r="L5992" s="444">
        <f t="shared" ca="1" si="217"/>
        <v>760740326598703.13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760740326598703.13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3169751360827.9297</v>
      </c>
      <c r="L5993" s="444">
        <f t="shared" ca="1" si="217"/>
        <v>763910077959531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763910077959531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3182958658164.7124</v>
      </c>
      <c r="L5994" s="444">
        <f t="shared" ca="1" si="217"/>
        <v>767093036617695.75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767093036617695.75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3196220985907.0654</v>
      </c>
      <c r="L5995" s="444">
        <f t="shared" ca="1" si="217"/>
        <v>770289257603602.88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770289257603602.88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3209538573348.3452</v>
      </c>
      <c r="L5996" s="444">
        <f t="shared" ca="1" si="217"/>
        <v>773498796176951.25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773498796176951.25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3222911650737.2969</v>
      </c>
      <c r="L5997" s="444">
        <f t="shared" ca="1" si="217"/>
        <v>776721707827688.5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776721707827688.5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3236340449282.0352</v>
      </c>
      <c r="L5998" s="444">
        <f t="shared" ca="1" si="217"/>
        <v>779958048276970.5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779958048276970.5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3249825201154.0439</v>
      </c>
      <c r="L5999" s="444">
        <f t="shared" ca="1" si="217"/>
        <v>783207873478124.5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783207873478124.5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3263366139492.1855</v>
      </c>
      <c r="L6000" s="444">
        <f t="shared" ca="1" si="217"/>
        <v>786471239617616.63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786471239617616.63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3276963498406.7358</v>
      </c>
      <c r="L6001" s="444">
        <f t="shared" ca="1" si="217"/>
        <v>789748203116023.38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789748203116023.38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3290617512983.4307</v>
      </c>
      <c r="L6002" s="444">
        <f t="shared" ca="1" si="217"/>
        <v>793038820629006.75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793038820629006.75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3304328419287.5283</v>
      </c>
      <c r="L6003" s="444">
        <f t="shared" ca="1" si="217"/>
        <v>796343149048294.25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796343149048294.25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3318096454367.8926</v>
      </c>
      <c r="L6004" s="444">
        <f t="shared" ca="1" si="217"/>
        <v>799661245502662.13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799661245502662.13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3331921856261.0923</v>
      </c>
      <c r="L6005" s="444">
        <f t="shared" ca="1" si="217"/>
        <v>802993167358923.25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802993167358923.25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3345804863995.5137</v>
      </c>
      <c r="L6006" s="444">
        <f t="shared" ca="1" si="217"/>
        <v>806338972222918.75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806338972222918.75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3359745717595.4946</v>
      </c>
      <c r="L6007" s="444">
        <f t="shared" ca="1" si="217"/>
        <v>809698717940514.25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809698717940514.25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3373744658085.4761</v>
      </c>
      <c r="L6008" s="444">
        <f t="shared" ca="1" si="217"/>
        <v>813072462598599.75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813072462598599.75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3387801927494.1655</v>
      </c>
      <c r="L6009" s="444">
        <f t="shared" ca="1" si="217"/>
        <v>816460264526093.88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816460264526093.88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3401917768858.7246</v>
      </c>
      <c r="L6010" s="444">
        <f t="shared" ca="1" si="217"/>
        <v>819862182294952.63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819862182294952.63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3416092426228.9692</v>
      </c>
      <c r="L6011" s="444">
        <f t="shared" ca="1" si="217"/>
        <v>823278274721181.63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823278274721181.63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3430326144671.5898</v>
      </c>
      <c r="L6012" s="444">
        <f t="shared" ca="1" si="217"/>
        <v>826708600865853.25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826708600865853.25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3444619170274.3887</v>
      </c>
      <c r="L6013" s="444">
        <f t="shared" ca="1" si="217"/>
        <v>830153220036127.63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830153220036127.63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3458971750150.5317</v>
      </c>
      <c r="L6014" s="444">
        <f t="shared" ca="1" si="217"/>
        <v>833612191786278.13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833612191786278.13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3473384132442.8257</v>
      </c>
      <c r="L6015" s="444">
        <f t="shared" ca="1" si="217"/>
        <v>837085575918721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837085575918721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3487856566328.0039</v>
      </c>
      <c r="L6016" s="444">
        <f t="shared" ca="1" si="217"/>
        <v>840573432485049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840573432485049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3502389302021.0376</v>
      </c>
      <c r="L6017" s="444">
        <f t="shared" ca="1" si="217"/>
        <v>844075821787070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844075821787070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3516982590779.4585</v>
      </c>
      <c r="L6018" s="444">
        <f t="shared" ca="1" si="217"/>
        <v>847592804377849.5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847592804377849.5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3531636684907.7061</v>
      </c>
      <c r="L6019" s="444">
        <f t="shared" ca="1" si="217"/>
        <v>851124441062757.25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851124441062757.25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3546351837761.4883</v>
      </c>
      <c r="L6020" s="444">
        <f t="shared" ca="1" si="217"/>
        <v>854670792900518.75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854670792900518.75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3561128303752.1616</v>
      </c>
      <c r="L6021" s="444">
        <f t="shared" ca="1" si="217"/>
        <v>858231921204270.88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858231921204270.88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3575966338351.1284</v>
      </c>
      <c r="L6022" s="444">
        <f t="shared" ca="1" si="217"/>
        <v>861807887542622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861807887542622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3590866198094.2583</v>
      </c>
      <c r="L6023" s="444">
        <f t="shared" ca="1" si="217"/>
        <v>865398753740716.25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865398753740716.25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3605828140586.3179</v>
      </c>
      <c r="L6024" s="444">
        <f t="shared" ca="1" si="217"/>
        <v>869004581881302.63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869004581881302.63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3620852424505.4277</v>
      </c>
      <c r="L6025" s="444">
        <f t="shared" ca="1" si="217"/>
        <v>872625434305808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872625434305808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3635939309607.5332</v>
      </c>
      <c r="L6026" s="444">
        <f t="shared" ca="1" si="217"/>
        <v>876261373615415.5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876261373615415.5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3651089056730.8979</v>
      </c>
      <c r="L6027" s="444">
        <f t="shared" ca="1" si="217"/>
        <v>879912462672146.38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879912462672146.38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3666301927800.6099</v>
      </c>
      <c r="L6028" s="444">
        <f t="shared" ca="1" si="217"/>
        <v>883578764599947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883578764599947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3681578185833.1123</v>
      </c>
      <c r="L6029" s="444">
        <f t="shared" ca="1" si="217"/>
        <v>887260342785780.13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887260342785780.13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3696918094940.75</v>
      </c>
      <c r="L6030" s="444">
        <f t="shared" ca="1" si="217"/>
        <v>890957260880720.88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890957260880720.88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3712321920336.3369</v>
      </c>
      <c r="L6031" s="444">
        <f t="shared" ca="1" si="217"/>
        <v>894669582801057.25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894669582801057.25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3727789928337.7388</v>
      </c>
      <c r="L6032" s="444">
        <f t="shared" ca="1" si="217"/>
        <v>898397372729395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898397372729395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3743322386372.479</v>
      </c>
      <c r="L6033" s="444">
        <f t="shared" ca="1" si="217"/>
        <v>902140695115767.5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902140695115767.5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3758919562982.3652</v>
      </c>
      <c r="L6034" s="444">
        <f t="shared" ca="1" si="217"/>
        <v>905899614678749.88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905899614678749.88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3774581727828.1245</v>
      </c>
      <c r="L6035" s="444">
        <f t="shared" ca="1" si="217"/>
        <v>909674196406578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909674196406578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3790309151694.0747</v>
      </c>
      <c r="L6036" s="444">
        <f t="shared" ca="1" si="217"/>
        <v>913464505558272.13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913464505558272.13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3806102106492.8003</v>
      </c>
      <c r="L6037" s="444">
        <f t="shared" ca="1" si="217"/>
        <v>917270607664764.88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917270607664764.88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3821960865269.8535</v>
      </c>
      <c r="L6038" s="444">
        <f t="shared" ca="1" si="217"/>
        <v>921092568530034.75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921092568530034.75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3837885702208.4785</v>
      </c>
      <c r="L6039" s="444">
        <f t="shared" ca="1" si="217"/>
        <v>924930454232243.25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924930454232243.25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3853876892634.3472</v>
      </c>
      <c r="L6040" s="444">
        <f t="shared" ca="1" si="217"/>
        <v>928784331124877.63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928784331124877.63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3869934713020.3232</v>
      </c>
      <c r="L6041" s="444">
        <f t="shared" ca="1" si="217"/>
        <v>932654265837898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932654265837898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3886059440991.2417</v>
      </c>
      <c r="L6042" s="444">
        <f t="shared" ca="1" si="217"/>
        <v>936540325278889.25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936540325278889.25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3902251355328.7056</v>
      </c>
      <c r="L6043" s="444">
        <f t="shared" ca="1" si="217"/>
        <v>940442576634218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940442576634218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3918510735975.9082</v>
      </c>
      <c r="L6044" s="444">
        <f t="shared" ca="1" si="217"/>
        <v>944361087370193.88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944361087370193.88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3934837864042.4746</v>
      </c>
      <c r="L6045" s="444">
        <f t="shared" ca="1" si="217"/>
        <v>948295925234236.38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948295925234236.38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3951233021809.3188</v>
      </c>
      <c r="L6046" s="444">
        <f t="shared" ca="1" si="217"/>
        <v>952247158256045.75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952247158256045.75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3967696492733.5239</v>
      </c>
      <c r="L6047" s="444">
        <f t="shared" ca="1" si="217"/>
        <v>956214854748779.25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956214854748779.25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3984228561453.2476</v>
      </c>
      <c r="L6048" s="444">
        <f t="shared" ca="1" si="217"/>
        <v>960199083310232.5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960199083310232.5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4000829513792.6357</v>
      </c>
      <c r="L6049" s="444">
        <f t="shared" ca="1" si="217"/>
        <v>964199912824025.13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964199912824025.13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4017499636766.771</v>
      </c>
      <c r="L6050" s="444">
        <f t="shared" ca="1" si="217"/>
        <v>968217412460791.88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968217412460791.88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4034239218586.6323</v>
      </c>
      <c r="L6051" s="444">
        <f t="shared" ca="1" si="217"/>
        <v>972251651679378.5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972251651679378.5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4051048548664.0771</v>
      </c>
      <c r="L6052" s="444">
        <f t="shared" ca="1" si="217"/>
        <v>976302700228042.63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976302700228042.63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4067927917616.8447</v>
      </c>
      <c r="L6053" s="444">
        <f t="shared" ca="1" si="217"/>
        <v>980370628145659.5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980370628145659.5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4084877617273.5815</v>
      </c>
      <c r="L6054" s="444">
        <f t="shared" ca="1" si="217"/>
        <v>984455505762933.13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984455505762933.13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4101897940678.8882</v>
      </c>
      <c r="L6055" s="444">
        <f t="shared" ca="1" si="217"/>
        <v>988557403703612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988557403703612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4118989182098.3833</v>
      </c>
      <c r="L6056" s="444">
        <f t="shared" ca="1" si="217"/>
        <v>992676392885710.38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992676392885710.38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4136151637023.7935</v>
      </c>
      <c r="L6057" s="444">
        <f t="shared" ca="1" si="217"/>
        <v>996812544522734.13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996812544522734.13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4153385602178.0581</v>
      </c>
      <c r="L6058" s="444">
        <f t="shared" ca="1" si="217"/>
        <v>1000965930124912.1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1000965930124912.1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4170691375520.4678</v>
      </c>
      <c r="L6059" s="444">
        <f t="shared" ca="1" si="217"/>
        <v>1005136621500432.6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1005136621500432.6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4188069256251.8027</v>
      </c>
      <c r="L6060" s="444">
        <f t="shared" ca="1" si="217"/>
        <v>1009324690756684.4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1009324690756684.4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4205519544819.5176</v>
      </c>
      <c r="L6061" s="444">
        <f t="shared" ca="1" si="217"/>
        <v>1013530210301503.9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1013530210301503.9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4223042542922.9326</v>
      </c>
      <c r="L6062" s="444">
        <f t="shared" ca="1" si="217"/>
        <v>1017753252844426.8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1017753252844426.8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4240638553518.4448</v>
      </c>
      <c r="L6063" s="444">
        <f t="shared" ca="1" si="217"/>
        <v>1021993891397945.3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1021993891397945.3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4258307880824.772</v>
      </c>
      <c r="L6064" s="444">
        <f t="shared" ca="1" si="217"/>
        <v>1026252199278770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1026252199278770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4276050830328.209</v>
      </c>
      <c r="L6065" s="444">
        <f t="shared" ca="1" si="217"/>
        <v>1030528250109098.3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1030528250109098.3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4293867708787.9097</v>
      </c>
      <c r="L6066" s="444">
        <f t="shared" ca="1" si="217"/>
        <v>1034822117817886.1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1034822117817886.1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4311758824241.1914</v>
      </c>
      <c r="L6067" s="444">
        <f t="shared" ca="1" si="217"/>
        <v>1039133876642127.4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1039133876642127.4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4329724486008.8638</v>
      </c>
      <c r="L6068" s="444">
        <f t="shared" ca="1" si="217"/>
        <v>1043463601128136.3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1043463601128136.3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4347765004700.5679</v>
      </c>
      <c r="L6069" s="444">
        <f t="shared" ca="1" si="217"/>
        <v>1047811366132836.9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1047811366132836.9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4365880692220.1538</v>
      </c>
      <c r="L6070" s="444">
        <f t="shared" ca="1" si="217"/>
        <v>1052177246825057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1052177246825057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4384071861771.0708</v>
      </c>
      <c r="L6071" s="444">
        <f t="shared" ca="1" si="217"/>
        <v>1056561318686828.1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1056561318686828.1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4402338827861.7842</v>
      </c>
      <c r="L6072" s="444">
        <f t="shared" ca="1" si="217"/>
        <v>1060963657514689.9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1060963657514689.9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4420681906311.207</v>
      </c>
      <c r="L6073" s="444">
        <f t="shared" ca="1" si="217"/>
        <v>1065384339421001.1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1065384339421001.1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4439101414254.1709</v>
      </c>
      <c r="L6074" s="444">
        <f t="shared" ca="1" si="217"/>
        <v>1069823440835255.3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1069823440835255.3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4457597670146.8965</v>
      </c>
      <c r="L6075" s="444">
        <f t="shared" ca="1" si="217"/>
        <v>1074281038505402.1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1074281038505402.1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4476170993772.5088</v>
      </c>
      <c r="L6076" s="444">
        <f t="shared" ca="1" si="217"/>
        <v>1078757209499174.6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1078757209499174.6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4494821706246.5605</v>
      </c>
      <c r="L6077" s="444">
        <f t="shared" ca="1" si="217"/>
        <v>1083252031205421.1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1083252031205421.1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4513550130022.5879</v>
      </c>
      <c r="L6078" s="444">
        <f t="shared" ca="1" si="217"/>
        <v>1087765581335443.8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1087765581335443.8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4532356588897.6826</v>
      </c>
      <c r="L6079" s="444">
        <f t="shared" ca="1" si="217"/>
        <v>1092297937924341.4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1092297937924341.4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4551241408018.0889</v>
      </c>
      <c r="L6080" s="444">
        <f t="shared" ca="1" si="217"/>
        <v>1096849179332359.5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1096849179332359.5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4570204913884.8311</v>
      </c>
      <c r="L6081" s="444">
        <f t="shared" ca="1" si="217"/>
        <v>1101419384246244.4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1101419384246244.4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4589247434359.3516</v>
      </c>
      <c r="L6082" s="444">
        <f t="shared" ca="1" si="217"/>
        <v>1106008631680603.8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1106008631680603.8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4608369298669.1826</v>
      </c>
      <c r="L6083" s="444">
        <f t="shared" ca="1" si="217"/>
        <v>1110617000979272.9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1110617000979272.9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4627570837413.6367</v>
      </c>
      <c r="L6084" s="444">
        <f t="shared" ca="1" si="217"/>
        <v>1115244571816686.5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1115244571816686.5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4646852382569.5273</v>
      </c>
      <c r="L6085" s="444">
        <f t="shared" ca="1" si="217"/>
        <v>1119891424199256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1119891424199256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4666214267496.8994</v>
      </c>
      <c r="L6086" s="444">
        <f t="shared" ca="1" si="217"/>
        <v>1124557638466752.9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1124557638466752.9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4685656826944.8037</v>
      </c>
      <c r="L6087" s="444">
        <f t="shared" ca="1" si="217"/>
        <v>1129243295293697.8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1129243295293697.8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4705180397057.0742</v>
      </c>
      <c r="L6088" s="444">
        <f t="shared" ca="1" si="217"/>
        <v>1133948475690754.8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1133948475690754.8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4724785315378.1445</v>
      </c>
      <c r="L6089" s="444">
        <f t="shared" ca="1" si="217"/>
        <v>1138673261006133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1138673261006133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4744471920858.8877</v>
      </c>
      <c r="L6090" s="444">
        <f t="shared" ca="1" si="217"/>
        <v>1143417732926992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1143417732926992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4764240553862.4668</v>
      </c>
      <c r="L6091" s="444">
        <f t="shared" ca="1" si="217"/>
        <v>1148181973480854.5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1148181973480854.5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4784091556170.2266</v>
      </c>
      <c r="L6092" s="444">
        <f t="shared" ca="1" si="217"/>
        <v>1152966065037024.8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1152966065037024.8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4804025270987.6035</v>
      </c>
      <c r="L6093" s="444">
        <f t="shared" ca="1" si="217"/>
        <v>1157770090308012.3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1157770090308012.3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4824042042950.0508</v>
      </c>
      <c r="L6094" s="444">
        <f t="shared" ca="1" si="217"/>
        <v>1162594132350962.3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1162594132350962.3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4844142218129.0098</v>
      </c>
      <c r="L6095" s="444">
        <f t="shared" ca="1" si="217"/>
        <v>1167438274569091.3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1167438274569091.3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4864326144037.8799</v>
      </c>
      <c r="L6096" s="444">
        <f t="shared" ca="1" si="217"/>
        <v>1172302600713129.3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1172302600713129.3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4884594169638.0381</v>
      </c>
      <c r="L6097" s="444">
        <f t="shared" ca="1" si="217"/>
        <v>1177187194882767.3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1177187194882767.3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4904946645344.8633</v>
      </c>
      <c r="L6098" s="444">
        <f t="shared" ca="1" si="217"/>
        <v>1182092141528112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1182092141528112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4925383923033.7998</v>
      </c>
      <c r="L6099" s="444">
        <f t="shared" ca="1" si="217"/>
        <v>1187017525451145.8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1187017525451145.8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4945906356046.4404</v>
      </c>
      <c r="L6100" s="444">
        <f t="shared" ca="1" si="217"/>
        <v>1191963431807192.3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1191963431807192.3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4966514299196.6348</v>
      </c>
      <c r="L6101" s="444">
        <f t="shared" ca="1" si="217"/>
        <v>1196929946106389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1196929946106389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4987208108776.6211</v>
      </c>
      <c r="L6102" s="444">
        <f t="shared" ca="1" si="217"/>
        <v>1201917154215165.5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1201917154215165.5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5007988142563.1895</v>
      </c>
      <c r="L6103" s="444">
        <f t="shared" ca="1" si="217"/>
        <v>1206925142357728.8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1206925142357728.8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5028854759823.8701</v>
      </c>
      <c r="L6104" s="444">
        <f t="shared" ca="1" si="217"/>
        <v>1211953997117552.5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1211953997117552.5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5049808321323.1357</v>
      </c>
      <c r="L6105" s="444">
        <f t="shared" ca="1" si="217"/>
        <v>1217003805438875.8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1217003805438875.8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5070849189328.6484</v>
      </c>
      <c r="L6106" s="444">
        <f t="shared" ca="1" si="217"/>
        <v>1222074654628204.5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1222074654628204.5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5091977727617.5186</v>
      </c>
      <c r="L6107" s="444">
        <f t="shared" ca="1" si="217"/>
        <v>1227166632355822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1227166632355822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5113194301482.5918</v>
      </c>
      <c r="L6108" s="444">
        <f t="shared" ca="1" si="217"/>
        <v>1232279826657304.5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1232279826657304.5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5134499277738.7686</v>
      </c>
      <c r="L6109" s="444">
        <f t="shared" ca="1" si="217"/>
        <v>1237414325935043.3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1237414325935043.3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5155893024729.3467</v>
      </c>
      <c r="L6110" s="444">
        <f t="shared" ca="1" si="217"/>
        <v>1242570218959772.5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1242570218959772.5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5177375912332.3857</v>
      </c>
      <c r="L6111" s="444">
        <f t="shared" ca="1" si="217"/>
        <v>1247747594872105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1247747594872105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5198948311967.1045</v>
      </c>
      <c r="L6112" s="444">
        <f t="shared" ca="1" si="217"/>
        <v>1252946543184072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1252946543184072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5220610596600.2998</v>
      </c>
      <c r="L6113" s="444">
        <f t="shared" ca="1" si="217"/>
        <v>1258167153780672.3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1258167153780672.3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5242363140752.8008</v>
      </c>
      <c r="L6114" s="444">
        <f t="shared" ca="1" si="217"/>
        <v>1263409516921425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1263409516921425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5264206320505.9375</v>
      </c>
      <c r="L6115" s="444">
        <f t="shared" ca="1" si="217"/>
        <v>1268673723241931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1268673723241931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5286140513508.0459</v>
      </c>
      <c r="L6116" s="444">
        <f t="shared" ca="1" si="217"/>
        <v>1273959863755439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1273959863755439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5308166098980.9961</v>
      </c>
      <c r="L6117" s="444">
        <f t="shared" ca="1" si="217"/>
        <v>1279268029854420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1279268029854420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5330283457726.75</v>
      </c>
      <c r="L6118" s="444">
        <f t="shared" ca="1" si="217"/>
        <v>1284598313312146.8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1284598313312146.8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5352492972133.9443</v>
      </c>
      <c r="L6119" s="444">
        <f t="shared" ca="1" si="217"/>
        <v>1289950806284280.8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1289950806284280.8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5374795026184.5029</v>
      </c>
      <c r="L6120" s="444">
        <f t="shared" ca="1" si="217"/>
        <v>1295325601310465.3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1295325601310465.3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5397190005460.2715</v>
      </c>
      <c r="L6121" s="444">
        <f t="shared" ca="1" si="217"/>
        <v>1300722791315925.5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1300722791315925.5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5419678297149.6895</v>
      </c>
      <c r="L6122" s="444">
        <f t="shared" ca="1" si="217"/>
        <v>1306142469613075.3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1306142469613075.3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5442260290054.4805</v>
      </c>
      <c r="L6123" s="444">
        <f t="shared" ca="1" si="217"/>
        <v>1311584729903129.8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1311584729903129.8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5464936374596.374</v>
      </c>
      <c r="L6124" s="444">
        <f t="shared" ca="1" si="217"/>
        <v>1317049666277726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1317049666277726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5487706942823.8584</v>
      </c>
      <c r="L6125" s="444">
        <f t="shared" ca="1" si="217"/>
        <v>1322537373220549.8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1322537373220549.8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5510572388418.957</v>
      </c>
      <c r="L6126" s="444">
        <f t="shared" ca="1" si="217"/>
        <v>1328047945608968.8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1328047945608968.8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5533533106704.0361</v>
      </c>
      <c r="L6127" s="444">
        <f t="shared" ca="1" si="217"/>
        <v>1333581478715672.8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1333581478715672.8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5556589494648.6367</v>
      </c>
      <c r="L6128" s="444">
        <f t="shared" ref="L6128:L6250" ca="1" si="222">I6128-J6128+K6128</f>
        <v>1339138068210321.5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1339138068210321.5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5579741950876.3398</v>
      </c>
      <c r="L6129" s="444">
        <f t="shared" ca="1" si="222"/>
        <v>1344717810161197.8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1344717810161197.8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5602990875671.6572</v>
      </c>
      <c r="L6130" s="444">
        <f t="shared" ca="1" si="222"/>
        <v>1350320801036869.5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1350320801036869.5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5626336670986.9561</v>
      </c>
      <c r="L6131" s="444">
        <f t="shared" ca="1" si="222"/>
        <v>1355947137707856.5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1355947137707856.5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5649779740449.4023</v>
      </c>
      <c r="L6132" s="444">
        <f t="shared" ca="1" si="222"/>
        <v>1361596917448306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1361596917448306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5673320489367.9414</v>
      </c>
      <c r="L6133" s="444">
        <f t="shared" ca="1" si="222"/>
        <v>1367270237937674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1367270237937674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5696959324740.3086</v>
      </c>
      <c r="L6134" s="444">
        <f t="shared" ca="1" si="222"/>
        <v>1372967197262414.3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1372967197262414.3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5720696655260.0596</v>
      </c>
      <c r="L6135" s="444">
        <f t="shared" ca="1" si="222"/>
        <v>1378687893917674.3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1378687893917674.3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5744532891323.6426</v>
      </c>
      <c r="L6136" s="444">
        <f t="shared" ca="1" si="222"/>
        <v>1384432426808998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1384432426808998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5768468445037.4912</v>
      </c>
      <c r="L6137" s="444">
        <f t="shared" ca="1" si="222"/>
        <v>1390200895254035.5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1390200895254035.5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5792503730225.1475</v>
      </c>
      <c r="L6138" s="444">
        <f t="shared" ca="1" si="222"/>
        <v>1395993398984260.8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1395993398984260.8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5816639162434.4199</v>
      </c>
      <c r="L6139" s="444">
        <f t="shared" ca="1" si="222"/>
        <v>1401810038146695.3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1401810038146695.3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5840875158944.5635</v>
      </c>
      <c r="L6140" s="444">
        <f t="shared" ca="1" si="222"/>
        <v>1407650913305639.8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1407650913305639.8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5865212138773.499</v>
      </c>
      <c r="L6141" s="444">
        <f t="shared" ca="1" si="222"/>
        <v>1413516125444413.3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1413516125444413.3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5889650522685.0547</v>
      </c>
      <c r="L6142" s="444">
        <f t="shared" ca="1" si="222"/>
        <v>1419405775967098.3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1419405775967098.3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5914190733196.2422</v>
      </c>
      <c r="L6143" s="444">
        <f t="shared" ca="1" si="222"/>
        <v>1425319966700294.5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1425319966700294.5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5938833194584.5605</v>
      </c>
      <c r="L6144" s="444">
        <f t="shared" ca="1" si="222"/>
        <v>1431258799894879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1431258799894879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5963578332895.3291</v>
      </c>
      <c r="L6145" s="444">
        <f t="shared" ca="1" si="222"/>
        <v>1437222378227774.3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1437222378227774.3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5988426575949.0596</v>
      </c>
      <c r="L6146" s="444">
        <f t="shared" ca="1" si="222"/>
        <v>1443210804803723.3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1443210804803723.3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6013378353348.8467</v>
      </c>
      <c r="L6147" s="444">
        <f t="shared" ca="1" si="222"/>
        <v>1449224183157072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1449224183157072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6038434096487.7998</v>
      </c>
      <c r="L6148" s="444">
        <f t="shared" ca="1" si="222"/>
        <v>1455262617253559.8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1455262617253559.8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6063594238556.499</v>
      </c>
      <c r="L6149" s="444">
        <f t="shared" ca="1" si="222"/>
        <v>1461326211492116.3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1461326211492116.3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6088859214550.4844</v>
      </c>
      <c r="L6150" s="444">
        <f t="shared" ca="1" si="222"/>
        <v>1467415070706666.8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1467415070706666.8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6114229461277.7783</v>
      </c>
      <c r="L6151" s="444">
        <f t="shared" ca="1" si="222"/>
        <v>1473529300167944.5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1473529300167944.5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6139705417366.4355</v>
      </c>
      <c r="L6152" s="444">
        <f t="shared" ca="1" si="222"/>
        <v>1479669005585311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1479669005585311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6165287523272.1289</v>
      </c>
      <c r="L6153" s="444">
        <f t="shared" ca="1" si="222"/>
        <v>1485834293108583.3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1485834293108583.3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6190976221285.7637</v>
      </c>
      <c r="L6154" s="444">
        <f t="shared" ca="1" si="222"/>
        <v>1492025269329869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1492025269329869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6216771955541.1211</v>
      </c>
      <c r="L6155" s="444">
        <f t="shared" ca="1" si="222"/>
        <v>1498242041285410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1498242041285410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6242675172022.542</v>
      </c>
      <c r="L6156" s="444">
        <f t="shared" ca="1" si="222"/>
        <v>1504484716457432.5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1504484716457432.5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6268686318572.6357</v>
      </c>
      <c r="L6157" s="444">
        <f t="shared" ca="1" si="222"/>
        <v>1510753402776005.3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1510753402776005.3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6294805844900.0215</v>
      </c>
      <c r="L6158" s="444">
        <f t="shared" ca="1" si="222"/>
        <v>1517048208620905.3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1517048208620905.3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6321034202587.1055</v>
      </c>
      <c r="L6159" s="444">
        <f t="shared" ca="1" si="222"/>
        <v>1523369242823492.3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1523369242823492.3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6347371845097.8848</v>
      </c>
      <c r="L6160" s="444">
        <f t="shared" ca="1" si="222"/>
        <v>1529716614668590.3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1529716614668590.3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6373819227785.793</v>
      </c>
      <c r="L6161" s="444">
        <f t="shared" ca="1" si="222"/>
        <v>1536090433896376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1536090433896376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6400376807901.5664</v>
      </c>
      <c r="L6162" s="444">
        <f t="shared" ca="1" si="222"/>
        <v>1542490810704277.5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1542490810704277.5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6427045044601.1563</v>
      </c>
      <c r="L6163" s="444">
        <f t="shared" ca="1" si="222"/>
        <v>1548917855748878.8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1548917855748878.8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6453824398953.6611</v>
      </c>
      <c r="L6164" s="444">
        <f t="shared" ca="1" si="222"/>
        <v>1555371680147832.5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1555371680147832.5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6480715333949.3018</v>
      </c>
      <c r="L6165" s="444">
        <f t="shared" ca="1" si="222"/>
        <v>1561852395481781.8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1561852395481781.8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6507718314507.4238</v>
      </c>
      <c r="L6166" s="444">
        <f t="shared" ca="1" si="222"/>
        <v>1568360113796289.3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1568360113796289.3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6534833807484.5381</v>
      </c>
      <c r="L6167" s="444">
        <f t="shared" ca="1" si="222"/>
        <v>1574894947603773.8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1574894947603773.8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6562062281682.3906</v>
      </c>
      <c r="L6168" s="444">
        <f t="shared" ca="1" si="222"/>
        <v>1581457009885456.3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1581457009885456.3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6589404207856.0674</v>
      </c>
      <c r="L6169" s="444">
        <f t="shared" ca="1" si="222"/>
        <v>1588046414093312.3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1588046414093312.3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6616860058722.1348</v>
      </c>
      <c r="L6170" s="444">
        <f t="shared" ca="1" si="222"/>
        <v>1594663274152034.5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1594663274152034.5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6644430308966.8105</v>
      </c>
      <c r="L6171" s="444">
        <f t="shared" ca="1" si="222"/>
        <v>1601307704461001.3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1601307704461001.3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6672115435254.1719</v>
      </c>
      <c r="L6172" s="444">
        <f t="shared" ca="1" si="222"/>
        <v>1607979819896255.5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1607979819896255.5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6699915916234.3975</v>
      </c>
      <c r="L6173" s="444">
        <f t="shared" ca="1" si="222"/>
        <v>1614679735812490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1614679735812490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6727832232552.042</v>
      </c>
      <c r="L6174" s="444">
        <f t="shared" ca="1" si="222"/>
        <v>1621407568045042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1621407568045042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6755864866854.3418</v>
      </c>
      <c r="L6175" s="444">
        <f t="shared" ca="1" si="222"/>
        <v>1628163432911896.3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1628163432911896.3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6784014303799.5674</v>
      </c>
      <c r="L6176" s="444">
        <f t="shared" ca="1" si="222"/>
        <v>1634947447215695.8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1634947447215695.8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6812281030065.3984</v>
      </c>
      <c r="L6177" s="444">
        <f t="shared" ca="1" si="222"/>
        <v>1641759728245761.3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1641759728245761.3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6840665534357.3389</v>
      </c>
      <c r="L6178" s="444">
        <f t="shared" ca="1" si="222"/>
        <v>1648600393780118.5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1648600393780118.5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6869168307417.1602</v>
      </c>
      <c r="L6179" s="444">
        <f t="shared" ca="1" si="222"/>
        <v>1655469562087535.8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1655469562087535.8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6897789842031.3984</v>
      </c>
      <c r="L6180" s="444">
        <f t="shared" ca="1" si="222"/>
        <v>1662367351929567.3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1662367351929567.3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6926530633039.8633</v>
      </c>
      <c r="L6181" s="444">
        <f t="shared" ca="1" si="222"/>
        <v>1669293882562607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1669293882562607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6955391177344.1953</v>
      </c>
      <c r="L6182" s="444">
        <f t="shared" ca="1" si="222"/>
        <v>1676249273739951.3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1676249273739951.3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6984371973916.4639</v>
      </c>
      <c r="L6183" s="444">
        <f t="shared" ca="1" si="222"/>
        <v>1683233645713867.8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1683233645713867.8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7013473523807.7822</v>
      </c>
      <c r="L6184" s="444">
        <f t="shared" ca="1" si="222"/>
        <v>1690247119237675.5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1690247119237675.5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7042696330156.9814</v>
      </c>
      <c r="L6185" s="444">
        <f t="shared" ca="1" si="222"/>
        <v>1697289815567832.5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1697289815567832.5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7072040898199.3018</v>
      </c>
      <c r="L6186" s="444">
        <f t="shared" ca="1" si="222"/>
        <v>1704361856466031.8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1704361856466031.8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7101507735275.1318</v>
      </c>
      <c r="L6187" s="444">
        <f t="shared" ca="1" si="222"/>
        <v>1711463364201307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1711463364201307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7131097350838.7793</v>
      </c>
      <c r="L6188" s="444">
        <f t="shared" ca="1" si="222"/>
        <v>1718594461552145.8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1718594461552145.8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7160810256467.2734</v>
      </c>
      <c r="L6189" s="444">
        <f t="shared" ca="1" si="222"/>
        <v>1725755271808613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1725755271808613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7190646965869.2207</v>
      </c>
      <c r="L6190" s="444">
        <f t="shared" ca="1" si="222"/>
        <v>1732945918774482.3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1732945918774482.3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7220607994893.6758</v>
      </c>
      <c r="L6191" s="444">
        <f t="shared" ca="1" si="222"/>
        <v>1740166526769376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1740166526769376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7250693861539.0664</v>
      </c>
      <c r="L6192" s="444">
        <f t="shared" ca="1" si="222"/>
        <v>1747417220630915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1747417220630915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7280905085962.1455</v>
      </c>
      <c r="L6193" s="444">
        <f t="shared" ca="1" si="222"/>
        <v>1754698125716877.3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1754698125716877.3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7311242190486.9883</v>
      </c>
      <c r="L6194" s="444">
        <f t="shared" ca="1" si="222"/>
        <v>1762009367907364.3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1762009367907364.3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7341705699614.0176</v>
      </c>
      <c r="L6195" s="444">
        <f t="shared" ca="1" si="222"/>
        <v>1769351073606978.3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1769351073606978.3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7372296140029.0771</v>
      </c>
      <c r="L6196" s="444">
        <f t="shared" ca="1" si="222"/>
        <v>1776723369747007.3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1776723369747007.3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7403014040612.5303</v>
      </c>
      <c r="L6197" s="444">
        <f t="shared" ca="1" si="222"/>
        <v>1784126383787619.8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1784126383787619.8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7433859932448.415</v>
      </c>
      <c r="L6198" s="444">
        <f t="shared" ca="1" si="222"/>
        <v>1791560243720068.3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1791560243720068.3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7464834348833.6172</v>
      </c>
      <c r="L6199" s="444">
        <f t="shared" ca="1" si="222"/>
        <v>1799025078068901.8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1799025078068901.8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7495937825287.0908</v>
      </c>
      <c r="L6200" s="444">
        <f t="shared" ca="1" si="222"/>
        <v>1806521015894188.8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1806521015894188.8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7527170899559.1201</v>
      </c>
      <c r="L6201" s="444">
        <f t="shared" ca="1" si="222"/>
        <v>1814048186793747.8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1814048186793747.8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7558534111640.6143</v>
      </c>
      <c r="L6202" s="444">
        <f t="shared" ca="1" si="222"/>
        <v>1821606720905388.3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1821606720905388.3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7590028003772.4502</v>
      </c>
      <c r="L6203" s="444">
        <f t="shared" ca="1" si="222"/>
        <v>1829196748909160.8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1829196748909160.8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7621653120454.8359</v>
      </c>
      <c r="L6204" s="444">
        <f t="shared" ca="1" si="222"/>
        <v>1836818402029615.5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1836818402029615.5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7653410008456.7314</v>
      </c>
      <c r="L6205" s="444">
        <f t="shared" ca="1" si="222"/>
        <v>1844471812038072.3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1844471812038072.3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7685299216825.3008</v>
      </c>
      <c r="L6206" s="444">
        <f t="shared" ca="1" si="222"/>
        <v>1852157111254897.5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1852157111254897.5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7717321296895.4063</v>
      </c>
      <c r="L6207" s="444">
        <f t="shared" ca="1" si="222"/>
        <v>1859874432551793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1859874432551793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7749476802299.1387</v>
      </c>
      <c r="L6208" s="444">
        <f t="shared" ca="1" si="222"/>
        <v>1867623909354092.3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1867623909354092.3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7781766288975.3838</v>
      </c>
      <c r="L6209" s="444">
        <f t="shared" ca="1" si="222"/>
        <v>1875405675643067.8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1875405675643067.8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7814190315179.4482</v>
      </c>
      <c r="L6210" s="444">
        <f t="shared" ca="1" si="222"/>
        <v>1883219865958247.3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1883219865958247.3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7846749441492.6963</v>
      </c>
      <c r="L6211" s="444">
        <f t="shared" ca="1" si="222"/>
        <v>1891066615399740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1891066615399740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7879444230832.249</v>
      </c>
      <c r="L6212" s="444">
        <f t="shared" ca="1" si="222"/>
        <v>1898946059630572.3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1898946059630572.3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7912275248460.7178</v>
      </c>
      <c r="L6213" s="444">
        <f t="shared" ca="1" si="222"/>
        <v>1906858334879033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1906858334879033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7945243061995.9707</v>
      </c>
      <c r="L6214" s="444">
        <f t="shared" ca="1" si="222"/>
        <v>1914803577941029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1914803577941029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7978348241420.9541</v>
      </c>
      <c r="L6215" s="444">
        <f t="shared" ca="1" si="222"/>
        <v>1922781926182450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1922781926182450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8011591359093.542</v>
      </c>
      <c r="L6216" s="444">
        <f t="shared" ca="1" si="222"/>
        <v>1930793517541543.5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1930793517541543.5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8044972989756.4307</v>
      </c>
      <c r="L6217" s="444">
        <f t="shared" ca="1" si="222"/>
        <v>1938838490531300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1938838490531300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8078493710547.083</v>
      </c>
      <c r="L6218" s="444">
        <f t="shared" ca="1" si="222"/>
        <v>1946916984241847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1946916984241847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8112154101007.6953</v>
      </c>
      <c r="L6219" s="444">
        <f t="shared" ca="1" si="222"/>
        <v>1955029138342854.8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1955029138342854.8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8145954743095.2295</v>
      </c>
      <c r="L6220" s="444">
        <f t="shared" ca="1" si="222"/>
        <v>1963175093085950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1963175093085950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8179896221191.458</v>
      </c>
      <c r="L6221" s="444">
        <f t="shared" ca="1" si="222"/>
        <v>1971354989307141.5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1971354989307141.5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8213979122113.0898</v>
      </c>
      <c r="L6222" s="444">
        <f t="shared" ca="1" si="222"/>
        <v>1979568968429254.5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1979568968429254.5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8248204035121.8936</v>
      </c>
      <c r="L6223" s="444">
        <f t="shared" ca="1" si="222"/>
        <v>1987817172464376.5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1987817172464376.5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8282571551934.9023</v>
      </c>
      <c r="L6224" s="444">
        <f t="shared" ca="1" si="222"/>
        <v>1996099744016311.5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1996099744016311.5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8317082266734.6318</v>
      </c>
      <c r="L6225" s="444">
        <f t="shared" ca="1" si="222"/>
        <v>2004416826283046.3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2004416826283046.3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8351736776179.3594</v>
      </c>
      <c r="L6226" s="444">
        <f t="shared" ca="1" si="222"/>
        <v>2012768563059225.5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2012768563059225.5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8386535679413.4395</v>
      </c>
      <c r="L6227" s="444">
        <f t="shared" ca="1" si="222"/>
        <v>2021155098738639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2021155098738639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8421479578077.6631</v>
      </c>
      <c r="L6228" s="444">
        <f t="shared" ca="1" si="222"/>
        <v>2029576578316716.8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2029576578316716.8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8456569076319.6533</v>
      </c>
      <c r="L6229" s="444">
        <f t="shared" ca="1" si="222"/>
        <v>2038033147393036.5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2038033147393036.5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8491804780804.3193</v>
      </c>
      <c r="L6230" s="444">
        <f t="shared" ca="1" si="222"/>
        <v>2046524952173840.8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2046524952173840.8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8527187300724.3359</v>
      </c>
      <c r="L6231" s="444">
        <f t="shared" ca="1" si="222"/>
        <v>2055052139474565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2055052139474565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8562717247810.6875</v>
      </c>
      <c r="L6232" s="444">
        <f t="shared" ca="1" si="222"/>
        <v>2063614856722375.8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2063614856722375.8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8598395236343.2334</v>
      </c>
      <c r="L6233" s="444">
        <f t="shared" ca="1" si="222"/>
        <v>2072213251958719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2072213251958719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8634221883161.3301</v>
      </c>
      <c r="L6234" s="444">
        <f t="shared" ca="1" si="222"/>
        <v>2080847473841880.3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2080847473841880.3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8670197807674.501</v>
      </c>
      <c r="L6235" s="444">
        <f t="shared" ca="1" si="222"/>
        <v>2089517671649554.8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2089517671649554.8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8706323631873.1445</v>
      </c>
      <c r="L6236" s="444">
        <f t="shared" ca="1" si="222"/>
        <v>2098223995281428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2098223995281428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8742599980339.2842</v>
      </c>
      <c r="L6237" s="444">
        <f t="shared" ca="1" si="222"/>
        <v>2106966595261767.3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2106966595261767.3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8779027480257.3633</v>
      </c>
      <c r="L6238" s="444">
        <f t="shared" ca="1" si="222"/>
        <v>2115745622742024.5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2115745622742024.5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8815606761425.1016</v>
      </c>
      <c r="L6239" s="444">
        <f t="shared" ca="1" si="222"/>
        <v>2124561229503449.5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2124561229503449.5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8852338456264.373</v>
      </c>
      <c r="L6240" s="444">
        <f t="shared" ca="1" si="222"/>
        <v>2133413567959713.8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2133413567959713.8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8889223199832.1406</v>
      </c>
      <c r="L6241" s="444">
        <f t="shared" ca="1" si="222"/>
        <v>2142302791159546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2142302791159546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8926261629831.4414</v>
      </c>
      <c r="L6242" s="444">
        <f t="shared" ca="1" si="222"/>
        <v>2151229052789377.5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2151229052789377.5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8963454386622.4063</v>
      </c>
      <c r="L6243" s="444">
        <f t="shared" ca="1" si="222"/>
        <v>2160192507176000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2160192507176000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9000802113233.334</v>
      </c>
      <c r="L6244" s="444">
        <f t="shared" ca="1" si="222"/>
        <v>2169193309289233.3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2169193309289233.3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9038305455371.8047</v>
      </c>
      <c r="L6245" s="444">
        <f t="shared" ca="1" si="222"/>
        <v>2178231614744605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2178231614744605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9075965061435.8555</v>
      </c>
      <c r="L6246" s="444">
        <f t="shared" ca="1" si="222"/>
        <v>2187307579806040.8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2187307579806040.8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9113781582525.168</v>
      </c>
      <c r="L6247" s="444">
        <f t="shared" ca="1" si="222"/>
        <v>2196421361388566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2196421361388566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9151755672452.3574</v>
      </c>
      <c r="L6248" s="444">
        <f t="shared" ca="1" si="222"/>
        <v>2205573117061018.3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2205573117061018.3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9189887987754.2422</v>
      </c>
      <c r="L6249" s="444">
        <f t="shared" ca="1" si="222"/>
        <v>2214763005048772.5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2214763005048772.5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9228179187703.2188</v>
      </c>
      <c r="L6250" s="444">
        <f t="shared" ca="1" si="222"/>
        <v>2223991184236475.8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3477228.4735818128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57.833333333333336</v>
      </c>
      <c r="C4" s="463">
        <f ca="1">(SUMIFS(H:H,I:I,"&gt;0",L:L,"&lt;0"))</f>
        <v>694</v>
      </c>
      <c r="D4" s="456">
        <f t="array" aca="1" ref="D4" ca="1">INDEX(N:N,MATCH(C4,H:H,0),0)</f>
        <v>72380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3477228.4735818128</v>
      </c>
      <c r="C8" s="447">
        <f t="shared" ref="C8:C71" si="0">SUMIF(G:G,A8,J:J)</f>
        <v>0</v>
      </c>
      <c r="D8" s="447">
        <f ca="1">SUMIF(G:G,1,K:K)</f>
        <v>177901.60807684771</v>
      </c>
      <c r="E8" s="447">
        <f t="shared" ref="E8:E71" ca="1" si="1">B8-C8+D8</f>
        <v>3655130.0816586604</v>
      </c>
      <c r="F8" s="431"/>
      <c r="G8" s="459">
        <v>1</v>
      </c>
      <c r="H8" s="459">
        <v>1</v>
      </c>
      <c r="I8" s="444">
        <f ca="1">B1</f>
        <v>3477228.4735818128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14488.451973257554</v>
      </c>
      <c r="L8" s="444">
        <f t="shared" ref="L8:L262" ca="1" si="3">I8-J8+K8</f>
        <v>3491716.9255550704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3655130.0816586604</v>
      </c>
      <c r="C9" s="447">
        <f t="shared" si="0"/>
        <v>0</v>
      </c>
      <c r="D9" s="447">
        <f ca="1">SUMIF(G:G,2,K:K)</f>
        <v>187003.39198227148</v>
      </c>
      <c r="E9" s="447">
        <f t="shared" ca="1" si="1"/>
        <v>3842133.4736409318</v>
      </c>
      <c r="F9" s="431"/>
      <c r="G9" s="459">
        <v>1</v>
      </c>
      <c r="H9" s="459">
        <v>2</v>
      </c>
      <c r="I9" s="444">
        <f t="shared" ref="I9:I263" ca="1" si="5">L8</f>
        <v>3491716.9255550704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14548.820523146129</v>
      </c>
      <c r="L9" s="444">
        <f t="shared" ca="1" si="3"/>
        <v>3506265.7460782165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3842133.4736409318</v>
      </c>
      <c r="C10" s="447">
        <f t="shared" si="0"/>
        <v>0</v>
      </c>
      <c r="D10" s="447">
        <f ca="1">SUMIF(G:G,3,K:K)</f>
        <v>196570.84042640624</v>
      </c>
      <c r="E10" s="447">
        <f t="shared" ca="1" si="1"/>
        <v>4038704.3140673381</v>
      </c>
      <c r="F10" s="431"/>
      <c r="G10" s="459">
        <v>1</v>
      </c>
      <c r="H10" s="459">
        <v>3</v>
      </c>
      <c r="I10" s="444">
        <f t="shared" ca="1" si="5"/>
        <v>3506265.7460782165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14609.440608659235</v>
      </c>
      <c r="L10" s="444">
        <f t="shared" ca="1" si="3"/>
        <v>3520875.1866868758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4038704.3140673381</v>
      </c>
      <c r="C11" s="447">
        <f t="shared" si="0"/>
        <v>0</v>
      </c>
      <c r="D11" s="447">
        <f ca="1">SUMIF(G:G,4,K:K)</f>
        <v>206627.77769082849</v>
      </c>
      <c r="E11" s="447">
        <f t="shared" ca="1" si="1"/>
        <v>4245332.0917581664</v>
      </c>
      <c r="F11" s="431"/>
      <c r="G11" s="459">
        <v>1</v>
      </c>
      <c r="H11" s="459">
        <v>4</v>
      </c>
      <c r="I11" s="444">
        <f t="shared" ca="1" si="5"/>
        <v>3520875.1866868758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14670.313277861982</v>
      </c>
      <c r="L11" s="444">
        <f t="shared" ca="1" si="3"/>
        <v>3535545.4999647378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4245332.0917581664</v>
      </c>
      <c r="C12" s="447">
        <f t="shared" si="0"/>
        <v>0</v>
      </c>
      <c r="D12" s="447">
        <f ca="1">SUMIF(G:G,5,K:K)</f>
        <v>217199.24695257613</v>
      </c>
      <c r="E12" s="447">
        <f t="shared" ca="1" si="1"/>
        <v>4462531.338710743</v>
      </c>
      <c r="F12" s="431"/>
      <c r="G12" s="459">
        <v>1</v>
      </c>
      <c r="H12" s="459">
        <v>5</v>
      </c>
      <c r="I12" s="444">
        <f t="shared" ca="1" si="5"/>
        <v>3535545.4999647378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14731.439583186408</v>
      </c>
      <c r="L12" s="444">
        <f t="shared" ca="1" si="3"/>
        <v>3550276.9395479243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4462531.338710743</v>
      </c>
      <c r="C13" s="447">
        <f t="shared" si="0"/>
        <v>110555.47832289393</v>
      </c>
      <c r="D13" s="447">
        <f ca="1">SUMIF(G:G,6,K:K)</f>
        <v>226921.92767025577</v>
      </c>
      <c r="E13" s="447">
        <f t="shared" ca="1" si="1"/>
        <v>4578897.788058104</v>
      </c>
      <c r="F13" s="431"/>
      <c r="G13" s="459">
        <v>1</v>
      </c>
      <c r="H13" s="459">
        <v>6</v>
      </c>
      <c r="I13" s="444">
        <f t="shared" ca="1" si="5"/>
        <v>3550276.9395479243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14792.820581449685</v>
      </c>
      <c r="L13" s="444">
        <f t="shared" ca="1" si="3"/>
        <v>3565069.760129374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4578897.788058104</v>
      </c>
      <c r="C14" s="447">
        <f t="shared" si="0"/>
        <v>265333.14797494543</v>
      </c>
      <c r="D14" s="447">
        <f ca="1">SUMIF(G:G,7,K:K)</f>
        <v>226968.05497336475</v>
      </c>
      <c r="E14" s="447">
        <f t="shared" ca="1" si="1"/>
        <v>4540532.6950565232</v>
      </c>
      <c r="F14" s="431"/>
      <c r="G14" s="459">
        <v>1</v>
      </c>
      <c r="H14" s="459">
        <v>7</v>
      </c>
      <c r="I14" s="444">
        <f t="shared" ca="1" si="5"/>
        <v>3565069.760129374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14854.457333872389</v>
      </c>
      <c r="L14" s="444">
        <f t="shared" ca="1" si="3"/>
        <v>3579924.2174632465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4540532.6950565232</v>
      </c>
      <c r="C15" s="447">
        <f t="shared" si="0"/>
        <v>265333.14797494543</v>
      </c>
      <c r="D15" s="447">
        <f ca="1">SUMIF(G:G,8,K:K)</f>
        <v>225005.22400299489</v>
      </c>
      <c r="E15" s="447">
        <f t="shared" ca="1" si="1"/>
        <v>4500204.7710845722</v>
      </c>
      <c r="F15" s="431"/>
      <c r="G15" s="459">
        <v>1</v>
      </c>
      <c r="H15" s="459">
        <v>8</v>
      </c>
      <c r="I15" s="444">
        <f t="shared" ca="1" si="5"/>
        <v>3579924.2174632465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14916.350906096861</v>
      </c>
      <c r="L15" s="444">
        <f t="shared" ca="1" si="3"/>
        <v>3594840.5683693434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4500204.7710845722</v>
      </c>
      <c r="C16" s="447">
        <f t="shared" si="0"/>
        <v>246150.24357494549</v>
      </c>
      <c r="D16" s="447">
        <f ca="1">SUMIF(G:G,9,K:K)</f>
        <v>223428.26707833103</v>
      </c>
      <c r="E16" s="447">
        <f t="shared" ca="1" si="1"/>
        <v>4477482.7945879577</v>
      </c>
      <c r="F16" s="431"/>
      <c r="G16" s="459">
        <v>1</v>
      </c>
      <c r="H16" s="459">
        <v>9</v>
      </c>
      <c r="I16" s="444">
        <f t="shared" ca="1" si="5"/>
        <v>3594840.5683693434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14978.502368205598</v>
      </c>
      <c r="L16" s="444">
        <f t="shared" ca="1" si="3"/>
        <v>3609819.0707375491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4477482.7945879577</v>
      </c>
      <c r="C17" s="447">
        <f t="shared" si="0"/>
        <v>244406.34317494548</v>
      </c>
      <c r="D17" s="447">
        <f ca="1">SUMIF(G:G,10,K:K)</f>
        <v>222354.9888913208</v>
      </c>
      <c r="E17" s="447">
        <f t="shared" ca="1" si="1"/>
        <v>4455431.4403043333</v>
      </c>
      <c r="F17" s="431"/>
      <c r="G17" s="459">
        <v>1</v>
      </c>
      <c r="H17" s="459">
        <v>10</v>
      </c>
      <c r="I17" s="444">
        <f t="shared" ca="1" si="5"/>
        <v>3609819.0707375491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15040.912794739786</v>
      </c>
      <c r="L17" s="444">
        <f t="shared" ca="1" si="3"/>
        <v>3624859.983532289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4455431.4403043333</v>
      </c>
      <c r="C18" s="447">
        <f t="shared" si="0"/>
        <v>244406.34317494548</v>
      </c>
      <c r="D18" s="447">
        <f ca="1">SUMIF(G:G,11,K:K)</f>
        <v>221226.79975530811</v>
      </c>
      <c r="E18" s="447">
        <f t="shared" ca="1" si="1"/>
        <v>4432251.8968846956</v>
      </c>
      <c r="F18" s="431"/>
      <c r="G18" s="459">
        <v>1</v>
      </c>
      <c r="H18" s="459">
        <v>11</v>
      </c>
      <c r="I18" s="444">
        <f t="shared" ca="1" si="5"/>
        <v>3624859.983532289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15103.58326471787</v>
      </c>
      <c r="L18" s="444">
        <f t="shared" ca="1" si="3"/>
        <v>3639963.5667970069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4432251.8968846956</v>
      </c>
      <c r="C19" s="447">
        <f t="shared" si="0"/>
        <v>244406.34317494548</v>
      </c>
      <c r="D19" s="447">
        <f ca="1">SUMIF(G:G,12,K:K)</f>
        <v>220040.89032192738</v>
      </c>
      <c r="E19" s="447">
        <f t="shared" ca="1" si="1"/>
        <v>4407886.4440316772</v>
      </c>
      <c r="F19" s="431"/>
      <c r="G19" s="459">
        <v>1</v>
      </c>
      <c r="H19" s="459">
        <v>12</v>
      </c>
      <c r="I19" s="444">
        <f t="shared" ca="1" si="5"/>
        <v>3639963.5667970069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15166.514861654197</v>
      </c>
      <c r="L19" s="444">
        <f t="shared" ca="1" si="3"/>
        <v>3655130.0816586609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4407886.4440316772</v>
      </c>
      <c r="C20" s="447">
        <f t="shared" si="0"/>
        <v>244406.34317494548</v>
      </c>
      <c r="D20" s="447">
        <f ca="1">SUMIF(G:G,13,K:K)</f>
        <v>218794.30751121909</v>
      </c>
      <c r="E20" s="447">
        <f t="shared" ca="1" si="1"/>
        <v>4382274.4083679505</v>
      </c>
      <c r="F20" s="431"/>
      <c r="G20" s="459">
        <v>2</v>
      </c>
      <c r="H20" s="459">
        <v>13</v>
      </c>
      <c r="I20" s="444">
        <f t="shared" ca="1" si="5"/>
        <v>3655130.0816586609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15229.708673577752</v>
      </c>
      <c r="L20" s="444">
        <f t="shared" ca="1" si="3"/>
        <v>3670359.7903322387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4382274.4083679505</v>
      </c>
      <c r="C21" s="447">
        <f t="shared" si="0"/>
        <v>244406.34317494548</v>
      </c>
      <c r="D21" s="447">
        <f ca="1">SUMIF(G:G,14,K:K)</f>
        <v>217483.94715804822</v>
      </c>
      <c r="E21" s="447">
        <f t="shared" ca="1" si="1"/>
        <v>4355352.0123510528</v>
      </c>
      <c r="F21" s="431"/>
      <c r="G21" s="459">
        <v>2</v>
      </c>
      <c r="H21" s="459">
        <v>14</v>
      </c>
      <c r="I21" s="444">
        <f t="shared" ca="1" si="5"/>
        <v>3670359.7903322387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15293.165793050994</v>
      </c>
      <c r="L21" s="444">
        <f t="shared" ca="1" si="3"/>
        <v>3685652.9561252897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4355352.0123510528</v>
      </c>
      <c r="C22" s="447">
        <f t="shared" si="0"/>
        <v>244406.34317494548</v>
      </c>
      <c r="D22" s="447">
        <f ca="1">SUMIF(G:G,15,K:K)</f>
        <v>216106.54628230017</v>
      </c>
      <c r="E22" s="447">
        <f t="shared" ca="1" si="1"/>
        <v>4327052.2154584071</v>
      </c>
      <c r="F22" s="431"/>
      <c r="G22" s="459">
        <v>2</v>
      </c>
      <c r="H22" s="459">
        <v>15</v>
      </c>
      <c r="I22" s="444">
        <f t="shared" ca="1" si="5"/>
        <v>3685652.9561252897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15356.887317188706</v>
      </c>
      <c r="L22" s="444">
        <f t="shared" ca="1" si="3"/>
        <v>3701009.8434424782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4327052.2154584071</v>
      </c>
      <c r="C23" s="447">
        <f t="shared" si="0"/>
        <v>244406.34317494548</v>
      </c>
      <c r="D23" s="447">
        <f ca="1">SUMIF(G:G,16,K:K)</f>
        <v>214658.67496360492</v>
      </c>
      <c r="E23" s="447">
        <f t="shared" ca="1" si="1"/>
        <v>4297304.5472470662</v>
      </c>
      <c r="F23" s="431"/>
      <c r="G23" s="459">
        <v>2</v>
      </c>
      <c r="H23" s="459">
        <v>16</v>
      </c>
      <c r="I23" s="444">
        <f t="shared" ca="1" si="5"/>
        <v>3701009.8434424782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15420.874347676992</v>
      </c>
      <c r="L23" s="444">
        <f t="shared" ca="1" si="3"/>
        <v>3716430.7177901552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4297304.5472470662</v>
      </c>
      <c r="C24" s="447">
        <f t="shared" si="0"/>
        <v>244406.34317494548</v>
      </c>
      <c r="D24" s="447">
        <f ca="1">SUMIF(G:G,17,K:K)</f>
        <v>213136.72780035663</v>
      </c>
      <c r="E24" s="447">
        <f t="shared" ca="1" si="1"/>
        <v>4266034.9318724768</v>
      </c>
      <c r="F24" s="431"/>
      <c r="G24" s="459">
        <v>2</v>
      </c>
      <c r="H24" s="459">
        <v>17</v>
      </c>
      <c r="I24" s="444">
        <f t="shared" ca="1" si="5"/>
        <v>3716430.7177901552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15485.127990792311</v>
      </c>
      <c r="L24" s="444">
        <f t="shared" ca="1" si="3"/>
        <v>3731915.8457809477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4266034.9318724768</v>
      </c>
      <c r="C25" s="447">
        <f t="shared" si="0"/>
        <v>244406.34317494548</v>
      </c>
      <c r="D25" s="447">
        <f ca="1">SUMIF(G:G,18,K:K)</f>
        <v>211536.91493176078</v>
      </c>
      <c r="E25" s="447">
        <f t="shared" ca="1" si="1"/>
        <v>4233165.5036292924</v>
      </c>
      <c r="F25" s="431"/>
      <c r="G25" s="459">
        <v>2</v>
      </c>
      <c r="H25" s="459">
        <v>18</v>
      </c>
      <c r="I25" s="444">
        <f t="shared" ca="1" si="5"/>
        <v>3731915.8457809477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15549.649357420616</v>
      </c>
      <c r="L25" s="444">
        <f t="shared" ca="1" si="3"/>
        <v>3747465.4951383681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4233165.5036292924</v>
      </c>
      <c r="C26" s="447">
        <f t="shared" si="0"/>
        <v>244406.34317494548</v>
      </c>
      <c r="D26" s="447">
        <f ca="1">SUMIF(G:G,19,K:K)</f>
        <v>209855.25260055205</v>
      </c>
      <c r="E26" s="447">
        <f t="shared" ca="1" si="1"/>
        <v>4198614.4130548984</v>
      </c>
      <c r="F26" s="431"/>
      <c r="G26" s="459">
        <v>2</v>
      </c>
      <c r="H26" s="459">
        <v>19</v>
      </c>
      <c r="I26" s="444">
        <f t="shared" ca="1" si="5"/>
        <v>3747465.4951383681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15614.439563076534</v>
      </c>
      <c r="L26" s="444">
        <f t="shared" ca="1" si="3"/>
        <v>3763079.9347014446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4198614.4130548984</v>
      </c>
      <c r="C27" s="447">
        <f t="shared" si="0"/>
        <v>244406.34317494548</v>
      </c>
      <c r="D27" s="447">
        <f ca="1">SUMIF(G:G,20,K:K)</f>
        <v>208087.55323288249</v>
      </c>
      <c r="E27" s="447">
        <f t="shared" ca="1" si="1"/>
        <v>4162295.6231128355</v>
      </c>
      <c r="F27" s="431"/>
      <c r="G27" s="459">
        <v>2</v>
      </c>
      <c r="H27" s="459">
        <v>20</v>
      </c>
      <c r="I27" s="444">
        <f t="shared" ca="1" si="5"/>
        <v>3763079.9347014446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15679.499727922686</v>
      </c>
      <c r="L27" s="444">
        <f t="shared" ca="1" si="3"/>
        <v>3778759.4344293671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4162295.6231128355</v>
      </c>
      <c r="C28" s="447">
        <f t="shared" si="0"/>
        <v>244406.34317494548</v>
      </c>
      <c r="D28" s="447">
        <f ca="1">SUMIF(G:G,21,K:K)</f>
        <v>206229.41501067852</v>
      </c>
      <c r="E28" s="447">
        <f t="shared" ca="1" si="1"/>
        <v>4124118.6949485685</v>
      </c>
      <c r="F28" s="431"/>
      <c r="G28" s="459">
        <v>2</v>
      </c>
      <c r="H28" s="459">
        <v>21</v>
      </c>
      <c r="I28" s="444">
        <f t="shared" ca="1" si="5"/>
        <v>3778759.4344293671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15744.830976789031</v>
      </c>
      <c r="L28" s="444">
        <f t="shared" ca="1" si="3"/>
        <v>3794504.265406156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4124118.6949485685</v>
      </c>
      <c r="C29" s="447">
        <f t="shared" si="0"/>
        <v>244406.34317494548</v>
      </c>
      <c r="D29" s="447">
        <f ca="1">SUMIF(G:G,22,K:K)</f>
        <v>204276.21091050003</v>
      </c>
      <c r="E29" s="447">
        <f t="shared" ca="1" si="1"/>
        <v>4083988.5626841229</v>
      </c>
      <c r="F29" s="431"/>
      <c r="G29" s="459">
        <v>2</v>
      </c>
      <c r="H29" s="459">
        <v>22</v>
      </c>
      <c r="I29" s="444">
        <f t="shared" ca="1" si="5"/>
        <v>3794504.265406156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15810.434439192317</v>
      </c>
      <c r="L29" s="444">
        <f t="shared" ca="1" si="3"/>
        <v>3810314.6998453485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4083988.5626841229</v>
      </c>
      <c r="C30" s="447">
        <f t="shared" si="0"/>
        <v>244406.34317494548</v>
      </c>
      <c r="D30" s="447">
        <f ca="1">SUMIF(G:G,23,K:K)</f>
        <v>202223.07718160603</v>
      </c>
      <c r="E30" s="447">
        <f t="shared" ca="1" si="1"/>
        <v>4041805.2966907835</v>
      </c>
      <c r="F30" s="431"/>
      <c r="G30" s="459">
        <v>2</v>
      </c>
      <c r="H30" s="459">
        <v>23</v>
      </c>
      <c r="I30" s="444">
        <f t="shared" ca="1" si="5"/>
        <v>3810314.6998453485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15876.311249355618</v>
      </c>
      <c r="L30" s="444">
        <f t="shared" ca="1" si="3"/>
        <v>3826191.0110947043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4041805.2966907835</v>
      </c>
      <c r="C31" s="447">
        <f t="shared" si="0"/>
        <v>244406.34317494548</v>
      </c>
      <c r="D31" s="447">
        <f ca="1">SUMIF(G:G,24,K:K)</f>
        <v>200064.90123453678</v>
      </c>
      <c r="E31" s="447">
        <f t="shared" ca="1" si="1"/>
        <v>3997463.8547503748</v>
      </c>
      <c r="F31" s="431"/>
      <c r="G31" s="459">
        <v>2</v>
      </c>
      <c r="H31" s="459">
        <v>24</v>
      </c>
      <c r="I31" s="444">
        <f t="shared" ca="1" si="5"/>
        <v>3826191.0110947043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15942.462546227935</v>
      </c>
      <c r="L31" s="444">
        <f t="shared" ca="1" si="3"/>
        <v>3842133.4736409322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3997463.8547503748</v>
      </c>
      <c r="C32" s="447">
        <f t="shared" si="0"/>
        <v>244406.34317494548</v>
      </c>
      <c r="D32" s="447">
        <f ca="1">SUMIF(G:G,25,K:K)</f>
        <v>197796.30891005276</v>
      </c>
      <c r="E32" s="447">
        <f t="shared" ca="1" si="1"/>
        <v>3950853.820485482</v>
      </c>
      <c r="F32" s="431"/>
      <c r="G32" s="459">
        <v>3</v>
      </c>
      <c r="H32" s="459">
        <v>25</v>
      </c>
      <c r="I32" s="444">
        <f t="shared" ca="1" si="5"/>
        <v>3842133.4736409322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16008.889473503885</v>
      </c>
      <c r="L32" s="444">
        <f t="shared" ca="1" si="3"/>
        <v>3858142.3631144362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3950853.820485482</v>
      </c>
      <c r="C33" s="447">
        <f t="shared" si="0"/>
        <v>244406.34317494548</v>
      </c>
      <c r="D33" s="447">
        <f ca="1">SUMIF(G:G,26,K:K)</f>
        <v>195411.65109672828</v>
      </c>
      <c r="E33" s="447">
        <f t="shared" ca="1" si="1"/>
        <v>3901859.1284072646</v>
      </c>
      <c r="F33" s="431"/>
      <c r="G33" s="459">
        <v>3</v>
      </c>
      <c r="H33" s="459">
        <v>26</v>
      </c>
      <c r="I33" s="444">
        <f t="shared" ca="1" si="5"/>
        <v>3858142.3631144362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16075.593179643483</v>
      </c>
      <c r="L33" s="444">
        <f t="shared" ca="1" si="3"/>
        <v>3874217.9562940798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3901859.1284072646</v>
      </c>
      <c r="C34" s="447">
        <f t="shared" si="0"/>
        <v>244406.34317494548</v>
      </c>
      <c r="D34" s="447">
        <f ca="1">SUMIF(G:G,27,K:K)</f>
        <v>192904.98966387552</v>
      </c>
      <c r="E34" s="447">
        <f t="shared" ca="1" si="1"/>
        <v>3850357.7748961947</v>
      </c>
      <c r="F34" s="431"/>
      <c r="G34" s="459">
        <v>3</v>
      </c>
      <c r="H34" s="459">
        <v>27</v>
      </c>
      <c r="I34" s="444">
        <f t="shared" ca="1" si="5"/>
        <v>3874217.9562940798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16142.574817891998</v>
      </c>
      <c r="L34" s="444">
        <f t="shared" ca="1" si="3"/>
        <v>3890360.5311119719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3850357.7748961947</v>
      </c>
      <c r="C35" s="447">
        <f t="shared" si="0"/>
        <v>244406.34317494548</v>
      </c>
      <c r="D35" s="447">
        <f ca="1">SUMIF(G:G,28,K:K)</f>
        <v>190270.08267477108</v>
      </c>
      <c r="E35" s="447">
        <f t="shared" ca="1" si="1"/>
        <v>3796221.5143960202</v>
      </c>
      <c r="F35" s="431"/>
      <c r="G35" s="459">
        <v>3</v>
      </c>
      <c r="H35" s="459">
        <v>28</v>
      </c>
      <c r="I35" s="444">
        <f t="shared" ca="1" si="5"/>
        <v>3890360.5311119719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16209.835546299881</v>
      </c>
      <c r="L35" s="444">
        <f t="shared" ca="1" si="3"/>
        <v>3906570.3666582718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3796221.5143960202</v>
      </c>
      <c r="C36" s="447">
        <f t="shared" si="0"/>
        <v>244406.34317494548</v>
      </c>
      <c r="D36" s="447">
        <f ca="1">SUMIF(G:G,29,K:K)</f>
        <v>187500.36884336226</v>
      </c>
      <c r="E36" s="447">
        <f t="shared" ca="1" si="1"/>
        <v>3739315.5400644368</v>
      </c>
      <c r="F36" s="431"/>
      <c r="G36" s="459">
        <v>3</v>
      </c>
      <c r="H36" s="459">
        <v>29</v>
      </c>
      <c r="I36" s="444">
        <f t="shared" ca="1" si="5"/>
        <v>3906570.3666582718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16277.376527742799</v>
      </c>
      <c r="L36" s="444">
        <f t="shared" ca="1" si="3"/>
        <v>3922847.7431860147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3739315.5400644368</v>
      </c>
      <c r="C37" s="447">
        <f t="shared" si="0"/>
        <v>244406.34317494548</v>
      </c>
      <c r="D37" s="447">
        <f ca="1">SUMIF(G:G,30,K:K)</f>
        <v>184588.95119574928</v>
      </c>
      <c r="E37" s="447">
        <f t="shared" ca="1" si="1"/>
        <v>3679498.1480852407</v>
      </c>
      <c r="F37" s="431"/>
      <c r="G37" s="459">
        <v>3</v>
      </c>
      <c r="H37" s="459">
        <v>30</v>
      </c>
      <c r="I37" s="444">
        <f t="shared" ca="1" si="5"/>
        <v>3922847.7431860147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16345.198929941727</v>
      </c>
      <c r="L37" s="444">
        <f t="shared" ca="1" si="3"/>
        <v>3939192.9421159565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3679498.1480852407</v>
      </c>
      <c r="C38" s="447">
        <f t="shared" si="0"/>
        <v>244406.34317494548</v>
      </c>
      <c r="D38" s="447">
        <f ca="1">SUMIF(G:G,31,K:K)</f>
        <v>181528.57989575804</v>
      </c>
      <c r="E38" s="447">
        <f t="shared" ca="1" si="1"/>
        <v>3616620.3848060532</v>
      </c>
      <c r="F38" s="431"/>
      <c r="G38" s="459">
        <v>3</v>
      </c>
      <c r="H38" s="459">
        <v>31</v>
      </c>
      <c r="I38" s="444">
        <f t="shared" ca="1" si="5"/>
        <v>3939192.9421159565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16413.303925483153</v>
      </c>
      <c r="L38" s="444">
        <f t="shared" ca="1" si="3"/>
        <v>3955606.2460414395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3616620.3848060532</v>
      </c>
      <c r="C39" s="447">
        <f t="shared" si="0"/>
        <v>244406.34317494548</v>
      </c>
      <c r="D39" s="447">
        <f ca="1">SUMIF(G:G,32,K:K)</f>
        <v>178311.63419183641</v>
      </c>
      <c r="E39" s="447">
        <f t="shared" ca="1" si="1"/>
        <v>3550525.6758229439</v>
      </c>
      <c r="F39" s="431"/>
      <c r="G39" s="459">
        <v>3</v>
      </c>
      <c r="H39" s="459">
        <v>32</v>
      </c>
      <c r="I39" s="444">
        <f t="shared" ca="1" si="5"/>
        <v>3955606.2460414395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16481.692691839329</v>
      </c>
      <c r="L39" s="444">
        <f t="shared" ca="1" si="3"/>
        <v>3972087.9387332788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3550525.6758229439</v>
      </c>
      <c r="C40" s="447">
        <f t="shared" si="0"/>
        <v>244406.34317494548</v>
      </c>
      <c r="D40" s="447">
        <f ca="1">SUMIF(G:G,33,K:K)</f>
        <v>174930.10344031977</v>
      </c>
      <c r="E40" s="447">
        <f t="shared" ca="1" si="1"/>
        <v>3481049.436088318</v>
      </c>
      <c r="F40" s="431"/>
      <c r="G40" s="459">
        <v>3</v>
      </c>
      <c r="H40" s="459">
        <v>33</v>
      </c>
      <c r="I40" s="444">
        <f t="shared" ca="1" si="5"/>
        <v>3972087.9387332788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16550.366411388663</v>
      </c>
      <c r="L40" s="444">
        <f t="shared" ca="1" si="3"/>
        <v>3988638.3051446676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3481049.436088318</v>
      </c>
      <c r="C41" s="447">
        <f t="shared" si="0"/>
        <v>244406.34317494548</v>
      </c>
      <c r="D41" s="447">
        <f ca="1">SUMIF(G:G,34,K:K)</f>
        <v>171375.56715781003</v>
      </c>
      <c r="E41" s="447">
        <f t="shared" ca="1" si="1"/>
        <v>3408018.6600711825</v>
      </c>
      <c r="F41" s="431"/>
      <c r="G41" s="459">
        <v>3</v>
      </c>
      <c r="H41" s="459">
        <v>34</v>
      </c>
      <c r="I41" s="444">
        <f t="shared" ca="1" si="5"/>
        <v>3988638.3051446676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16619.326271436115</v>
      </c>
      <c r="L41" s="444">
        <f t="shared" ca="1" si="3"/>
        <v>4005257.6314161038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3408018.6600711825</v>
      </c>
      <c r="C42" s="447">
        <f t="shared" si="0"/>
        <v>244406.34317494548</v>
      </c>
      <c r="D42" s="447">
        <f ca="1">SUMIF(G:G,35,K:K)</f>
        <v>167639.17405299758</v>
      </c>
      <c r="E42" s="447">
        <f t="shared" ca="1" si="1"/>
        <v>3331251.4909492345</v>
      </c>
      <c r="F42" s="431"/>
      <c r="G42" s="459">
        <v>3</v>
      </c>
      <c r="H42" s="459">
        <v>35</v>
      </c>
      <c r="I42" s="444">
        <f t="shared" ca="1" si="5"/>
        <v>4005257.6314161038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16688.573464233763</v>
      </c>
      <c r="L42" s="444">
        <f t="shared" ca="1" si="3"/>
        <v>4021946.2048803377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3331251.4909492345</v>
      </c>
      <c r="C43" s="447">
        <f t="shared" si="0"/>
        <v>244406.34317494548</v>
      </c>
      <c r="D43" s="447">
        <f ca="1">SUMIF(G:G,36,K:K)</f>
        <v>163711.61998571074</v>
      </c>
      <c r="E43" s="447">
        <f t="shared" ca="1" si="1"/>
        <v>3250556.7677599997</v>
      </c>
      <c r="F43" s="431"/>
      <c r="G43" s="459">
        <v>3</v>
      </c>
      <c r="H43" s="459">
        <v>36</v>
      </c>
      <c r="I43" s="444">
        <f t="shared" ca="1" si="5"/>
        <v>4021946.2048803377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16758.109187001406</v>
      </c>
      <c r="L43" s="444">
        <f t="shared" ca="1" si="3"/>
        <v>4038704.3140673391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3250556.7677599997</v>
      </c>
      <c r="C44" s="447">
        <f t="shared" si="0"/>
        <v>244406.34317494548</v>
      </c>
      <c r="D44" s="447">
        <f ca="1">SUMIF(G:G,37,K:K)</f>
        <v>159583.12479830833</v>
      </c>
      <c r="E44" s="447">
        <f t="shared" ca="1" si="1"/>
        <v>3165733.5493833623</v>
      </c>
      <c r="F44" s="431"/>
      <c r="G44" s="459">
        <v>4</v>
      </c>
      <c r="H44" s="459">
        <v>37</v>
      </c>
      <c r="I44" s="444">
        <f t="shared" ca="1" si="5"/>
        <v>4038704.3140673391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16827.934641947242</v>
      </c>
      <c r="L44" s="444">
        <f t="shared" ca="1" si="3"/>
        <v>4055532.2487092861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3165733.5493833623</v>
      </c>
      <c r="C45" s="447">
        <f t="shared" si="0"/>
        <v>244406.34317494548</v>
      </c>
      <c r="D45" s="447">
        <f ca="1">SUMIF(G:G,38,K:K)</f>
        <v>155243.40796172287</v>
      </c>
      <c r="E45" s="447">
        <f t="shared" ca="1" si="1"/>
        <v>3076570.6141701397</v>
      </c>
      <c r="F45" s="431"/>
      <c r="G45" s="459">
        <v>4</v>
      </c>
      <c r="H45" s="459">
        <v>38</v>
      </c>
      <c r="I45" s="444">
        <f t="shared" ca="1" si="5"/>
        <v>4055532.2487092861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16898.051036288693</v>
      </c>
      <c r="L45" s="444">
        <f t="shared" ca="1" si="3"/>
        <v>4072430.2997455746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3076570.6141701397</v>
      </c>
      <c r="C46" s="447">
        <f t="shared" si="0"/>
        <v>244406.34317494548</v>
      </c>
      <c r="D46" s="447">
        <f ca="1">SUMIF(G:G,39,K:K)</f>
        <v>150681.66297550831</v>
      </c>
      <c r="E46" s="447">
        <f t="shared" ca="1" si="1"/>
        <v>2982845.9339707023</v>
      </c>
      <c r="F46" s="431"/>
      <c r="G46" s="459">
        <v>4</v>
      </c>
      <c r="H46" s="459">
        <v>39</v>
      </c>
      <c r="I46" s="444">
        <f t="shared" ca="1" si="5"/>
        <v>4072430.2997455746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16968.459582273226</v>
      </c>
      <c r="L46" s="444">
        <f t="shared" ca="1" si="3"/>
        <v>4089398.759327848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2982845.9339707023</v>
      </c>
      <c r="C47" s="447">
        <f t="shared" si="0"/>
        <v>244406.34317494548</v>
      </c>
      <c r="D47" s="447">
        <f ca="1">SUMIF(G:G,40,K:K)</f>
        <v>145886.53045814662</v>
      </c>
      <c r="E47" s="447">
        <f t="shared" ca="1" si="1"/>
        <v>2884326.1212539035</v>
      </c>
      <c r="F47" s="431"/>
      <c r="G47" s="459">
        <v>4</v>
      </c>
      <c r="H47" s="459">
        <v>40</v>
      </c>
      <c r="I47" s="444">
        <f t="shared" ca="1" si="5"/>
        <v>4089398.759327848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17039.161497199366</v>
      </c>
      <c r="L47" s="444">
        <f t="shared" ca="1" si="3"/>
        <v>4106437.9208250474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2884326.1212539035</v>
      </c>
      <c r="C48" s="447">
        <f t="shared" si="0"/>
        <v>244406.34317494548</v>
      </c>
      <c r="D48" s="447">
        <f ca="1">SUMIF(G:G,41,K:K)</f>
        <v>140846.06986060235</v>
      </c>
      <c r="E48" s="447">
        <f t="shared" ca="1" si="1"/>
        <v>2780765.8479395602</v>
      </c>
      <c r="F48" s="431"/>
      <c r="G48" s="459">
        <v>4</v>
      </c>
      <c r="H48" s="459">
        <v>41</v>
      </c>
      <c r="I48" s="444">
        <f t="shared" ca="1" si="5"/>
        <v>4106437.9208250474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17110.158003437697</v>
      </c>
      <c r="L48" s="444">
        <f t="shared" ca="1" si="3"/>
        <v>4123548.0788284852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2780765.8479395602</v>
      </c>
      <c r="C49" s="447">
        <f t="shared" si="0"/>
        <v>244406.34317494548</v>
      </c>
      <c r="D49" s="447">
        <f ca="1">SUMIF(G:G,42,K:K)</f>
        <v>135547.72973268948</v>
      </c>
      <c r="E49" s="447">
        <f t="shared" ca="1" si="1"/>
        <v>2671907.2344973041</v>
      </c>
      <c r="F49" s="431"/>
      <c r="G49" s="459">
        <v>4</v>
      </c>
      <c r="H49" s="459">
        <v>42</v>
      </c>
      <c r="I49" s="444">
        <f t="shared" ca="1" si="5"/>
        <v>4123548.0788284852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17181.450328452025</v>
      </c>
      <c r="L49" s="444">
        <f t="shared" ca="1" si="3"/>
        <v>4140729.5291569373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2671907.2344973041</v>
      </c>
      <c r="C50" s="447">
        <f t="shared" si="0"/>
        <v>244406.34317494548</v>
      </c>
      <c r="D50" s="447">
        <f ca="1">SUMIF(G:G,43,K:K)</f>
        <v>129978.3164682097</v>
      </c>
      <c r="E50" s="447">
        <f t="shared" ca="1" si="1"/>
        <v>2557479.207790568</v>
      </c>
      <c r="F50" s="431"/>
      <c r="G50" s="459">
        <v>4</v>
      </c>
      <c r="H50" s="459">
        <v>43</v>
      </c>
      <c r="I50" s="444">
        <f t="shared" ca="1" si="5"/>
        <v>4140729.5291569373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17253.03970482057</v>
      </c>
      <c r="L50" s="444">
        <f t="shared" ca="1" si="3"/>
        <v>4157982.5688617579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2557479.207790568</v>
      </c>
      <c r="C51" s="447">
        <f t="shared" si="0"/>
        <v>244406.34317494548</v>
      </c>
      <c r="D51" s="447">
        <f ca="1">SUMIF(G:G,44,K:K)</f>
        <v>124123.96145103141</v>
      </c>
      <c r="E51" s="447">
        <f t="shared" ca="1" si="1"/>
        <v>2437196.8260666537</v>
      </c>
      <c r="F51" s="431"/>
      <c r="G51" s="459">
        <v>4</v>
      </c>
      <c r="H51" s="459">
        <v>44</v>
      </c>
      <c r="I51" s="444">
        <f t="shared" ca="1" si="5"/>
        <v>4157982.5688617579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17324.927370257323</v>
      </c>
      <c r="L51" s="444">
        <f t="shared" ca="1" si="3"/>
        <v>4175307.4962320151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2437196.8260666537</v>
      </c>
      <c r="C52" s="447">
        <f t="shared" si="0"/>
        <v>244406.34317494548</v>
      </c>
      <c r="D52" s="447">
        <f ca="1">SUMIF(G:G,45,K:K)</f>
        <v>117970.08652030093</v>
      </c>
      <c r="E52" s="447">
        <f t="shared" ca="1" si="1"/>
        <v>2310760.5694120089</v>
      </c>
      <c r="F52" s="431"/>
      <c r="G52" s="459">
        <v>4</v>
      </c>
      <c r="H52" s="459">
        <v>45</v>
      </c>
      <c r="I52" s="444">
        <f t="shared" ca="1" si="5"/>
        <v>4175307.4962320151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17397.114567633394</v>
      </c>
      <c r="L52" s="444">
        <f t="shared" ca="1" si="3"/>
        <v>4192704.6107996483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2310760.5694120089</v>
      </c>
      <c r="C53" s="447">
        <f t="shared" si="0"/>
        <v>244406.34317494548</v>
      </c>
      <c r="D53" s="447">
        <f ca="1">SUMIF(G:G,46,K:K)</f>
        <v>111501.36766878745</v>
      </c>
      <c r="E53" s="447">
        <f t="shared" ca="1" si="1"/>
        <v>2177855.5939058508</v>
      </c>
      <c r="F53" s="431"/>
      <c r="G53" s="459">
        <v>4</v>
      </c>
      <c r="H53" s="459">
        <v>46</v>
      </c>
      <c r="I53" s="444">
        <f t="shared" ca="1" si="5"/>
        <v>4192704.6107996483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17469.602544998535</v>
      </c>
      <c r="L53" s="444">
        <f t="shared" ca="1" si="3"/>
        <v>4210174.2133446466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2177855.5939058508</v>
      </c>
      <c r="C54" s="447">
        <f t="shared" si="0"/>
        <v>244406.34317494548</v>
      </c>
      <c r="D54" s="447">
        <f ca="1">SUMIF(G:G,47,K:K)</f>
        <v>104701.69688396713</v>
      </c>
      <c r="E54" s="447">
        <f t="shared" ca="1" si="1"/>
        <v>2038150.9476148724</v>
      </c>
      <c r="F54" s="431"/>
      <c r="G54" s="459">
        <v>4</v>
      </c>
      <c r="H54" s="459">
        <v>47</v>
      </c>
      <c r="I54" s="444">
        <f t="shared" ca="1" si="5"/>
        <v>4210174.2133446466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17542.392555602695</v>
      </c>
      <c r="L54" s="444">
        <f t="shared" ca="1" si="3"/>
        <v>4227716.6059002494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2038150.9476148724</v>
      </c>
      <c r="C55" s="447">
        <f t="shared" si="0"/>
        <v>244406.34317494548</v>
      </c>
      <c r="D55" s="447">
        <f ca="1">SUMIF(G:G,48,K:K)</f>
        <v>97554.1420368244</v>
      </c>
      <c r="E55" s="447">
        <f t="shared" ca="1" si="1"/>
        <v>1891298.7464767513</v>
      </c>
      <c r="F55" s="431"/>
      <c r="G55" s="459">
        <v>4</v>
      </c>
      <c r="H55" s="459">
        <v>48</v>
      </c>
      <c r="I55" s="444">
        <f t="shared" ca="1" si="5"/>
        <v>4227716.6059002494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17615.485857917705</v>
      </c>
      <c r="L55" s="444">
        <f t="shared" ca="1" si="3"/>
        <v>4245332.0917581674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1891298.7464767513</v>
      </c>
      <c r="C56" s="447">
        <f t="shared" si="0"/>
        <v>244406.34317494548</v>
      </c>
      <c r="D56" s="447">
        <f ca="1">SUMIF(G:G,49,K:K)</f>
        <v>90040.90471848812</v>
      </c>
      <c r="E56" s="447">
        <f t="shared" ca="1" si="1"/>
        <v>1736933.3080202939</v>
      </c>
      <c r="F56" s="431"/>
      <c r="G56" s="459">
        <f>G55+1</f>
        <v>5</v>
      </c>
      <c r="H56" s="459">
        <v>49</v>
      </c>
      <c r="I56" s="444">
        <f t="shared" ca="1" si="5"/>
        <v>4245332.0917581674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17688.883715659031</v>
      </c>
      <c r="L56" s="444">
        <f t="shared" ca="1" si="3"/>
        <v>4263020.9754738268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1736933.3080202939</v>
      </c>
      <c r="C57" s="447">
        <f t="shared" si="0"/>
        <v>244406.34317494548</v>
      </c>
      <c r="D57" s="447">
        <f ca="1">SUMIF(G:G,50,K:K)</f>
        <v>82143.275919709864</v>
      </c>
      <c r="E57" s="447">
        <f t="shared" ca="1" si="1"/>
        <v>1574670.2407650582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4263020.9754738268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17762.587397807612</v>
      </c>
      <c r="L57" s="444">
        <f t="shared" ca="1" si="3"/>
        <v>4280783.562871634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1574670.2407650582</v>
      </c>
      <c r="C58" s="447">
        <f t="shared" si="0"/>
        <v>244406.34317494548</v>
      </c>
      <c r="D58" s="447">
        <f ca="1">SUMIF(G:G,51,K:K)</f>
        <v>73841.589442820667</v>
      </c>
      <c r="E58" s="447">
        <f t="shared" ca="1" si="1"/>
        <v>1404105.4870329334</v>
      </c>
      <c r="F58" s="431"/>
      <c r="G58" s="459">
        <f t="shared" si="8"/>
        <v>5</v>
      </c>
      <c r="H58" s="459">
        <v>51</v>
      </c>
      <c r="I58" s="444">
        <f t="shared" ca="1" si="5"/>
        <v>4280783.562871634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17836.598178631808</v>
      </c>
      <c r="L58" s="444">
        <f t="shared" ca="1" si="3"/>
        <v>4298620.1610502657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1404105.4870329334</v>
      </c>
      <c r="C59" s="447">
        <f t="shared" si="0"/>
        <v>244406.34317494548</v>
      </c>
      <c r="D59" s="447">
        <f ca="1">SUMIF(G:G,52,K:K)</f>
        <v>65115.172930154738</v>
      </c>
      <c r="E59" s="447">
        <f t="shared" ca="1" si="1"/>
        <v>1224814.3167881425</v>
      </c>
      <c r="F59" s="431"/>
      <c r="G59" s="459">
        <f t="shared" si="8"/>
        <v>5</v>
      </c>
      <c r="H59" s="459">
        <v>52</v>
      </c>
      <c r="I59" s="444">
        <f t="shared" ca="1" si="5"/>
        <v>4298620.1610502657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17910.917337709441</v>
      </c>
      <c r="L59" s="444">
        <f t="shared" ca="1" si="3"/>
        <v>4316531.0783879748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1224814.3167881425</v>
      </c>
      <c r="C60" s="447">
        <f t="shared" si="0"/>
        <v>244406.34317494548</v>
      </c>
      <c r="D60" s="447">
        <f ca="1">SUMIF(G:G,53,K:K)</f>
        <v>55942.296386994327</v>
      </c>
      <c r="E60" s="447">
        <f t="shared" ca="1" si="1"/>
        <v>1036350.2700001914</v>
      </c>
      <c r="F60" s="431"/>
      <c r="G60" s="459">
        <f t="shared" si="8"/>
        <v>5</v>
      </c>
      <c r="H60" s="459">
        <v>53</v>
      </c>
      <c r="I60" s="444">
        <f t="shared" ca="1" si="5"/>
        <v>4316531.0783879748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17985.546159949896</v>
      </c>
      <c r="L60" s="444">
        <f t="shared" ca="1" si="3"/>
        <v>4334516.6245479248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1036350.2700001914</v>
      </c>
      <c r="C61" s="447">
        <f t="shared" si="0"/>
        <v>244406.34317494548</v>
      </c>
      <c r="D61" s="447">
        <f ca="1">SUMIF(G:G,54,K:K)</f>
        <v>46300.118070850978</v>
      </c>
      <c r="E61" s="447">
        <f t="shared" ca="1" si="1"/>
        <v>838244.04489609692</v>
      </c>
      <c r="F61" s="431"/>
      <c r="G61" s="459">
        <f t="shared" si="8"/>
        <v>5</v>
      </c>
      <c r="H61" s="459">
        <v>54</v>
      </c>
      <c r="I61" s="444">
        <f t="shared" ca="1" si="5"/>
        <v>4334516.6245479248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18060.485935616354</v>
      </c>
      <c r="L61" s="444">
        <f t="shared" ca="1" si="3"/>
        <v>4352577.1104835412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838244.04489609692</v>
      </c>
      <c r="C62" s="447">
        <f t="shared" si="0"/>
        <v>244406.34317494548</v>
      </c>
      <c r="D62" s="447">
        <f ca="1">SUMIF(G:G,55,K:K)</f>
        <v>36164.627612339646</v>
      </c>
      <c r="E62" s="447">
        <f t="shared" ca="1" si="1"/>
        <v>630002.32933349116</v>
      </c>
      <c r="F62" s="431"/>
      <c r="G62" s="459">
        <f t="shared" si="8"/>
        <v>5</v>
      </c>
      <c r="H62" s="459">
        <v>55</v>
      </c>
      <c r="I62" s="444">
        <f t="shared" ca="1" si="5"/>
        <v>4352577.1104835412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18135.737960348088</v>
      </c>
      <c r="L62" s="444">
        <f t="shared" ca="1" si="3"/>
        <v>4370712.8484438891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630002.32933349116</v>
      </c>
      <c r="C63" s="447">
        <f t="shared" si="0"/>
        <v>244406.34317494548</v>
      </c>
      <c r="D63" s="447">
        <f ca="1">SUMIF(G:G,56,K:K)</f>
        <v>25510.586226008661</v>
      </c>
      <c r="E63" s="447">
        <f t="shared" ca="1" si="1"/>
        <v>411106.57238455437</v>
      </c>
      <c r="F63" s="431"/>
      <c r="G63" s="459">
        <f t="shared" si="8"/>
        <v>5</v>
      </c>
      <c r="H63" s="459">
        <v>56</v>
      </c>
      <c r="I63" s="444">
        <f t="shared" ca="1" si="5"/>
        <v>4370712.8484438891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18211.303535182869</v>
      </c>
      <c r="L63" s="444">
        <f t="shared" ca="1" si="3"/>
        <v>4388924.151979072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411106.57238455437</v>
      </c>
      <c r="C64" s="447">
        <f t="shared" si="0"/>
        <v>244406.34317494548</v>
      </c>
      <c r="D64" s="447">
        <f ca="1">SUMIF(G:G,57,K:K)</f>
        <v>14311.463862242463</v>
      </c>
      <c r="E64" s="447">
        <f t="shared" ca="1" si="1"/>
        <v>181011.69307185136</v>
      </c>
      <c r="F64" s="431"/>
      <c r="G64" s="459">
        <f t="shared" si="8"/>
        <v>5</v>
      </c>
      <c r="H64" s="459">
        <v>57</v>
      </c>
      <c r="I64" s="444">
        <f t="shared" ca="1" si="5"/>
        <v>4388924.151979072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18287.183966579465</v>
      </c>
      <c r="L64" s="444">
        <f t="shared" ca="1" si="3"/>
        <v>4407211.3359456519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181011.69307185136</v>
      </c>
      <c r="C65" s="447">
        <f t="shared" si="0"/>
        <v>244406.34317494548</v>
      </c>
      <c r="D65" s="447">
        <f ca="1">SUMIF(G:G,58,K:K)</f>
        <v>2539.373143736228</v>
      </c>
      <c r="E65" s="447">
        <f t="shared" ca="1" si="1"/>
        <v>-60855.276959357885</v>
      </c>
      <c r="F65" s="431"/>
      <c r="G65" s="459">
        <f t="shared" si="8"/>
        <v>5</v>
      </c>
      <c r="H65" s="459">
        <v>58</v>
      </c>
      <c r="I65" s="444">
        <f t="shared" ca="1" si="5"/>
        <v>4407211.3359456519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18363.380566440217</v>
      </c>
      <c r="L65" s="444">
        <f t="shared" ca="1" si="3"/>
        <v>4425574.7165120924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-60855.276959357885</v>
      </c>
      <c r="C66" s="447">
        <f t="shared" si="0"/>
        <v>244406.34317494548</v>
      </c>
      <c r="D66" s="447">
        <f ca="1">SUMIF(G:G,59,K:K)</f>
        <v>-9835.0000779647198</v>
      </c>
      <c r="E66" s="447">
        <f t="shared" ca="1" si="1"/>
        <v>-315096.62021226808</v>
      </c>
      <c r="F66" s="431"/>
      <c r="G66" s="459">
        <f t="shared" si="8"/>
        <v>5</v>
      </c>
      <c r="H66" s="459">
        <v>59</v>
      </c>
      <c r="I66" s="444">
        <f t="shared" ca="1" si="5"/>
        <v>4425574.7165120924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18439.894652133717</v>
      </c>
      <c r="L66" s="444">
        <f t="shared" ca="1" si="3"/>
        <v>4444014.6111642262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-315096.62021226808</v>
      </c>
      <c r="C67" s="447">
        <f t="shared" si="0"/>
        <v>244406.34317494548</v>
      </c>
      <c r="D67" s="447">
        <f t="shared" ref="D67:D71" ca="1" si="9">SUMIF(G:G,60,K:K)</f>
        <v>-22842.469718784792</v>
      </c>
      <c r="E67" s="447">
        <f t="shared" ca="1" si="1"/>
        <v>-582345.43310599832</v>
      </c>
      <c r="F67" s="431"/>
      <c r="G67" s="459">
        <f t="shared" si="8"/>
        <v>5</v>
      </c>
      <c r="H67" s="459">
        <v>60</v>
      </c>
      <c r="I67" s="444">
        <f t="shared" ca="1" si="5"/>
        <v>4444014.6111642262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18516.72754651761</v>
      </c>
      <c r="L67" s="444">
        <f t="shared" ca="1" si="3"/>
        <v>4462531.3387107439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-582345.43310599832</v>
      </c>
      <c r="C68" s="447">
        <f t="shared" si="0"/>
        <v>244406.34317494548</v>
      </c>
      <c r="D68" s="447">
        <f t="shared" ca="1" si="9"/>
        <v>-22842.469718784792</v>
      </c>
      <c r="E68" s="447">
        <f t="shared" ca="1" si="1"/>
        <v>-849594.24599972856</v>
      </c>
      <c r="F68" s="431"/>
      <c r="G68" s="459">
        <f>G67+1</f>
        <v>6</v>
      </c>
      <c r="H68" s="459">
        <v>61</v>
      </c>
      <c r="I68" s="444">
        <f t="shared" ca="1" si="5"/>
        <v>4462531.3387107439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18593.880577961434</v>
      </c>
      <c r="L68" s="444">
        <f t="shared" ca="1" si="3"/>
        <v>4481125.2192887049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-849594.24599972856</v>
      </c>
      <c r="C69" s="447">
        <f t="shared" si="0"/>
        <v>244406.34317494548</v>
      </c>
      <c r="D69" s="447">
        <f t="shared" ca="1" si="9"/>
        <v>-22842.469718784792</v>
      </c>
      <c r="E69" s="447">
        <f t="shared" ca="1" si="1"/>
        <v>-1116843.0588934589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4481125.2192887049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18671.355080369605</v>
      </c>
      <c r="L69" s="444">
        <f t="shared" ca="1" si="3"/>
        <v>4499796.5743690748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-1116843.0588934589</v>
      </c>
      <c r="C70" s="447">
        <f t="shared" si="0"/>
        <v>244406.34317494548</v>
      </c>
      <c r="D70" s="447">
        <f t="shared" ca="1" si="9"/>
        <v>-22842.469718784792</v>
      </c>
      <c r="E70" s="447">
        <f t="shared" ca="1" si="1"/>
        <v>-1384091.8717871893</v>
      </c>
      <c r="F70" s="431"/>
      <c r="G70" s="459">
        <f t="shared" si="10"/>
        <v>6</v>
      </c>
      <c r="H70" s="459">
        <v>63</v>
      </c>
      <c r="I70" s="444">
        <f t="shared" ca="1" si="5"/>
        <v>4499796.5743690748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18749.152393204477</v>
      </c>
      <c r="L70" s="444">
        <f t="shared" ca="1" si="3"/>
        <v>4518545.7267622789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-1384091.8717871893</v>
      </c>
      <c r="C71" s="447">
        <f t="shared" si="0"/>
        <v>244406.34317494548</v>
      </c>
      <c r="D71" s="447">
        <f t="shared" ca="1" si="9"/>
        <v>-22842.469718784792</v>
      </c>
      <c r="E71" s="447">
        <f t="shared" ca="1" si="1"/>
        <v>-1651340.6846809196</v>
      </c>
      <c r="F71" s="431"/>
      <c r="G71" s="459">
        <f t="shared" si="10"/>
        <v>6</v>
      </c>
      <c r="H71" s="459">
        <v>64</v>
      </c>
      <c r="I71" s="444">
        <f t="shared" ca="1" si="5"/>
        <v>4518545.7267622789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18827.273861509497</v>
      </c>
      <c r="L71" s="444">
        <f t="shared" ca="1" si="3"/>
        <v>4537373.0006237887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4537373.0006237887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18905.720835932454</v>
      </c>
      <c r="L72" s="444">
        <f t="shared" ca="1" si="3"/>
        <v>4556278.7214597212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4556278.7214597212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18984.494672748839</v>
      </c>
      <c r="L73" s="444">
        <f t="shared" ca="1" si="3"/>
        <v>4575263.2161324704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4575263.2161324704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19063.596733885293</v>
      </c>
      <c r="L74" s="444">
        <f t="shared" ca="1" si="3"/>
        <v>4594326.8128663553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4594326.8128663553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19050.898821674069</v>
      </c>
      <c r="L75" s="444">
        <f t="shared" ca="1" si="3"/>
        <v>4591266.6160234511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4591266.6160234511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19038.148001495301</v>
      </c>
      <c r="L76" s="444">
        <f t="shared" ca="1" si="3"/>
        <v>4588193.6683603683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4588193.6683603683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19025.344052899123</v>
      </c>
      <c r="L77" s="444">
        <f t="shared" ca="1" si="3"/>
        <v>4585107.9167486886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4585107.9167486886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19012.486754517126</v>
      </c>
      <c r="L78" s="444">
        <f t="shared" ca="1" si="3"/>
        <v>4582009.3078386271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4582009.3078386271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18999.575884058537</v>
      </c>
      <c r="L79" s="444">
        <f t="shared" ca="1" si="3"/>
        <v>4578897.7880581068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4578897.7880581068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18986.611218306367</v>
      </c>
      <c r="L80" s="444">
        <f t="shared" ca="1" si="3"/>
        <v>4575773.3036118345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4575773.3036118345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18973.592533113566</v>
      </c>
      <c r="L81" s="444">
        <f t="shared" ca="1" si="3"/>
        <v>4572635.8004803695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4572635.8004803695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18960.519603399131</v>
      </c>
      <c r="L82" s="444">
        <f t="shared" ca="1" si="3"/>
        <v>4569485.2244191905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4569485.2244191905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18947.392203144216</v>
      </c>
      <c r="L83" s="444">
        <f t="shared" ca="1" si="3"/>
        <v>4566321.5209577559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4566321.5209577559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18934.21010538824</v>
      </c>
      <c r="L84" s="444">
        <f t="shared" ca="1" si="3"/>
        <v>4563144.6353985658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4563144.6353985658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18920.973082224948</v>
      </c>
      <c r="L85" s="444">
        <f t="shared" ca="1" si="3"/>
        <v>4559954.5128162121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4559954.5128162121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18907.680904798472</v>
      </c>
      <c r="L86" s="444">
        <f t="shared" ca="1" si="3"/>
        <v>4556751.0980564319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4556751.0980564319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18894.33334329939</v>
      </c>
      <c r="L87" s="444">
        <f t="shared" ca="1" si="3"/>
        <v>4553534.3357351525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4553534.3357351525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18880.930166960723</v>
      </c>
      <c r="L88" s="444">
        <f t="shared" ca="1" si="3"/>
        <v>4550304.1702375347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4550304.1702375347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18867.471144053983</v>
      </c>
      <c r="L89" s="444">
        <f t="shared" ca="1" si="3"/>
        <v>4547060.5457170103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4547060.5457170103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18853.956041885132</v>
      </c>
      <c r="L90" s="444">
        <f t="shared" ca="1" si="3"/>
        <v>4543803.4060943173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4543803.4060943173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18840.384626790579</v>
      </c>
      <c r="L91" s="444">
        <f t="shared" ca="1" si="3"/>
        <v>4540532.6950565297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4540532.6950565297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18826.756664133129</v>
      </c>
      <c r="L92" s="444">
        <f t="shared" ca="1" si="3"/>
        <v>4537248.3560560839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4537248.3560560839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18813.071918297937</v>
      </c>
      <c r="L93" s="444">
        <f t="shared" ca="1" si="3"/>
        <v>4533950.332309803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4533950.332309803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18799.330152688435</v>
      </c>
      <c r="L94" s="444">
        <f t="shared" ca="1" si="3"/>
        <v>4530638.5667979131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4530638.5667979131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18785.531129722229</v>
      </c>
      <c r="L95" s="444">
        <f t="shared" ca="1" si="3"/>
        <v>4527313.002263057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4527313.002263057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18771.674610826994</v>
      </c>
      <c r="L96" s="444">
        <f t="shared" ca="1" si="3"/>
        <v>4523973.5812093057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4523973.5812093057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18757.760356436364</v>
      </c>
      <c r="L97" s="444">
        <f t="shared" ca="1" si="3"/>
        <v>4520620.2459011637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4520620.2459011637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18743.788125985771</v>
      </c>
      <c r="L98" s="444">
        <f t="shared" ca="1" si="3"/>
        <v>4517252.9383625714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4517252.9383625714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18729.757677908303</v>
      </c>
      <c r="L99" s="444">
        <f t="shared" ca="1" si="3"/>
        <v>4513871.600375901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4513871.600375901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18715.668769630509</v>
      </c>
      <c r="L100" s="444">
        <f t="shared" ca="1" si="3"/>
        <v>4510476.1734809531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4510476.1734809531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18701.521157568226</v>
      </c>
      <c r="L101" s="444">
        <f t="shared" ca="1" si="3"/>
        <v>4507066.5989739429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4507066.5989739429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18687.314597122353</v>
      </c>
      <c r="L102" s="444">
        <f t="shared" ca="1" si="3"/>
        <v>4503642.8179064868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4503642.8179064868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18673.048842674616</v>
      </c>
      <c r="L103" s="444">
        <f t="shared" ca="1" si="3"/>
        <v>4500204.7710845834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4500204.7710845834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18658.723647583352</v>
      </c>
      <c r="L104" s="444">
        <f t="shared" ca="1" si="3"/>
        <v>4496752.3990675882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4496752.3990675882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18651.605015845871</v>
      </c>
      <c r="L105" s="444">
        <f t="shared" ca="1" si="3"/>
        <v>4495036.8088188553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4495036.8088188553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18644.456723142819</v>
      </c>
      <c r="L106" s="444">
        <f t="shared" ca="1" si="3"/>
        <v>4493314.0702774189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4493314.0702774189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18637.278645886832</v>
      </c>
      <c r="L107" s="444">
        <f t="shared" ca="1" si="3"/>
        <v>4491584.1536587272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4491584.1536587272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18630.070659975619</v>
      </c>
      <c r="L108" s="444">
        <f t="shared" ca="1" si="3"/>
        <v>4489847.0290541239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4489847.0290541239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18622.832640789769</v>
      </c>
      <c r="L109" s="444">
        <f t="shared" ca="1" si="3"/>
        <v>4488102.6664303346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4488102.6664303346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18615.564463190647</v>
      </c>
      <c r="L110" s="444">
        <f t="shared" ca="1" si="3"/>
        <v>4486351.0356289465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4486351.0356289465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18608.266001518197</v>
      </c>
      <c r="L111" s="444">
        <f t="shared" ca="1" si="3"/>
        <v>4484592.1063658856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4484592.1063658856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18600.937129588779</v>
      </c>
      <c r="L112" s="444">
        <f t="shared" ca="1" si="3"/>
        <v>4482825.8482308956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4482825.8482308956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18593.577720692985</v>
      </c>
      <c r="L113" s="444">
        <f t="shared" ca="1" si="3"/>
        <v>4481052.2306870101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4481052.2306870101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18586.187647593462</v>
      </c>
      <c r="L114" s="444">
        <f t="shared" ca="1" si="3"/>
        <v>4479271.2230700245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4479271.2230700245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18578.766782522689</v>
      </c>
      <c r="L115" s="444">
        <f t="shared" ca="1" si="3"/>
        <v>4477482.7945879688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4477482.7945879688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18571.314997180791</v>
      </c>
      <c r="L116" s="444">
        <f t="shared" ca="1" si="3"/>
        <v>4475686.9143205704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4475686.9143205704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18563.832162733299</v>
      </c>
      <c r="L117" s="444">
        <f t="shared" ca="1" si="3"/>
        <v>4473883.5512187248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4473883.5512187248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18556.31814980894</v>
      </c>
      <c r="L118" s="444">
        <f t="shared" ca="1" si="3"/>
        <v>4472072.6741039548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4472072.6741039548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18548.7728284974</v>
      </c>
      <c r="L119" s="444">
        <f t="shared" ca="1" si="3"/>
        <v>4470254.251667873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4470254.251667873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18541.196068347061</v>
      </c>
      <c r="L120" s="444">
        <f t="shared" ca="1" si="3"/>
        <v>4468428.2524716416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4468428.2524716416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18533.587738362763</v>
      </c>
      <c r="L121" s="444">
        <f t="shared" ca="1" si="3"/>
        <v>4466594.6449454259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4466594.6449454259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18525.947707003528</v>
      </c>
      <c r="L122" s="444">
        <f t="shared" ca="1" si="3"/>
        <v>4464753.397387851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4464753.397387851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18518.275842180301</v>
      </c>
      <c r="L123" s="444">
        <f t="shared" ca="1" si="3"/>
        <v>4462904.4779654527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4462904.4779654527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18510.57201125364</v>
      </c>
      <c r="L124" s="444">
        <f t="shared" ca="1" si="3"/>
        <v>4461047.8547121277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4461047.8547121277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18502.836081031455</v>
      </c>
      <c r="L125" s="444">
        <f t="shared" ca="1" si="3"/>
        <v>4459183.4955285806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4459183.4955285806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18495.067917766675</v>
      </c>
      <c r="L126" s="444">
        <f t="shared" ca="1" si="3"/>
        <v>4457311.3681817688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4457311.3681817688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18487.26738715496</v>
      </c>
      <c r="L127" s="444">
        <f t="shared" ca="1" si="3"/>
        <v>4455431.4403043445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4455431.4403043445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18479.434354332356</v>
      </c>
      <c r="L128" s="444">
        <f t="shared" ca="1" si="3"/>
        <v>4453543.679394098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4453543.679394098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18471.568683872996</v>
      </c>
      <c r="L129" s="444">
        <f t="shared" ca="1" si="3"/>
        <v>4451648.0528133921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4451648.0528133921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18463.670239786723</v>
      </c>
      <c r="L130" s="444">
        <f t="shared" ca="1" si="3"/>
        <v>4449744.5277886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4449744.5277886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18455.738885516756</v>
      </c>
      <c r="L131" s="444">
        <f t="shared" ca="1" si="3"/>
        <v>4447833.0714095375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4447833.0714095375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18447.774483937326</v>
      </c>
      <c r="L132" s="444">
        <f t="shared" ca="1" si="3"/>
        <v>4445913.6506288964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4445913.6506288964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18439.776897351323</v>
      </c>
      <c r="L133" s="444">
        <f t="shared" ca="1" si="3"/>
        <v>4443986.2322616689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4443986.2322616689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18431.745987487877</v>
      </c>
      <c r="L134" s="444">
        <f t="shared" ca="1" si="3"/>
        <v>4442050.7829845781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4442050.7829845781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18423.681615499998</v>
      </c>
      <c r="L135" s="444">
        <f t="shared" ca="1" si="3"/>
        <v>4440107.269335499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4440107.269335499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18415.583641962166</v>
      </c>
      <c r="L136" s="444">
        <f t="shared" ca="1" si="3"/>
        <v>4438155.6577128824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4438155.6577128824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18407.451926867932</v>
      </c>
      <c r="L137" s="444">
        <f t="shared" ca="1" si="3"/>
        <v>4436195.9143751711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4436195.9143751711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18399.286329627466</v>
      </c>
      <c r="L138" s="444">
        <f t="shared" ca="1" si="3"/>
        <v>4434228.0054402193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4434228.0054402193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18391.08670906517</v>
      </c>
      <c r="L139" s="444">
        <f t="shared" ca="1" si="3"/>
        <v>4432251.8968847059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4432251.8968847059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18382.852923417195</v>
      </c>
      <c r="L140" s="444">
        <f t="shared" ca="1" si="3"/>
        <v>4430267.5545435445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4430267.5545435445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18374.584830329022</v>
      </c>
      <c r="L141" s="444">
        <f t="shared" ca="1" si="3"/>
        <v>4428274.9441092946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4428274.9441092946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18366.282286852984</v>
      </c>
      <c r="L142" s="444">
        <f t="shared" ca="1" si="3"/>
        <v>4426274.0311315684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4426274.0311315684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18357.94514944579</v>
      </c>
      <c r="L143" s="444">
        <f t="shared" ca="1" si="3"/>
        <v>4424264.7810164355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4424264.7810164355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18349.573273966071</v>
      </c>
      <c r="L144" s="444">
        <f t="shared" ca="1" si="3"/>
        <v>4422247.1590258228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4422247.1590258228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18341.166515671848</v>
      </c>
      <c r="L145" s="444">
        <f t="shared" ca="1" si="3"/>
        <v>4420221.1302769156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4420221.1302769156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18332.724729218069</v>
      </c>
      <c r="L146" s="444">
        <f t="shared" ca="1" si="3"/>
        <v>4418186.6597415553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4418186.6597415553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18324.24776865407</v>
      </c>
      <c r="L147" s="444">
        <f t="shared" ca="1" si="3"/>
        <v>4416143.712245631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4416143.712245631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18315.73548742105</v>
      </c>
      <c r="L148" s="444">
        <f t="shared" ca="1" si="3"/>
        <v>4414092.2524684733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4414092.2524684733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18307.187738349559</v>
      </c>
      <c r="L149" s="444">
        <f t="shared" ca="1" si="3"/>
        <v>4412032.2449422441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4412032.2449422441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18298.604373656937</v>
      </c>
      <c r="L150" s="444">
        <f t="shared" ca="1" si="3"/>
        <v>4409963.6540513225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4409963.6540513225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18289.985244944764</v>
      </c>
      <c r="L151" s="444">
        <f t="shared" ca="1" si="3"/>
        <v>4407886.4440316884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4407886.4440316884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18281.330203196288</v>
      </c>
      <c r="L152" s="444">
        <f t="shared" ca="1" si="3"/>
        <v>4405800.5789703056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4405800.5789703056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18272.639098773863</v>
      </c>
      <c r="L153" s="444">
        <f t="shared" ca="1" si="3"/>
        <v>4403706.0228045005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4403706.0228045005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18263.91178141634</v>
      </c>
      <c r="L154" s="444">
        <f t="shared" ca="1" si="3"/>
        <v>4401602.739321338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4401602.739321338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18255.148100236496</v>
      </c>
      <c r="L155" s="444">
        <f t="shared" ca="1" si="3"/>
        <v>4399490.6921569956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4399490.6921569956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18246.347903718404</v>
      </c>
      <c r="L156" s="444">
        <f t="shared" ca="1" si="3"/>
        <v>4397369.8447961351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4397369.8447961351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18237.511039714816</v>
      </c>
      <c r="L157" s="444">
        <f t="shared" ca="1" si="3"/>
        <v>4395240.1605712716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4395240.1605712716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18228.637355444553</v>
      </c>
      <c r="L158" s="444">
        <f t="shared" ca="1" si="3"/>
        <v>4393101.6026621377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4393101.6026621377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18219.72669748983</v>
      </c>
      <c r="L159" s="444">
        <f t="shared" ca="1" si="3"/>
        <v>4390954.1340950485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4390954.1340950485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18210.778911793623</v>
      </c>
      <c r="L160" s="444">
        <f t="shared" ca="1" si="3"/>
        <v>4388797.7177422633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4388797.7177422633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18201.793843657018</v>
      </c>
      <c r="L161" s="444">
        <f t="shared" ca="1" si="3"/>
        <v>4386632.3163213413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4386632.3163213413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18192.771337736511</v>
      </c>
      <c r="L162" s="444">
        <f t="shared" ca="1" si="3"/>
        <v>4384457.8923944989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4384457.8923944989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18183.711238041335</v>
      </c>
      <c r="L163" s="444">
        <f t="shared" ca="1" si="3"/>
        <v>4382274.4083679616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4382274.4083679616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18174.61338793076</v>
      </c>
      <c r="L164" s="444">
        <f t="shared" ca="1" si="3"/>
        <v>4380081.826491314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4380081.826491314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18165.477630111396</v>
      </c>
      <c r="L165" s="444">
        <f t="shared" ca="1" si="3"/>
        <v>4377880.1088568466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4377880.1088568466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18156.303806634449</v>
      </c>
      <c r="L166" s="444">
        <f t="shared" ca="1" si="3"/>
        <v>4375669.2173989024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4375669.2173989024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18147.091758893013</v>
      </c>
      <c r="L167" s="444">
        <f t="shared" ca="1" si="3"/>
        <v>4373449.1138932165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4373449.1138932165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18137.841327619324</v>
      </c>
      <c r="L168" s="444">
        <f t="shared" ca="1" si="3"/>
        <v>4371219.7599562574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4371219.7599562574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18128.552352881994</v>
      </c>
      <c r="L169" s="444">
        <f t="shared" ca="1" si="3"/>
        <v>4368981.1170445606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4368981.1170445606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18119.224674083256</v>
      </c>
      <c r="L170" s="444">
        <f t="shared" ca="1" si="3"/>
        <v>4366733.1464540651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4366733.1464540651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18109.858129956192</v>
      </c>
      <c r="L171" s="444">
        <f t="shared" ca="1" si="3"/>
        <v>4364475.8093194421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4364475.8093194421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18100.45255856193</v>
      </c>
      <c r="L172" s="444">
        <f t="shared" ca="1" si="3"/>
        <v>4362209.0666134255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4362209.0666134255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18091.00779728686</v>
      </c>
      <c r="L173" s="444">
        <f t="shared" ca="1" si="3"/>
        <v>4359932.8791461335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4359932.8791461335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18081.523682839812</v>
      </c>
      <c r="L174" s="444">
        <f t="shared" ca="1" si="3"/>
        <v>4357647.2075643949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4357647.2075643949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18072.000051249233</v>
      </c>
      <c r="L175" s="444">
        <f t="shared" ca="1" si="3"/>
        <v>4355352.0123510649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4355352.0123510649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18062.43673786036</v>
      </c>
      <c r="L176" s="444">
        <f t="shared" ca="1" si="3"/>
        <v>4353047.2538243467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4353047.2538243467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18052.833577332367</v>
      </c>
      <c r="L177" s="444">
        <f t="shared" ca="1" si="3"/>
        <v>4350732.8921371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4350732.8921371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18043.190403635504</v>
      </c>
      <c r="L178" s="444">
        <f t="shared" ca="1" si="3"/>
        <v>4348408.8872761568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4348408.8872761568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18033.50705004824</v>
      </c>
      <c r="L179" s="444">
        <f t="shared" ca="1" si="3"/>
        <v>4346075.1990616266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4346075.1990616266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18023.783349154364</v>
      </c>
      <c r="L180" s="444">
        <f t="shared" ca="1" si="3"/>
        <v>4343731.7871462023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4343731.7871462023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18014.019132840098</v>
      </c>
      <c r="L181" s="444">
        <f t="shared" ca="1" si="3"/>
        <v>4341378.6110144639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4341378.6110144639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18004.21423229119</v>
      </c>
      <c r="L182" s="444">
        <f t="shared" ca="1" si="3"/>
        <v>4339015.6299821762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4339015.6299821762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17994.368477989989</v>
      </c>
      <c r="L183" s="444">
        <f t="shared" ca="1" si="3"/>
        <v>4336642.8031955874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4336642.8031955874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17984.481699712534</v>
      </c>
      <c r="L184" s="444">
        <f t="shared" ca="1" si="3"/>
        <v>4334260.0896307211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4334260.0896307211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17974.553726525592</v>
      </c>
      <c r="L185" s="444">
        <f t="shared" ca="1" si="3"/>
        <v>4331867.4480926683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4331867.4480926683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17964.584386783707</v>
      </c>
      <c r="L186" s="444">
        <f t="shared" ca="1" si="3"/>
        <v>4329464.8372148732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4329464.8372148732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17954.573508126225</v>
      </c>
      <c r="L187" s="444">
        <f t="shared" ca="1" si="3"/>
        <v>4327052.215458421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4327052.215458421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17944.520917474343</v>
      </c>
      <c r="L188" s="444">
        <f t="shared" ca="1" si="3"/>
        <v>4324629.5411113165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4324629.5411113165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17934.426441028074</v>
      </c>
      <c r="L189" s="444">
        <f t="shared" ca="1" si="3"/>
        <v>4322196.7722877655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4322196.7722877655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17924.289904263278</v>
      </c>
      <c r="L190" s="444">
        <f t="shared" ca="1" si="3"/>
        <v>4319753.8669274496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4319753.8669274496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17914.111131928628</v>
      </c>
      <c r="L191" s="444">
        <f t="shared" ca="1" si="3"/>
        <v>4317300.7827947997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4317300.7827947997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17903.889948042586</v>
      </c>
      <c r="L192" s="444">
        <f t="shared" ca="1" si="3"/>
        <v>4314837.4774782639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4314837.4774782639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17893.626175890353</v>
      </c>
      <c r="L193" s="444">
        <f t="shared" ca="1" si="3"/>
        <v>4312363.9083895758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4312363.9083895758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17883.319638020821</v>
      </c>
      <c r="L194" s="444">
        <f t="shared" ca="1" si="3"/>
        <v>4309880.0327630173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4309880.0327630173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17872.970156243493</v>
      </c>
      <c r="L195" s="444">
        <f t="shared" ca="1" si="3"/>
        <v>4307385.8076546816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4307385.8076546816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17862.577551625429</v>
      </c>
      <c r="L196" s="444">
        <f t="shared" ca="1" si="3"/>
        <v>4304881.1899417285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4304881.1899417285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17852.141644488125</v>
      </c>
      <c r="L197" s="444">
        <f t="shared" ca="1" si="3"/>
        <v>4302366.1363216378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4302366.1363216378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17841.662254404411</v>
      </c>
      <c r="L198" s="444">
        <f t="shared" ca="1" si="3"/>
        <v>4299840.6033114633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4299840.6033114633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17831.13920019535</v>
      </c>
      <c r="L199" s="444">
        <f t="shared" ca="1" si="3"/>
        <v>4297304.5472470801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4297304.5472470801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17820.572299927087</v>
      </c>
      <c r="L200" s="444">
        <f t="shared" ca="1" si="3"/>
        <v>4294757.9242824288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4294757.9242824288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17809.961370907709</v>
      </c>
      <c r="L201" s="444">
        <f t="shared" ca="1" si="3"/>
        <v>4292200.6903887577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4292200.6903887577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17799.30622968408</v>
      </c>
      <c r="L202" s="444">
        <f t="shared" ca="1" si="3"/>
        <v>4289632.8013538634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4289632.8013538634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17788.606692038687</v>
      </c>
      <c r="L203" s="444">
        <f t="shared" ca="1" si="3"/>
        <v>4287054.2127813231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4287054.2127813231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17777.862572986436</v>
      </c>
      <c r="L204" s="444">
        <f t="shared" ca="1" si="3"/>
        <v>4284464.880089731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4284464.880089731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17767.073686771466</v>
      </c>
      <c r="L205" s="444">
        <f t="shared" ca="1" si="3"/>
        <v>4281864.7585119233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4281864.7585119233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17756.239846863937</v>
      </c>
      <c r="L206" s="444">
        <f t="shared" ca="1" si="3"/>
        <v>4279253.8030942082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4279253.8030942082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17745.360865956791</v>
      </c>
      <c r="L207" s="444">
        <f t="shared" ca="1" si="3"/>
        <v>4276631.9686955865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4276631.9686955865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17734.436555962533</v>
      </c>
      <c r="L208" s="444">
        <f t="shared" ca="1" si="3"/>
        <v>4273999.2099869698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4273999.2099869698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17723.466728009964</v>
      </c>
      <c r="L209" s="444">
        <f t="shared" ca="1" si="3"/>
        <v>4271355.4814504012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4271355.4814504012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17712.451192440927</v>
      </c>
      <c r="L210" s="444">
        <f t="shared" ca="1" si="3"/>
        <v>4268700.7373782629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4268700.7373782629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17701.389758807018</v>
      </c>
      <c r="L211" s="444">
        <f t="shared" ca="1" si="3"/>
        <v>4266034.9318724908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4266034.9318724908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17690.2822358663</v>
      </c>
      <c r="L212" s="444">
        <f t="shared" ca="1" si="3"/>
        <v>4263358.0188437784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4263358.0188437784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17679.128431579997</v>
      </c>
      <c r="L213" s="444">
        <f t="shared" ca="1" si="3"/>
        <v>4260669.9520107796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4260669.9520107796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17667.928153109169</v>
      </c>
      <c r="L214" s="444">
        <f t="shared" ca="1" si="3"/>
        <v>4257970.6848993097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4257970.6848993097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17656.68120681138</v>
      </c>
      <c r="L215" s="444">
        <f t="shared" ca="1" si="3"/>
        <v>4255260.1708415421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4255260.1708415421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17645.387398237348</v>
      </c>
      <c r="L216" s="444">
        <f t="shared" ca="1" si="3"/>
        <v>4252538.3629752006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4252538.3629752006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17634.046532127591</v>
      </c>
      <c r="L217" s="444">
        <f t="shared" ca="1" si="3"/>
        <v>4249805.2142427498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4249805.2142427498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17622.658412409044</v>
      </c>
      <c r="L218" s="444">
        <f t="shared" ca="1" si="3"/>
        <v>4247060.6773905801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4247060.6773905801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17611.222842191673</v>
      </c>
      <c r="L219" s="444">
        <f t="shared" ca="1" si="3"/>
        <v>4244304.7049681926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4244304.7049681926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17599.739623765057</v>
      </c>
      <c r="L220" s="444">
        <f t="shared" ca="1" si="3"/>
        <v>4241537.2493273793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4241537.2493273793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17588.208558595001</v>
      </c>
      <c r="L221" s="444">
        <f t="shared" ca="1" si="3"/>
        <v>4238758.2626213953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4238758.2626213953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17576.629447320069</v>
      </c>
      <c r="L222" s="444">
        <f t="shared" ca="1" si="3"/>
        <v>4235967.696804137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4235967.696804137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17565.002089748159</v>
      </c>
      <c r="L223" s="444">
        <f t="shared" ca="1" si="3"/>
        <v>4233165.5036293063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4233165.5036293063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17553.326284853032</v>
      </c>
      <c r="L224" s="444">
        <f t="shared" ca="1" si="3"/>
        <v>4230351.6346495803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4230351.6346495803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17541.60183077084</v>
      </c>
      <c r="L225" s="444">
        <f t="shared" ca="1" si="3"/>
        <v>4227526.0412157727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4227526.0412157727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17529.828524796641</v>
      </c>
      <c r="L226" s="444">
        <f t="shared" ca="1" si="3"/>
        <v>4224688.6744759902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4224688.6744759902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17518.00616338088</v>
      </c>
      <c r="L227" s="444">
        <f t="shared" ca="1" si="3"/>
        <v>4221839.4853747925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4221839.4853747925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17506.134542125888</v>
      </c>
      <c r="L228" s="444">
        <f t="shared" ca="1" si="3"/>
        <v>4218978.4246523399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4218978.4246523399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17494.213455782337</v>
      </c>
      <c r="L229" s="444">
        <f t="shared" ca="1" si="3"/>
        <v>4216105.4428435434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4216105.4428435434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17482.242698245685</v>
      </c>
      <c r="L230" s="444">
        <f t="shared" ca="1" si="3"/>
        <v>4213220.4902772103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4213220.4902772103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17470.222062552632</v>
      </c>
      <c r="L231" s="444">
        <f t="shared" ca="1" si="3"/>
        <v>4210323.5170751838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4210323.5170751838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17458.151340877521</v>
      </c>
      <c r="L232" s="444">
        <f t="shared" ca="1" si="3"/>
        <v>4207414.4731514826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4207414.4731514826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17446.030324528765</v>
      </c>
      <c r="L233" s="444">
        <f t="shared" ca="1" si="3"/>
        <v>4204493.3082114328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4204493.3082114328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17433.858803945226</v>
      </c>
      <c r="L234" s="444">
        <f t="shared" ca="1" si="3"/>
        <v>4201559.9717507996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4201559.9717507996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17421.636568692586</v>
      </c>
      <c r="L235" s="444">
        <f t="shared" ca="1" si="3"/>
        <v>4198614.4130549133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4198614.4130549133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17409.363407459728</v>
      </c>
      <c r="L236" s="444">
        <f t="shared" ca="1" si="3"/>
        <v>4195656.5811977945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4195656.5811977945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17397.039108055065</v>
      </c>
      <c r="L237" s="444">
        <f t="shared" ca="1" si="3"/>
        <v>4192686.4250412709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4192686.4250412709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17384.663457402887</v>
      </c>
      <c r="L238" s="444">
        <f t="shared" ca="1" si="3"/>
        <v>4189703.8932340951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4189703.8932340951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17372.236241539649</v>
      </c>
      <c r="L239" s="444">
        <f t="shared" ca="1" si="3"/>
        <v>4186708.9342110557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4186708.9342110557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17359.757245610319</v>
      </c>
      <c r="L240" s="444">
        <f t="shared" ca="1" si="3"/>
        <v>4183701.4961920874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4183701.4961920874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17347.226253864617</v>
      </c>
      <c r="L241" s="444">
        <f t="shared" ca="1" si="3"/>
        <v>4180681.5271813734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4180681.5271813734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17334.64304965331</v>
      </c>
      <c r="L242" s="444">
        <f t="shared" ca="1" si="3"/>
        <v>4177648.9749664478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4177648.9749664478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17322.007415424454</v>
      </c>
      <c r="L243" s="444">
        <f t="shared" ca="1" si="3"/>
        <v>4174603.7871172936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4174603.7871172936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17309.319132719644</v>
      </c>
      <c r="L244" s="444">
        <f t="shared" ca="1" si="3"/>
        <v>4171545.9109854344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4171545.9109854344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17296.577982170231</v>
      </c>
      <c r="L245" s="444">
        <f t="shared" ca="1" si="3"/>
        <v>4168475.2937030257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4168475.2937030257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17283.783743493528</v>
      </c>
      <c r="L246" s="444">
        <f t="shared" ca="1" si="3"/>
        <v>4165391.8821819406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4165391.8821819406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17270.936195489008</v>
      </c>
      <c r="L247" s="444">
        <f t="shared" ca="1" si="3"/>
        <v>4162295.6231128508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4162295.6231128508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17258.035116034469</v>
      </c>
      <c r="L248" s="444">
        <f t="shared" ca="1" si="3"/>
        <v>4159186.4629643066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4159186.4629643066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17245.080282082199</v>
      </c>
      <c r="L249" s="444">
        <f t="shared" ca="1" si="3"/>
        <v>4156064.3479818101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4156064.3479818101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17232.071469655129</v>
      </c>
      <c r="L250" s="444">
        <f t="shared" ca="1" si="3"/>
        <v>4152929.2241868866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4152929.2241868866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17219.008453842947</v>
      </c>
      <c r="L251" s="444">
        <f t="shared" ca="1" si="3"/>
        <v>4149781.0373761505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4149781.0373761505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17205.891008798219</v>
      </c>
      <c r="L252" s="444">
        <f t="shared" ca="1" si="3"/>
        <v>4146619.7331203697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4146619.7331203697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17192.718907732462</v>
      </c>
      <c r="L253" s="444">
        <f t="shared" ca="1" si="3"/>
        <v>4143445.2567635234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4143445.2567635234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17179.491922912268</v>
      </c>
      <c r="L254" s="444">
        <f t="shared" ca="1" si="3"/>
        <v>4140257.5534218568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4140257.5534218568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17166.209825655325</v>
      </c>
      <c r="L255" s="444">
        <f t="shared" ca="1" si="3"/>
        <v>4137056.5679829335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4137056.5679829335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17152.872386326479</v>
      </c>
      <c r="L256" s="444">
        <f t="shared" ca="1" si="3"/>
        <v>4133842.2451046812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4133842.2451046812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17139.479374333761</v>
      </c>
      <c r="L257" s="444">
        <f t="shared" ca="1" si="3"/>
        <v>4130614.5292144362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4130614.5292144362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17126.030558124403</v>
      </c>
      <c r="L258" s="444">
        <f t="shared" ca="1" si="3"/>
        <v>4127373.3645079816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4127373.3645079816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17112.525705180844</v>
      </c>
      <c r="L259" s="444">
        <f t="shared" ca="1" si="3"/>
        <v>4124118.6949485838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4124118.6949485838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17098.964582016688</v>
      </c>
      <c r="L260" s="444">
        <f t="shared" ca="1" si="3"/>
        <v>4120850.4642660217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4120850.4642660217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17085.346954172681</v>
      </c>
      <c r="L261" s="444">
        <f t="shared" ca="1" si="3"/>
        <v>4117568.6159556154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4117568.6159556154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17071.672586212651</v>
      </c>
      <c r="L262" s="444">
        <f t="shared" ca="1" si="3"/>
        <v>4114273.0932772495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4114273.0932772495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17057.941241719462</v>
      </c>
      <c r="L263" s="444">
        <f t="shared" ref="L263:L517" ca="1" si="28">I263-J263+K263</f>
        <v>4110963.83925439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4110963.83925439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17044.152683290878</v>
      </c>
      <c r="L264" s="444">
        <f t="shared" ca="1" si="28"/>
        <v>4107640.7966731018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4107640.7966731018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17030.306672535513</v>
      </c>
      <c r="L265" s="444">
        <f t="shared" ca="1" si="28"/>
        <v>4104303.9080810584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4104303.9080810584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17016.402970068666</v>
      </c>
      <c r="L266" s="444">
        <f t="shared" ca="1" si="28"/>
        <v>4100953.1157865482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4100953.1157865482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17002.441335508207</v>
      </c>
      <c r="L267" s="444">
        <f t="shared" ca="1" si="28"/>
        <v>4097588.3618574776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4097588.3618574776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16988.421527470415</v>
      </c>
      <c r="L268" s="444">
        <f t="shared" ca="1" si="28"/>
        <v>4094209.5881203692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4094209.5881203692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16974.343303565794</v>
      </c>
      <c r="L269" s="444">
        <f t="shared" ca="1" si="28"/>
        <v>4090816.7361593563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4090816.7361593563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16960.206420394905</v>
      </c>
      <c r="L270" s="444">
        <f t="shared" ca="1" si="28"/>
        <v>4087409.7473151726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4087409.7473151726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16946.010633544141</v>
      </c>
      <c r="L271" s="444">
        <f t="shared" ca="1" si="28"/>
        <v>4083988.5626841378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4083988.5626841378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16931.755697581495</v>
      </c>
      <c r="L272" s="444">
        <f t="shared" ca="1" si="28"/>
        <v>4080553.1231171405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4080553.1231171405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16917.441366052339</v>
      </c>
      <c r="L273" s="444">
        <f t="shared" ca="1" si="28"/>
        <v>4077103.369218614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4077103.369218614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16903.067391475146</v>
      </c>
      <c r="L274" s="444">
        <f t="shared" ca="1" si="28"/>
        <v>4073639.2413455104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4073639.2413455104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16888.633525337216</v>
      </c>
      <c r="L275" s="444">
        <f t="shared" ca="1" si="28"/>
        <v>4070160.6796062686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4070160.6796062686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16874.139518090375</v>
      </c>
      <c r="L276" s="444">
        <f t="shared" ca="1" si="28"/>
        <v>4066667.6238597804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4066667.6238597804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16859.585119146675</v>
      </c>
      <c r="L277" s="444">
        <f t="shared" ca="1" si="28"/>
        <v>4063160.0137143484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4063160.0137143484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16844.97007687404</v>
      </c>
      <c r="L278" s="444">
        <f t="shared" ca="1" si="28"/>
        <v>4059637.7885266435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4059637.7885266435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16830.294138591937</v>
      </c>
      <c r="L279" s="444">
        <f t="shared" ca="1" si="28"/>
        <v>4056100.8874006565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4056100.8874006565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16815.557050566989</v>
      </c>
      <c r="L280" s="444">
        <f t="shared" ca="1" si="28"/>
        <v>4052549.2491866448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4052549.2491866448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16800.758558008609</v>
      </c>
      <c r="L281" s="444">
        <f t="shared" ca="1" si="28"/>
        <v>4048982.8124800748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4048982.8124800748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16785.898405064567</v>
      </c>
      <c r="L282" s="444">
        <f t="shared" ca="1" si="28"/>
        <v>4045401.5156205604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4045401.5156205604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16770.976334816591</v>
      </c>
      <c r="L283" s="444">
        <f t="shared" ca="1" si="28"/>
        <v>4041805.2966907984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4041805.2966907984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16755.992089275915</v>
      </c>
      <c r="L284" s="444">
        <f t="shared" ca="1" si="28"/>
        <v>4038194.0935154953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4038194.0935154953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16740.945409378819</v>
      </c>
      <c r="L285" s="444">
        <f t="shared" ca="1" si="28"/>
        <v>4034567.8436602955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4034567.8436602955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16725.836034982156</v>
      </c>
      <c r="L286" s="444">
        <f t="shared" ca="1" si="28"/>
        <v>4030926.4844306987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4030926.4844306987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16710.663704858831</v>
      </c>
      <c r="L287" s="444">
        <f t="shared" ca="1" si="28"/>
        <v>4027269.9528709785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4027269.9528709785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16695.428156693335</v>
      </c>
      <c r="L288" s="444">
        <f t="shared" ca="1" si="28"/>
        <v>4023598.1857630932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4023598.1857630932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16680.129127077143</v>
      </c>
      <c r="L289" s="444">
        <f t="shared" ca="1" si="28"/>
        <v>4019911.1196255917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4019911.1196255917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16664.766351504219</v>
      </c>
      <c r="L290" s="444">
        <f t="shared" ca="1" si="28"/>
        <v>4016208.6907125171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4016208.6907125171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16649.339564366408</v>
      </c>
      <c r="L291" s="444">
        <f t="shared" ca="1" si="28"/>
        <v>4012490.8350123046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4012490.8350123046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16633.848498948857</v>
      </c>
      <c r="L292" s="444">
        <f t="shared" ca="1" si="28"/>
        <v>4008757.4882466746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4008757.4882466746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16618.292887425399</v>
      </c>
      <c r="L293" s="444">
        <f t="shared" ca="1" si="28"/>
        <v>4005008.5858695214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4005008.5858695214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16602.67246085393</v>
      </c>
      <c r="L294" s="444">
        <f t="shared" ca="1" si="28"/>
        <v>4001244.0630657966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4001244.0630657966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16586.98694917174</v>
      </c>
      <c r="L295" s="444">
        <f t="shared" ca="1" si="28"/>
        <v>3997463.8547503897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3997463.8547503897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16571.23608119088</v>
      </c>
      <c r="L296" s="444">
        <f t="shared" ca="1" si="28"/>
        <v>3993667.8955670018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3993667.8955670018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16555.41958459343</v>
      </c>
      <c r="L297" s="444">
        <f t="shared" ca="1" si="28"/>
        <v>3989856.1198870162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3989856.1198870162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16539.537185926823</v>
      </c>
      <c r="L298" s="444">
        <f t="shared" ca="1" si="28"/>
        <v>3986028.4618083644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3986028.4618083644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16523.588610599105</v>
      </c>
      <c r="L299" s="444">
        <f t="shared" ca="1" si="28"/>
        <v>3982184.8551543849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3982184.8551543849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16507.573582874193</v>
      </c>
      <c r="L300" s="444">
        <f t="shared" ca="1" si="28"/>
        <v>3978325.2334726802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3978325.2334726802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16491.491825867088</v>
      </c>
      <c r="L301" s="444">
        <f t="shared" ca="1" si="28"/>
        <v>3974449.5300339684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3974449.5300339684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16475.343061539123</v>
      </c>
      <c r="L302" s="444">
        <f t="shared" ca="1" si="28"/>
        <v>3970557.6778309289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3970557.6778309289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16459.127010693126</v>
      </c>
      <c r="L303" s="444">
        <f t="shared" ca="1" si="28"/>
        <v>3966649.6095770434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3966649.6095770434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16442.8433929686</v>
      </c>
      <c r="L304" s="444">
        <f t="shared" ca="1" si="28"/>
        <v>3962725.2577054333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3962725.2577054333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16426.49192683689</v>
      </c>
      <c r="L305" s="444">
        <f t="shared" ca="1" si="28"/>
        <v>3958784.5543676913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3958784.5543676913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16410.072329596303</v>
      </c>
      <c r="L306" s="444">
        <f t="shared" ca="1" si="28"/>
        <v>3954827.4314327086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3954827.4314327086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16393.584317367207</v>
      </c>
      <c r="L307" s="444">
        <f t="shared" ca="1" si="28"/>
        <v>3950853.8204854969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3950853.8204854969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16377.027605087158</v>
      </c>
      <c r="L308" s="444">
        <f t="shared" ca="1" si="28"/>
        <v>3946863.6528260051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3946863.6528260051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16360.401906505946</v>
      </c>
      <c r="L309" s="444">
        <f t="shared" ca="1" si="28"/>
        <v>3942856.8594679325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3942856.8594679325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16343.70693418064</v>
      </c>
      <c r="L310" s="444">
        <f t="shared" ca="1" si="28"/>
        <v>3938833.3711375343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3938833.3711375343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16326.942399470647</v>
      </c>
      <c r="L311" s="444">
        <f t="shared" ca="1" si="28"/>
        <v>3934793.1182724261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3934793.1182724261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16310.108012532699</v>
      </c>
      <c r="L312" s="444">
        <f t="shared" ca="1" si="28"/>
        <v>3930736.0310203801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3930736.0310203801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16293.203482315839</v>
      </c>
      <c r="L313" s="444">
        <f t="shared" ca="1" si="28"/>
        <v>3926662.0392381172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3926662.0392381172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16276.22851655641</v>
      </c>
      <c r="L314" s="444">
        <f t="shared" ca="1" si="28"/>
        <v>3922571.0724900947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3922571.0724900947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16259.182821772985</v>
      </c>
      <c r="L315" s="444">
        <f t="shared" ca="1" si="28"/>
        <v>3918463.0600472889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3918463.0600472889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16242.06610326129</v>
      </c>
      <c r="L316" s="444">
        <f t="shared" ca="1" si="28"/>
        <v>3914337.9308859715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3914337.9308859715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16224.878065089137</v>
      </c>
      <c r="L317" s="444">
        <f t="shared" ca="1" si="28"/>
        <v>3910195.613686482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3910195.613686482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16207.618410091263</v>
      </c>
      <c r="L318" s="444">
        <f t="shared" ca="1" si="28"/>
        <v>3906036.0368319945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3906036.0368319945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16190.286839864231</v>
      </c>
      <c r="L319" s="444">
        <f t="shared" ca="1" si="28"/>
        <v>3901859.12840728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3901859.12840728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16172.883054761254</v>
      </c>
      <c r="L320" s="444">
        <f t="shared" ca="1" si="28"/>
        <v>3897664.8161974624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3897664.8161974624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16155.406753887017</v>
      </c>
      <c r="L321" s="444">
        <f t="shared" ca="1" si="28"/>
        <v>3893453.0276867705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3893453.0276867705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16137.857635092465</v>
      </c>
      <c r="L322" s="444">
        <f t="shared" ca="1" si="28"/>
        <v>3889223.6900572842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3889223.6900572842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16120.235394969606</v>
      </c>
      <c r="L323" s="444">
        <f t="shared" ca="1" si="28"/>
        <v>3884976.730187675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3884976.730187675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16102.539728846234</v>
      </c>
      <c r="L324" s="444">
        <f t="shared" ca="1" si="28"/>
        <v>3880712.0746519426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3880712.0746519426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16084.770330780681</v>
      </c>
      <c r="L325" s="444">
        <f t="shared" ca="1" si="28"/>
        <v>3876429.6497181444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3876429.6497181444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16066.926893556525</v>
      </c>
      <c r="L326" s="444">
        <f t="shared" ca="1" si="28"/>
        <v>3872129.3813471221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3872129.3813471221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16049.009108677265</v>
      </c>
      <c r="L327" s="444">
        <f t="shared" ca="1" si="28"/>
        <v>3867811.1951912204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3867811.1951912204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16031.016666361005</v>
      </c>
      <c r="L328" s="444">
        <f t="shared" ca="1" si="28"/>
        <v>3863475.0165930027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3863475.0165930027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16012.949255535101</v>
      </c>
      <c r="L329" s="444">
        <f t="shared" ca="1" si="28"/>
        <v>3859120.7705839588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3859120.7705839588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15994.806563830753</v>
      </c>
      <c r="L330" s="444">
        <f t="shared" ca="1" si="28"/>
        <v>3854748.381883211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3854748.381883211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15976.588277577634</v>
      </c>
      <c r="L331" s="444">
        <f t="shared" ca="1" si="28"/>
        <v>3850357.7748962096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3850357.7748962096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15958.294081798462</v>
      </c>
      <c r="L332" s="444">
        <f t="shared" ca="1" si="28"/>
        <v>3845948.8737134291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3845948.8737134291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15939.923660203545</v>
      </c>
      <c r="L333" s="444">
        <f t="shared" ca="1" si="28"/>
        <v>3841521.6021090536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3841521.6021090536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15921.476695185314</v>
      </c>
      <c r="L334" s="444">
        <f t="shared" ca="1" si="28"/>
        <v>3837075.8835396604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3837075.8835396604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15902.952867812839</v>
      </c>
      <c r="L335" s="444">
        <f t="shared" ca="1" si="28"/>
        <v>3832611.6411428945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3832611.6411428945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15884.351857826316</v>
      </c>
      <c r="L336" s="444">
        <f t="shared" ca="1" si="28"/>
        <v>3828128.7977361418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3828128.7977361418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15865.673343631513</v>
      </c>
      <c r="L337" s="444">
        <f t="shared" ca="1" si="28"/>
        <v>3823627.2758151945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3823627.2758151945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15846.917002294233</v>
      </c>
      <c r="L338" s="444">
        <f t="shared" ca="1" si="28"/>
        <v>3819106.9975529099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3819106.9975529099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15828.082509534712</v>
      </c>
      <c r="L339" s="444">
        <f t="shared" ca="1" si="28"/>
        <v>3814567.884797866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3814567.884797866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15809.16953972203</v>
      </c>
      <c r="L340" s="444">
        <f t="shared" ca="1" si="28"/>
        <v>3810009.8590730093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3810009.8590730093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15790.17776586846</v>
      </c>
      <c r="L341" s="444">
        <f t="shared" ca="1" si="28"/>
        <v>3805432.8415742991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3805432.8415742991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15771.106859623835</v>
      </c>
      <c r="L342" s="444">
        <f t="shared" ca="1" si="28"/>
        <v>3800836.7531693443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3800836.7531693443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15751.956491269855</v>
      </c>
      <c r="L343" s="444">
        <f t="shared" ca="1" si="28"/>
        <v>3796221.5143960351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3796221.5143960351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15732.7263297144</v>
      </c>
      <c r="L344" s="444">
        <f t="shared" ca="1" si="28"/>
        <v>3791587.0454611708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3791587.0454611708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15713.416042485798</v>
      </c>
      <c r="L345" s="444">
        <f t="shared" ca="1" si="28"/>
        <v>3786933.2662390778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3786933.2662390778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15694.025295727079</v>
      </c>
      <c r="L346" s="444">
        <f t="shared" ca="1" si="28"/>
        <v>3782260.0962702259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3782260.0962702259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15674.553754190196</v>
      </c>
      <c r="L347" s="444">
        <f t="shared" ca="1" si="28"/>
        <v>3777567.4547598371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3777567.4547598371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15655.001081230243</v>
      </c>
      <c r="L348" s="444">
        <f t="shared" ca="1" si="28"/>
        <v>3772855.2605764885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3772855.2605764885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15635.366938799621</v>
      </c>
      <c r="L349" s="444">
        <f t="shared" ca="1" si="28"/>
        <v>3768123.4322507093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3768123.4322507093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15615.65098744221</v>
      </c>
      <c r="L350" s="444">
        <f t="shared" ca="1" si="28"/>
        <v>3763371.8879735726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3763371.8879735726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15595.852886287474</v>
      </c>
      <c r="L351" s="444">
        <f t="shared" ca="1" si="28"/>
        <v>3758600.5455952813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3758600.5455952813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15575.972293044593</v>
      </c>
      <c r="L352" s="444">
        <f t="shared" ca="1" si="28"/>
        <v>3753809.3226237469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3753809.3226237469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15556.008863996534</v>
      </c>
      <c r="L353" s="444">
        <f t="shared" ca="1" si="28"/>
        <v>3748998.1362231649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3748998.1362231649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15535.962253994108</v>
      </c>
      <c r="L354" s="444">
        <f t="shared" ca="1" si="28"/>
        <v>3744166.9032125804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3744166.9032125804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15515.832116450008</v>
      </c>
      <c r="L355" s="444">
        <f t="shared" ca="1" si="28"/>
        <v>3739315.5400644518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3739315.5400644518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15495.618103332803</v>
      </c>
      <c r="L356" s="444">
        <f t="shared" ca="1" si="28"/>
        <v>3734443.9629032058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3734443.9629032058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15475.319865160944</v>
      </c>
      <c r="L357" s="444">
        <f t="shared" ca="1" si="28"/>
        <v>3729552.0875037881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3729552.0875037881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15454.937050996705</v>
      </c>
      <c r="L358" s="444">
        <f t="shared" ca="1" si="28"/>
        <v>3724639.8292902061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3724639.8292902061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15434.469308440115</v>
      </c>
      <c r="L359" s="444">
        <f t="shared" ca="1" si="28"/>
        <v>3719707.1033340674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3719707.1033340674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15413.91628362287</v>
      </c>
      <c r="L360" s="444">
        <f t="shared" ca="1" si="28"/>
        <v>3714753.8243531114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3714753.8243531114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15393.27762120222</v>
      </c>
      <c r="L361" s="444">
        <f t="shared" ca="1" si="28"/>
        <v>3709779.9067097348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3709779.9067097348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15372.552964354816</v>
      </c>
      <c r="L362" s="444">
        <f t="shared" ca="1" si="28"/>
        <v>3704785.2644095109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3704785.2644095109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15351.74195477055</v>
      </c>
      <c r="L363" s="444">
        <f t="shared" ca="1" si="28"/>
        <v>3699769.8110997025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3699769.8110997025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15330.844232646348</v>
      </c>
      <c r="L364" s="444">
        <f t="shared" ca="1" si="28"/>
        <v>3694733.46006777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3694733.46006777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15309.859436679961</v>
      </c>
      <c r="L365" s="444">
        <f t="shared" ca="1" si="28"/>
        <v>3689676.1242398713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3689676.1242398713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15288.787204063718</v>
      </c>
      <c r="L366" s="444">
        <f t="shared" ca="1" si="28"/>
        <v>3684597.716179356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3684597.716179356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15267.627170478239</v>
      </c>
      <c r="L367" s="444">
        <f t="shared" ca="1" si="28"/>
        <v>3679498.1480852556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3679498.1480852556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15246.378970086154</v>
      </c>
      <c r="L368" s="444">
        <f t="shared" ca="1" si="28"/>
        <v>3674377.331790763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3674377.331790763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15225.042235525769</v>
      </c>
      <c r="L369" s="444">
        <f t="shared" ca="1" si="28"/>
        <v>3669235.1787617099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3669235.1787617099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15203.616597904713</v>
      </c>
      <c r="L370" s="444">
        <f t="shared" ca="1" si="28"/>
        <v>3664071.600095036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3664071.600095036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15182.101686793574</v>
      </c>
      <c r="L371" s="444">
        <f t="shared" ca="1" si="28"/>
        <v>3658886.5065172506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3658886.5065172506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15160.497130219466</v>
      </c>
      <c r="L372" s="444">
        <f t="shared" ca="1" si="28"/>
        <v>3653679.8083828911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3653679.8083828911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15138.802554659635</v>
      </c>
      <c r="L373" s="444">
        <f t="shared" ca="1" si="28"/>
        <v>3648451.4156729719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3648451.4156729719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15117.017585034971</v>
      </c>
      <c r="L374" s="444">
        <f t="shared" ca="1" si="28"/>
        <v>3643201.237993428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3643201.237993428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15095.141844703538</v>
      </c>
      <c r="L375" s="444">
        <f t="shared" ca="1" si="28"/>
        <v>3637929.1845735526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3637929.1845735526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15073.174955454057</v>
      </c>
      <c r="L376" s="444">
        <f t="shared" ca="1" si="28"/>
        <v>3632635.164264428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3632635.164264428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15051.116537499371</v>
      </c>
      <c r="L377" s="444">
        <f t="shared" ca="1" si="28"/>
        <v>3627319.0855373484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3627319.0855373484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15028.966209469874</v>
      </c>
      <c r="L378" s="444">
        <f t="shared" ca="1" si="28"/>
        <v>3621980.8564822394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3621980.8564822394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15006.72358840692</v>
      </c>
      <c r="L379" s="444">
        <f t="shared" ca="1" si="28"/>
        <v>3616620.3848060677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3616620.3848060677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14984.388289756203</v>
      </c>
      <c r="L380" s="444">
        <f t="shared" ca="1" si="28"/>
        <v>3611237.577831245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3611237.577831245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14961.959927361107</v>
      </c>
      <c r="L381" s="444">
        <f t="shared" ca="1" si="28"/>
        <v>3605832.3424940272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3605832.3424940272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14939.438113456035</v>
      </c>
      <c r="L382" s="444">
        <f t="shared" ca="1" si="28"/>
        <v>3600404.5853429046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3600404.5853429046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14916.82245865969</v>
      </c>
      <c r="L383" s="444">
        <f t="shared" ca="1" si="28"/>
        <v>3594954.2125369855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3594954.2125369855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14894.11257196836</v>
      </c>
      <c r="L384" s="444">
        <f t="shared" ca="1" si="28"/>
        <v>3589481.129844375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3589481.129844375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14871.30806074915</v>
      </c>
      <c r="L385" s="444">
        <f t="shared" ca="1" si="28"/>
        <v>3583985.2426405451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3583985.2426405451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14848.408530733193</v>
      </c>
      <c r="L386" s="444">
        <f t="shared" ca="1" si="28"/>
        <v>3578466.4559066994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3578466.4559066994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14825.413586008835</v>
      </c>
      <c r="L387" s="444">
        <f t="shared" ca="1" si="28"/>
        <v>3572924.6742281294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3572924.6742281294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14802.322829014794</v>
      </c>
      <c r="L388" s="444">
        <f t="shared" ca="1" si="28"/>
        <v>3567359.8017925653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3567359.8017925653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14779.135860533275</v>
      </c>
      <c r="L389" s="444">
        <f t="shared" ca="1" si="28"/>
        <v>3561771.7423885199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3561771.7423885199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14755.852279683088</v>
      </c>
      <c r="L390" s="444">
        <f t="shared" ca="1" si="28"/>
        <v>3556160.3994036242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3556160.3994036242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14732.471683912689</v>
      </c>
      <c r="L391" s="444">
        <f t="shared" ca="1" si="28"/>
        <v>3550525.6758229584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3550525.6758229584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14708.993668993249</v>
      </c>
      <c r="L392" s="444">
        <f t="shared" ca="1" si="28"/>
        <v>3544867.474227373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3544867.474227373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14685.417829011642</v>
      </c>
      <c r="L393" s="444">
        <f t="shared" ca="1" si="28"/>
        <v>3539185.6967918058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3539185.6967918058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14661.743756363445</v>
      </c>
      <c r="L394" s="444">
        <f t="shared" ca="1" si="28"/>
        <v>3533480.2452835906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3533480.2452835906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14637.971041745881</v>
      </c>
      <c r="L395" s="444">
        <f t="shared" ca="1" si="28"/>
        <v>3527751.0210607578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3527751.0210607578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14614.099274150745</v>
      </c>
      <c r="L396" s="444">
        <f t="shared" ca="1" si="28"/>
        <v>3521997.9250703296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3521997.9250703296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14590.128040857295</v>
      </c>
      <c r="L397" s="444">
        <f t="shared" ca="1" si="28"/>
        <v>3516220.8578466079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3516220.8578466079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14566.056927425119</v>
      </c>
      <c r="L398" s="444">
        <f t="shared" ca="1" si="28"/>
        <v>3510419.7195094544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3510419.7195094544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14541.88551768698</v>
      </c>
      <c r="L399" s="444">
        <f t="shared" ca="1" si="28"/>
        <v>3504594.4097625627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3504594.4097625627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14517.6133937416</v>
      </c>
      <c r="L400" s="444">
        <f t="shared" ca="1" si="28"/>
        <v>3498744.8278917256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3498744.8278917256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14493.240135946447</v>
      </c>
      <c r="L401" s="444">
        <f t="shared" ca="1" si="28"/>
        <v>3492870.8727630931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3492870.8727630931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14468.765322910478</v>
      </c>
      <c r="L402" s="444">
        <f t="shared" ca="1" si="28"/>
        <v>3486972.4428214249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3486972.4428214249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14444.188531486858</v>
      </c>
      <c r="L403" s="444">
        <f t="shared" ca="1" si="28"/>
        <v>3481049.4360883329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3481049.4360883329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14419.509336765643</v>
      </c>
      <c r="L404" s="444">
        <f t="shared" ca="1" si="28"/>
        <v>3475101.75016052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3475101.75016052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14394.727312066419</v>
      </c>
      <c r="L405" s="444">
        <f t="shared" ca="1" si="28"/>
        <v>3469129.2822080078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3469129.2822080078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14369.842028930952</v>
      </c>
      <c r="L406" s="444">
        <f t="shared" ca="1" si="28"/>
        <v>3463131.9289723597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3463131.9289723597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14344.853057115752</v>
      </c>
      <c r="L407" s="444">
        <f t="shared" ca="1" si="28"/>
        <v>3457109.5867648968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3457109.5867648968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14319.759964584659</v>
      </c>
      <c r="L408" s="444">
        <f t="shared" ca="1" si="28"/>
        <v>3451062.1514649028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3451062.1514649028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14294.562317501348</v>
      </c>
      <c r="L409" s="444">
        <f t="shared" ca="1" si="28"/>
        <v>3444989.5185178253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3444989.5185178253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14269.259680221861</v>
      </c>
      <c r="L410" s="444">
        <f t="shared" ca="1" si="28"/>
        <v>3438891.5829334683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3438891.5829334683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14243.85161528704</v>
      </c>
      <c r="L411" s="444">
        <f t="shared" ca="1" si="28"/>
        <v>3432768.2392841764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3432768.2392841764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14218.337683414989</v>
      </c>
      <c r="L412" s="444">
        <f t="shared" ca="1" si="28"/>
        <v>3426619.3817030126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3426619.3817030126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14192.717443493471</v>
      </c>
      <c r="L413" s="444">
        <f t="shared" ca="1" si="28"/>
        <v>3420444.9038819275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3420444.9038819275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14166.990452572283</v>
      </c>
      <c r="L414" s="444">
        <f t="shared" ca="1" si="28"/>
        <v>3414244.6990699209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3414244.6990699209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14141.15626585559</v>
      </c>
      <c r="L415" s="444">
        <f t="shared" ca="1" si="28"/>
        <v>3408018.6600711979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3408018.6600711979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14115.214436694248</v>
      </c>
      <c r="L416" s="444">
        <f t="shared" ca="1" si="28"/>
        <v>3401766.6792433131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3401766.6792433131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14089.164516578061</v>
      </c>
      <c r="L417" s="444">
        <f t="shared" ca="1" si="28"/>
        <v>3395488.6484953123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3395488.6484953123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14063.006055128057</v>
      </c>
      <c r="L418" s="444">
        <f t="shared" ca="1" si="28"/>
        <v>3389184.4592858613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3389184.4592858613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14036.738600088678</v>
      </c>
      <c r="L419" s="444">
        <f t="shared" ca="1" si="28"/>
        <v>3382854.0026213713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3382854.0026213713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14010.361697319968</v>
      </c>
      <c r="L420" s="444">
        <f t="shared" ca="1" si="28"/>
        <v>3376497.1690541124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3376497.1690541124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13983.874890789722</v>
      </c>
      <c r="L421" s="444">
        <f t="shared" ca="1" si="28"/>
        <v>3370113.8486803235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3370113.8486803235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13957.277722565605</v>
      </c>
      <c r="L422" s="444">
        <f t="shared" ca="1" si="28"/>
        <v>3363703.9311383101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3363703.9311383101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13930.569732807211</v>
      </c>
      <c r="L423" s="444">
        <f t="shared" ca="1" si="28"/>
        <v>3357267.3056065384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3357267.3056065384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13903.750459758163</v>
      </c>
      <c r="L424" s="444">
        <f t="shared" ca="1" si="28"/>
        <v>3350803.8608017177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3350803.8608017177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13876.819439738079</v>
      </c>
      <c r="L425" s="444">
        <f t="shared" ca="1" si="28"/>
        <v>3344313.484976877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3344313.484976877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13849.776207134575</v>
      </c>
      <c r="L426" s="444">
        <f t="shared" ca="1" si="28"/>
        <v>3337796.0659194328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3337796.0659194328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13822.620294395225</v>
      </c>
      <c r="L427" s="444">
        <f t="shared" ca="1" si="28"/>
        <v>3331251.4909492494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3331251.4909492494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13795.35123201946</v>
      </c>
      <c r="L428" s="444">
        <f t="shared" ca="1" si="28"/>
        <v>3324679.6469166898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3324679.6469166898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13767.968548550461</v>
      </c>
      <c r="L429" s="444">
        <f t="shared" ca="1" si="28"/>
        <v>3318080.4202006613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3318080.4202006613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13740.47177056701</v>
      </c>
      <c r="L430" s="444">
        <f t="shared" ca="1" si="28"/>
        <v>3311453.6967066494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3311453.6967066494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13712.860422675292</v>
      </c>
      <c r="L431" s="444">
        <f t="shared" ca="1" si="28"/>
        <v>3304799.3618647461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3304799.3618647461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13685.134027500697</v>
      </c>
      <c r="L432" s="444">
        <f t="shared" ca="1" si="28"/>
        <v>3298117.3006276679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3298117.3006276679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13657.292105679539</v>
      </c>
      <c r="L433" s="444">
        <f t="shared" ca="1" si="28"/>
        <v>3291407.3974687685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3291407.3974687685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13629.33417585079</v>
      </c>
      <c r="L434" s="444">
        <f t="shared" ca="1" si="28"/>
        <v>3284669.5363800405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3284669.5363800405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13601.259754647757</v>
      </c>
      <c r="L435" s="444">
        <f t="shared" ca="1" si="28"/>
        <v>3277903.6008701096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3277903.6008701096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13573.068356689711</v>
      </c>
      <c r="L436" s="444">
        <f t="shared" ca="1" si="28"/>
        <v>3271109.4739622204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3271109.4739622204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13544.759494573505</v>
      </c>
      <c r="L437" s="444">
        <f t="shared" ca="1" si="28"/>
        <v>3264287.0381922149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3264287.0381922149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13516.33267886515</v>
      </c>
      <c r="L438" s="444">
        <f t="shared" ca="1" si="28"/>
        <v>3257436.1756065013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3257436.1756065013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13487.787418091344</v>
      </c>
      <c r="L439" s="444">
        <f t="shared" ca="1" si="28"/>
        <v>3250556.7677600137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3250556.7677600137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13459.123218730978</v>
      </c>
      <c r="L440" s="444">
        <f t="shared" ca="1" si="28"/>
        <v>3243648.6957141659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3243648.6957141659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13430.339585206613</v>
      </c>
      <c r="L441" s="444">
        <f t="shared" ca="1" si="28"/>
        <v>3236711.8400347936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3236711.8400347936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13401.436019875895</v>
      </c>
      <c r="L442" s="444">
        <f t="shared" ca="1" si="28"/>
        <v>3229746.0807900908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3229746.0807900908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13372.412023022967</v>
      </c>
      <c r="L443" s="444">
        <f t="shared" ca="1" si="28"/>
        <v>3222751.2975485348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3222751.2975485348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13343.267092849817</v>
      </c>
      <c r="L444" s="444">
        <f t="shared" ca="1" si="28"/>
        <v>3215727.3693768056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3215727.3693768056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13314.000725467611</v>
      </c>
      <c r="L445" s="444">
        <f t="shared" ca="1" si="28"/>
        <v>3208674.1748376945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3208674.1748376945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13284.612414887983</v>
      </c>
      <c r="L446" s="444">
        <f t="shared" ca="1" si="28"/>
        <v>3201591.5919880038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3201591.5919880038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13255.101653014272</v>
      </c>
      <c r="L447" s="444">
        <f t="shared" ca="1" si="28"/>
        <v>3194479.4983764393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3194479.4983764393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13225.467929632752</v>
      </c>
      <c r="L448" s="444">
        <f t="shared" ca="1" si="28"/>
        <v>3187337.7710414934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3187337.7710414934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13195.71073240381</v>
      </c>
      <c r="L449" s="444">
        <f t="shared" ca="1" si="28"/>
        <v>3180166.2865093183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3180166.2865093183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13165.829546853081</v>
      </c>
      <c r="L450" s="444">
        <f t="shared" ca="1" si="28"/>
        <v>3172964.9207915924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3172964.9207915924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13135.823856362556</v>
      </c>
      <c r="L451" s="444">
        <f t="shared" ca="1" si="28"/>
        <v>3165733.5493833763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3165733.5493833763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13105.693142161655</v>
      </c>
      <c r="L452" s="444">
        <f t="shared" ca="1" si="28"/>
        <v>3158472.0472609592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3158472.0472609592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13075.436883318251</v>
      </c>
      <c r="L453" s="444">
        <f t="shared" ca="1" si="28"/>
        <v>3151180.2888796986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3151180.2888796986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13045.054556729665</v>
      </c>
      <c r="L454" s="444">
        <f t="shared" ca="1" si="28"/>
        <v>3143858.1481718495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3143858.1481718495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13014.545637113628</v>
      </c>
      <c r="L455" s="444">
        <f t="shared" ca="1" si="28"/>
        <v>3136505.4985443843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3136505.4985443843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12983.909596999189</v>
      </c>
      <c r="L456" s="444">
        <f t="shared" ca="1" si="28"/>
        <v>3129122.2128768046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3129122.2128768046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12953.145906717607</v>
      </c>
      <c r="L457" s="444">
        <f t="shared" ca="1" si="28"/>
        <v>3121708.1635189434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3121708.1635189434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12922.254034393185</v>
      </c>
      <c r="L458" s="444">
        <f t="shared" ca="1" si="28"/>
        <v>3114263.2222887576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3114263.2222887576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12891.233445934078</v>
      </c>
      <c r="L459" s="444">
        <f t="shared" ca="1" si="28"/>
        <v>3106787.2604701128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3106787.2604701128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12860.083605023057</v>
      </c>
      <c r="L460" s="444">
        <f t="shared" ca="1" si="28"/>
        <v>3099280.1488105571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3099280.1488105571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12828.803973108243</v>
      </c>
      <c r="L461" s="444">
        <f t="shared" ca="1" si="28"/>
        <v>3091741.7575190864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3091741.7575190864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12797.394009393782</v>
      </c>
      <c r="L462" s="444">
        <f t="shared" ca="1" si="28"/>
        <v>3084171.9562639012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3084171.9562639012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12765.853170830509</v>
      </c>
      <c r="L463" s="444">
        <f t="shared" ca="1" si="28"/>
        <v>3076570.6141701527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3076570.6141701527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12734.180912106558</v>
      </c>
      <c r="L464" s="444">
        <f t="shared" ca="1" si="28"/>
        <v>3068937.5998176807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3068937.5998176807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12702.376685637924</v>
      </c>
      <c r="L465" s="444">
        <f t="shared" ca="1" si="28"/>
        <v>3061272.7812387398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3061272.7812387398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12670.439941559005</v>
      </c>
      <c r="L466" s="444">
        <f t="shared" ca="1" si="28"/>
        <v>3053576.02591572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3053576.02591572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12638.370127713088</v>
      </c>
      <c r="L467" s="444">
        <f t="shared" ca="1" si="28"/>
        <v>3045847.2007788545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3045847.2007788545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12606.166689642816</v>
      </c>
      <c r="L468" s="444">
        <f t="shared" ca="1" si="28"/>
        <v>3038086.1722039185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3038086.1722039185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12573.829070580581</v>
      </c>
      <c r="L469" s="444">
        <f t="shared" ca="1" si="28"/>
        <v>3030292.8060099203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3030292.8060099203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12541.356711438923</v>
      </c>
      <c r="L470" s="444">
        <f t="shared" ca="1" si="28"/>
        <v>3022466.9674567804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3022466.9674567804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12508.74905080084</v>
      </c>
      <c r="L471" s="444">
        <f t="shared" ca="1" si="28"/>
        <v>3014608.5212430023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3014608.5212430023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12476.005524910097</v>
      </c>
      <c r="L472" s="444">
        <f t="shared" ca="1" si="28"/>
        <v>3006717.3315033335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3006717.3315033335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12443.125567661478</v>
      </c>
      <c r="L473" s="444">
        <f t="shared" ca="1" si="28"/>
        <v>2998793.2618064163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2998793.2618064163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12410.108610590989</v>
      </c>
      <c r="L474" s="444">
        <f t="shared" ca="1" si="28"/>
        <v>2990836.1751524284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2990836.1751524284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12376.954082866039</v>
      </c>
      <c r="L475" s="444">
        <f t="shared" ca="1" si="28"/>
        <v>2982845.9339707159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2982845.9339707159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12343.661411275571</v>
      </c>
      <c r="L476" s="444">
        <f t="shared" ca="1" si="28"/>
        <v>2974822.4001174127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2974822.4001174127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12310.23002022014</v>
      </c>
      <c r="L477" s="444">
        <f t="shared" ca="1" si="28"/>
        <v>2966765.4348730538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2966765.4348730538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12276.65933170198</v>
      </c>
      <c r="L478" s="444">
        <f t="shared" ca="1" si="28"/>
        <v>2958674.8989401772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2958674.8989401772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12242.948765314994</v>
      </c>
      <c r="L479" s="444">
        <f t="shared" ca="1" si="28"/>
        <v>2950550.6524409135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2950550.6524409135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12209.097738234728</v>
      </c>
      <c r="L480" s="444">
        <f t="shared" ca="1" si="28"/>
        <v>2942392.5549145695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2942392.5549145695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12175.105665208295</v>
      </c>
      <c r="L481" s="444">
        <f t="shared" ca="1" si="28"/>
        <v>2934200.465315199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2934200.465315199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12140.971958544251</v>
      </c>
      <c r="L482" s="444">
        <f t="shared" ca="1" si="28"/>
        <v>2925974.2420091643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2925974.2420091643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12106.69602810244</v>
      </c>
      <c r="L483" s="444">
        <f t="shared" ca="1" si="28"/>
        <v>2917713.7427726882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2917713.7427726882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12072.277281283788</v>
      </c>
      <c r="L484" s="444">
        <f t="shared" ca="1" si="28"/>
        <v>2909418.8247893932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2909418.8247893932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12037.71512302006</v>
      </c>
      <c r="L485" s="444">
        <f t="shared" ca="1" si="28"/>
        <v>2901089.3446478345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2901089.3446478345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12003.008955763566</v>
      </c>
      <c r="L486" s="444">
        <f t="shared" ca="1" si="28"/>
        <v>2892725.1583390194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2892725.1583390194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11968.158179476835</v>
      </c>
      <c r="L487" s="444">
        <f t="shared" ca="1" si="28"/>
        <v>2884326.1212539175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2884326.1212539175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11933.162191622245</v>
      </c>
      <c r="L488" s="444">
        <f t="shared" ca="1" si="28"/>
        <v>2875892.0881809611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2875892.0881809611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11898.020387151593</v>
      </c>
      <c r="L489" s="444">
        <f t="shared" ca="1" si="28"/>
        <v>2867422.913303534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2867422.913303534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11862.732158495646</v>
      </c>
      <c r="L490" s="444">
        <f t="shared" ca="1" si="28"/>
        <v>2858918.4501974508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2858918.4501974508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11827.296895553633</v>
      </c>
      <c r="L491" s="444">
        <f t="shared" ca="1" si="28"/>
        <v>2850378.5518284258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2850378.5518284258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11791.713985682696</v>
      </c>
      <c r="L492" s="444">
        <f t="shared" ca="1" si="28"/>
        <v>2841803.0705495295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2841803.0705495295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11755.982813687295</v>
      </c>
      <c r="L493" s="444">
        <f t="shared" ca="1" si="28"/>
        <v>2833191.8580986378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2833191.8580986378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11720.102761808579</v>
      </c>
      <c r="L494" s="444">
        <f t="shared" ca="1" si="28"/>
        <v>2824544.7655958678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2824544.7655958678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11684.073209713704</v>
      </c>
      <c r="L495" s="444">
        <f t="shared" ca="1" si="28"/>
        <v>2815861.6435410026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2815861.6435410026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11647.8935344851</v>
      </c>
      <c r="L496" s="444">
        <f t="shared" ca="1" si="28"/>
        <v>2807142.3418109091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2807142.3418109091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11611.56311060971</v>
      </c>
      <c r="L497" s="444">
        <f t="shared" ca="1" si="28"/>
        <v>2798386.7096569398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2798386.7096569398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11575.081309968171</v>
      </c>
      <c r="L498" s="444">
        <f t="shared" ca="1" si="28"/>
        <v>2789594.5957023292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2789594.5957023292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11538.447501823959</v>
      </c>
      <c r="L499" s="444">
        <f t="shared" ca="1" si="28"/>
        <v>2780765.8479395742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2780765.8479395742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11501.66105281248</v>
      </c>
      <c r="L500" s="444">
        <f t="shared" ca="1" si="28"/>
        <v>2771900.3137278077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2771900.3137278077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11464.721326930121</v>
      </c>
      <c r="L501" s="444">
        <f t="shared" ca="1" si="28"/>
        <v>2762997.8397901589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2762997.8397901589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11427.62768552325</v>
      </c>
      <c r="L502" s="444">
        <f t="shared" ca="1" si="28"/>
        <v>2754058.2722111032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2754058.2722111032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11390.379487277185</v>
      </c>
      <c r="L503" s="444">
        <f t="shared" ca="1" si="28"/>
        <v>2745081.4564338014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2745081.4564338014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11352.976088205094</v>
      </c>
      <c r="L504" s="444">
        <f t="shared" ca="1" si="28"/>
        <v>2736067.2372574275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2736067.2372574275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11315.41684163687</v>
      </c>
      <c r="L505" s="444">
        <f t="shared" ca="1" si="28"/>
        <v>2727015.4588344856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2727015.4588344856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11277.701098207945</v>
      </c>
      <c r="L506" s="444">
        <f t="shared" ca="1" si="28"/>
        <v>2717925.9646681147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2717925.9646681147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11239.828205848065</v>
      </c>
      <c r="L507" s="444">
        <f t="shared" ca="1" si="28"/>
        <v>2708798.597609384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2708798.597609384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11201.797509770022</v>
      </c>
      <c r="L508" s="444">
        <f t="shared" ca="1" si="28"/>
        <v>2699633.1998545751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2699633.1998545751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11163.608352458317</v>
      </c>
      <c r="L509" s="444">
        <f t="shared" ca="1" si="28"/>
        <v>2690429.6129424544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2690429.6129424544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11125.260073657815</v>
      </c>
      <c r="L510" s="444">
        <f t="shared" ca="1" si="28"/>
        <v>2681187.6777515332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2681187.6777515332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11086.75201036231</v>
      </c>
      <c r="L511" s="444">
        <f t="shared" ca="1" si="28"/>
        <v>2671907.2344973166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2671907.2344973166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11048.083496803074</v>
      </c>
      <c r="L512" s="444">
        <f t="shared" ca="1" si="28"/>
        <v>2662588.1227295408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2662588.1227295408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11009.253864437342</v>
      </c>
      <c r="L513" s="444">
        <f t="shared" ca="1" si="28"/>
        <v>2653230.1813293993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2653230.1813293993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10970.262441936753</v>
      </c>
      <c r="L514" s="444">
        <f t="shared" ca="1" si="28"/>
        <v>2643833.2485067574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2643833.2485067574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10931.108555175744</v>
      </c>
      <c r="L515" s="444">
        <f t="shared" ca="1" si="28"/>
        <v>2634397.1617973545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2634397.1617973545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10891.791527219899</v>
      </c>
      <c r="L516" s="444">
        <f t="shared" ca="1" si="28"/>
        <v>2624921.7580599957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2624921.7580599957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10852.310678314238</v>
      </c>
      <c r="L517" s="444">
        <f t="shared" ca="1" si="28"/>
        <v>2615406.8734737313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2615406.8734737313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10812.665325871469</v>
      </c>
      <c r="L518" s="444">
        <f t="shared" ref="L518:L772" ca="1" si="54">I518-J518+K518</f>
        <v>2605852.3435350242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2605852.3435350242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10772.854784460189</v>
      </c>
      <c r="L519" s="444">
        <f t="shared" ca="1" si="54"/>
        <v>2596258.0030549057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2596258.0030549057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10732.878365793029</v>
      </c>
      <c r="L520" s="444">
        <f t="shared" ca="1" si="54"/>
        <v>2586623.6861561197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2586623.6861561197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10692.735378714753</v>
      </c>
      <c r="L521" s="444">
        <f t="shared" ca="1" si="54"/>
        <v>2576949.2262702556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2576949.2262702556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10652.42512919032</v>
      </c>
      <c r="L522" s="444">
        <f t="shared" ca="1" si="54"/>
        <v>2567234.4561348669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2567234.4561348669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10611.946920292867</v>
      </c>
      <c r="L523" s="444">
        <f t="shared" ca="1" si="54"/>
        <v>2557479.207790581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2557479.207790581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10571.300052191677</v>
      </c>
      <c r="L524" s="444">
        <f t="shared" ca="1" si="54"/>
        <v>2547683.3125781938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2547683.3125781938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10530.483822140062</v>
      </c>
      <c r="L525" s="444">
        <f t="shared" ca="1" si="54"/>
        <v>2537846.601135755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2537846.601135755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10489.497524463233</v>
      </c>
      <c r="L526" s="444">
        <f t="shared" ca="1" si="54"/>
        <v>2527968.9033956393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2527968.9033956393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10448.340450546086</v>
      </c>
      <c r="L527" s="444">
        <f t="shared" ca="1" si="54"/>
        <v>2518050.0485816067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2518050.0485816067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10407.011888820949</v>
      </c>
      <c r="L528" s="444">
        <f t="shared" ca="1" si="54"/>
        <v>2508089.8652058491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2508089.8652058491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10365.511124755292</v>
      </c>
      <c r="L529" s="444">
        <f t="shared" ca="1" si="54"/>
        <v>2498088.1810660255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2498088.1810660255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10323.837440839361</v>
      </c>
      <c r="L530" s="444">
        <f t="shared" ca="1" si="54"/>
        <v>2488044.8232422862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2488044.8232422862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10281.990116573781</v>
      </c>
      <c r="L531" s="444">
        <f t="shared" ca="1" si="54"/>
        <v>2477959.6180942813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2477959.6180942813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10239.968428457094</v>
      </c>
      <c r="L532" s="444">
        <f t="shared" ca="1" si="54"/>
        <v>2467832.3912581597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2467832.3912581597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10197.771649973254</v>
      </c>
      <c r="L533" s="444">
        <f t="shared" ca="1" si="54"/>
        <v>2457662.9676435543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2457662.9676435543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10155.399051579065</v>
      </c>
      <c r="L534" s="444">
        <f t="shared" ca="1" si="54"/>
        <v>2447451.1714305547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2447451.1714305547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10112.849900691566</v>
      </c>
      <c r="L535" s="444">
        <f t="shared" ca="1" si="54"/>
        <v>2437196.8260666677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2437196.8260666677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10070.12346167537</v>
      </c>
      <c r="L536" s="444">
        <f t="shared" ca="1" si="54"/>
        <v>2426899.7542637642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2426899.7542637642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10027.218995829939</v>
      </c>
      <c r="L537" s="444">
        <f t="shared" ca="1" si="54"/>
        <v>2416559.7779950155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2416559.7779950155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9984.1357613768196</v>
      </c>
      <c r="L538" s="444">
        <f t="shared" ca="1" si="54"/>
        <v>2406176.7184918136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2406176.7184918136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9940.8730134468115</v>
      </c>
      <c r="L539" s="444">
        <f t="shared" ca="1" si="54"/>
        <v>2395750.3962406819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2395750.3962406819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9897.4300040670969</v>
      </c>
      <c r="L540" s="444">
        <f t="shared" ca="1" si="54"/>
        <v>2385280.6309801703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2385280.6309801703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9853.8059821482984</v>
      </c>
      <c r="L541" s="444">
        <f t="shared" ca="1" si="54"/>
        <v>2374767.2416977398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2374767.2416977398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9810.0001934715037</v>
      </c>
      <c r="L542" s="444">
        <f t="shared" ca="1" si="54"/>
        <v>2364210.0466266326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2364210.0466266326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9766.0118806752234</v>
      </c>
      <c r="L543" s="444">
        <f t="shared" ca="1" si="54"/>
        <v>2353608.8632427291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2353608.8632427291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9721.8402832422926</v>
      </c>
      <c r="L544" s="444">
        <f t="shared" ca="1" si="54"/>
        <v>2342963.5082613928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2342963.5082613928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9677.4846374867248</v>
      </c>
      <c r="L545" s="444">
        <f t="shared" ca="1" si="54"/>
        <v>2332273.7976343008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2332273.7976343008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9632.9441765405081</v>
      </c>
      <c r="L546" s="444">
        <f t="shared" ca="1" si="54"/>
        <v>2321539.5465462627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2321539.5465462627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9588.2181303403486</v>
      </c>
      <c r="L547" s="444">
        <f t="shared" ca="1" si="54"/>
        <v>2310760.5694120242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2310760.5694120242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9543.3057256143566</v>
      </c>
      <c r="L548" s="444">
        <f t="shared" ca="1" si="54"/>
        <v>2299936.67987306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2299936.67987306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9498.206185868672</v>
      </c>
      <c r="L549" s="444">
        <f t="shared" ca="1" si="54"/>
        <v>2289067.6907943496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2289067.6907943496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9452.9187313740458</v>
      </c>
      <c r="L550" s="444">
        <f t="shared" ca="1" si="54"/>
        <v>2278153.4142611451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2278153.4142611451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9407.442579152359</v>
      </c>
      <c r="L551" s="444">
        <f t="shared" ca="1" si="54"/>
        <v>2267193.6615757188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2267193.6615757188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9361.7769429630825</v>
      </c>
      <c r="L552" s="444">
        <f t="shared" ca="1" si="54"/>
        <v>2256188.2432541032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2256188.2432541032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9315.9210332896855</v>
      </c>
      <c r="L553" s="444">
        <f t="shared" ca="1" si="54"/>
        <v>2245136.9690228142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2245136.9690228142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9269.8740573259802</v>
      </c>
      <c r="L554" s="444">
        <f t="shared" ca="1" si="54"/>
        <v>2234039.6478155614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2234039.6478155614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9223.6352189624267</v>
      </c>
      <c r="L555" s="444">
        <f t="shared" ca="1" si="54"/>
        <v>2222896.0877699452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2222896.0877699452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9177.2037187723599</v>
      </c>
      <c r="L556" s="444">
        <f t="shared" ca="1" si="54"/>
        <v>2211706.0962241385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2211706.0962241385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9130.5787539981648</v>
      </c>
      <c r="L557" s="444">
        <f t="shared" ca="1" si="54"/>
        <v>2200469.4797135578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2200469.4797135578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9083.7595185374121</v>
      </c>
      <c r="L558" s="444">
        <f t="shared" ca="1" si="54"/>
        <v>2189186.0439675162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2189186.0439675162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9036.7452029289052</v>
      </c>
      <c r="L559" s="444">
        <f t="shared" ca="1" si="54"/>
        <v>2177855.5939058661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2177855.5939058661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8989.5349943386973</v>
      </c>
      <c r="L560" s="444">
        <f t="shared" ca="1" si="54"/>
        <v>2166477.933635626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2166477.933635626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8942.1280765460306</v>
      </c>
      <c r="L561" s="444">
        <f t="shared" ca="1" si="54"/>
        <v>2155052.8664475931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2155052.8664475931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8894.5236299292264</v>
      </c>
      <c r="L562" s="444">
        <f t="shared" ca="1" si="54"/>
        <v>2143580.1948129437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2143580.1948129437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8846.720831451521</v>
      </c>
      <c r="L563" s="444">
        <f t="shared" ca="1" si="54"/>
        <v>2132059.7203798164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2132059.7203798164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8798.7188546468224</v>
      </c>
      <c r="L564" s="444">
        <f t="shared" ca="1" si="54"/>
        <v>2120491.2439698842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2120491.2439698842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8750.5168696054388</v>
      </c>
      <c r="L565" s="444">
        <f t="shared" ca="1" si="54"/>
        <v>2108874.565574911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2108874.565574911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8702.1140429597162</v>
      </c>
      <c r="L566" s="444">
        <f t="shared" ca="1" si="54"/>
        <v>2097209.4843532918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2097209.4843532918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8653.5095378696369</v>
      </c>
      <c r="L567" s="444">
        <f t="shared" ca="1" si="54"/>
        <v>2085495.7986265826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2085495.7986265826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8604.7025140083497</v>
      </c>
      <c r="L568" s="444">
        <f t="shared" ca="1" si="54"/>
        <v>2073733.3058760122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2073733.3058760122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8555.6921275476398</v>
      </c>
      <c r="L569" s="444">
        <f t="shared" ca="1" si="54"/>
        <v>2061921.8027389811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2061921.8027389811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8506.4775311433423</v>
      </c>
      <c r="L570" s="444">
        <f t="shared" ca="1" si="54"/>
        <v>2050061.0850055455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2050061.0850055455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8457.0578739206958</v>
      </c>
      <c r="L571" s="444">
        <f t="shared" ca="1" si="54"/>
        <v>2038150.9476148875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2038150.9476148875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8407.4323014596193</v>
      </c>
      <c r="L572" s="444">
        <f t="shared" ca="1" si="54"/>
        <v>2026191.1846517683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2026191.1846517683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8357.5999557799569</v>
      </c>
      <c r="L573" s="444">
        <f t="shared" ca="1" si="54"/>
        <v>2014181.5893429695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2014181.5893429695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8307.559975326627</v>
      </c>
      <c r="L574" s="444">
        <f t="shared" ca="1" si="54"/>
        <v>2002121.9540537172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2002121.9540537172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8257.3114949547416</v>
      </c>
      <c r="L575" s="444">
        <f t="shared" ca="1" si="54"/>
        <v>1990012.070284093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1990012.070284093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8206.8536459146417</v>
      </c>
      <c r="L576" s="444">
        <f t="shared" ca="1" si="54"/>
        <v>1977851.7286654289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1977851.7286654289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8156.1855558368752</v>
      </c>
      <c r="L577" s="444">
        <f t="shared" ca="1" si="54"/>
        <v>1965640.718956687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1965640.718956687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8105.3063487171185</v>
      </c>
      <c r="L578" s="444">
        <f t="shared" ca="1" si="54"/>
        <v>1953378.8300408253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1953378.8300408253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8054.2151449010271</v>
      </c>
      <c r="L579" s="444">
        <f t="shared" ca="1" si="54"/>
        <v>1941065.8499211476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1941065.8499211476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8002.9110610690368</v>
      </c>
      <c r="L580" s="444">
        <f t="shared" ca="1" si="54"/>
        <v>1928701.5657176378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1928701.5657176378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7951.3932102210783</v>
      </c>
      <c r="L581" s="444">
        <f t="shared" ca="1" si="54"/>
        <v>1916285.7636632801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1916285.7636632801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7899.6607016612543</v>
      </c>
      <c r="L582" s="444">
        <f t="shared" ca="1" si="54"/>
        <v>1903818.2291003624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1903818.2291003624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7847.7126409824314</v>
      </c>
      <c r="L583" s="444">
        <f t="shared" ca="1" si="54"/>
        <v>1891298.746476766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1891298.746476766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7795.548130050779</v>
      </c>
      <c r="L584" s="444">
        <f t="shared" ca="1" si="54"/>
        <v>1878727.0993422379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1878727.0993422379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7743.1662669902453</v>
      </c>
      <c r="L585" s="444">
        <f t="shared" ca="1" si="54"/>
        <v>1866103.0703446495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1866103.0703446495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7690.5661461669615</v>
      </c>
      <c r="L586" s="444">
        <f t="shared" ca="1" si="54"/>
        <v>1853426.4412262377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1853426.4412262377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7637.7468581735784</v>
      </c>
      <c r="L587" s="444">
        <f t="shared" ca="1" si="54"/>
        <v>1840696.9928198324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1840696.9928198324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7584.707489813557</v>
      </c>
      <c r="L588" s="444">
        <f t="shared" ca="1" si="54"/>
        <v>1827914.5050450671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1827914.5050450671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7531.4471240853663</v>
      </c>
      <c r="L589" s="444">
        <f t="shared" ca="1" si="54"/>
        <v>1815078.7569045736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1815078.7569045736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7477.9648401666454</v>
      </c>
      <c r="L590" s="444">
        <f t="shared" ca="1" si="54"/>
        <v>1802189.5264801616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1802189.5264801616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7424.2597133982617</v>
      </c>
      <c r="L591" s="444">
        <f t="shared" ca="1" si="54"/>
        <v>1789246.5909289811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1789246.5909289811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7370.330815268343</v>
      </c>
      <c r="L592" s="444">
        <f t="shared" ca="1" si="54"/>
        <v>1776249.7264796707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1776249.7264796707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7316.1772133962158</v>
      </c>
      <c r="L593" s="444">
        <f t="shared" ca="1" si="54"/>
        <v>1763198.7084284881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1763198.7084284881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7261.7979715162883</v>
      </c>
      <c r="L594" s="444">
        <f t="shared" ca="1" si="54"/>
        <v>1750093.3111354257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1750093.3111354257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7207.1921494618618</v>
      </c>
      <c r="L595" s="444">
        <f t="shared" ca="1" si="54"/>
        <v>1736933.3080203088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1736933.3080203088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7152.3588031488753</v>
      </c>
      <c r="L596" s="444">
        <f t="shared" ca="1" si="54"/>
        <v>1723718.4715588789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1723718.4715588789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7097.2969845595826</v>
      </c>
      <c r="L597" s="444">
        <f t="shared" ca="1" si="54"/>
        <v>1710448.5732788597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1710448.5732788597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7042.0057417261696</v>
      </c>
      <c r="L598" s="444">
        <f t="shared" ca="1" si="54"/>
        <v>1697123.3837560071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1697123.3837560071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6986.4841187142856</v>
      </c>
      <c r="L599" s="444">
        <f t="shared" ca="1" si="54"/>
        <v>1683742.6726101425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1683742.6726101425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6930.7311556065151</v>
      </c>
      <c r="L600" s="444">
        <f t="shared" ca="1" si="54"/>
        <v>1670306.2085011702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1670306.2085011702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6874.745888485797</v>
      </c>
      <c r="L601" s="444">
        <f t="shared" ca="1" si="54"/>
        <v>1656813.7591250772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1656813.7591250772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6818.5273494187441</v>
      </c>
      <c r="L602" s="444">
        <f t="shared" ca="1" si="54"/>
        <v>1643265.0912099171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1643265.0912099171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6762.0745664389096</v>
      </c>
      <c r="L603" s="444">
        <f t="shared" ca="1" si="54"/>
        <v>1629659.9705117771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1629659.9705117771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6705.3865635299926</v>
      </c>
      <c r="L604" s="444">
        <f t="shared" ca="1" si="54"/>
        <v>1615998.1618107283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1615998.1618107283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6648.4623606089563</v>
      </c>
      <c r="L605" s="444">
        <f t="shared" ca="1" si="54"/>
        <v>1602279.4289067583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1602279.4289067583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6591.3009735090809</v>
      </c>
      <c r="L606" s="444">
        <f t="shared" ca="1" si="54"/>
        <v>1588503.5346156885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1588503.5346156885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6533.9014139629571</v>
      </c>
      <c r="L607" s="444">
        <f t="shared" ca="1" si="54"/>
        <v>1574670.2407650726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1574670.2407650726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6476.2626895853909</v>
      </c>
      <c r="L608" s="444">
        <f t="shared" ca="1" si="54"/>
        <v>1560779.3081900792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1560779.3081900792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6418.3838038562517</v>
      </c>
      <c r="L609" s="444">
        <f t="shared" ca="1" si="54"/>
        <v>1546830.4967293567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1546830.4967293567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6360.2637561032416</v>
      </c>
      <c r="L610" s="444">
        <f t="shared" ca="1" si="54"/>
        <v>1532823.5652208813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1532823.5652208813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6301.9015414845935</v>
      </c>
      <c r="L611" s="444">
        <f t="shared" ca="1" si="54"/>
        <v>1518758.271497787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1518758.271497787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6243.2961509717006</v>
      </c>
      <c r="L612" s="444">
        <f t="shared" ca="1" si="54"/>
        <v>1504634.3723841798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1504634.3723841798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6184.4465713316713</v>
      </c>
      <c r="L613" s="444">
        <f t="shared" ca="1" si="54"/>
        <v>1490451.6236909328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1490451.6236909328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6125.3517851098077</v>
      </c>
      <c r="L614" s="444">
        <f t="shared" ca="1" si="54"/>
        <v>1476209.7802114638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1476209.7802114638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6066.0107706120207</v>
      </c>
      <c r="L615" s="444">
        <f t="shared" ca="1" si="54"/>
        <v>1461908.5957174969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1461908.5957174969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6006.4225018871584</v>
      </c>
      <c r="L616" s="444">
        <f t="shared" ca="1" si="54"/>
        <v>1447547.8229548053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1447547.8229548053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5946.5859487092775</v>
      </c>
      <c r="L617" s="444">
        <f t="shared" ca="1" si="54"/>
        <v>1433127.2136389357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1433127.2136389357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5886.5000765598206</v>
      </c>
      <c r="L618" s="444">
        <f t="shared" ca="1" si="54"/>
        <v>1418646.5184509167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1418646.5184509167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5826.1638466097411</v>
      </c>
      <c r="L619" s="444">
        <f t="shared" ca="1" si="54"/>
        <v>1404105.4870329476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1404105.4870329476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5765.576215701537</v>
      </c>
      <c r="L620" s="444">
        <f t="shared" ca="1" si="54"/>
        <v>1389503.8679840704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1389503.8679840704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5704.7361363312148</v>
      </c>
      <c r="L621" s="444">
        <f t="shared" ca="1" si="54"/>
        <v>1374841.4088558229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1374841.4088558229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5643.6425566301832</v>
      </c>
      <c r="L622" s="444">
        <f t="shared" ca="1" si="54"/>
        <v>1360117.8561478741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1360117.8561478741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5582.2944203470643</v>
      </c>
      <c r="L623" s="444">
        <f t="shared" ca="1" si="54"/>
        <v>1345332.9553036424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1345332.9553036424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5520.6906668294314</v>
      </c>
      <c r="L624" s="444">
        <f t="shared" ca="1" si="54"/>
        <v>1330486.4507058931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1330486.4507058931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5458.830231005476</v>
      </c>
      <c r="L625" s="444">
        <f t="shared" ca="1" si="54"/>
        <v>1315578.0856723199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1315578.0856723199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5396.7120433655873</v>
      </c>
      <c r="L626" s="444">
        <f t="shared" ca="1" si="54"/>
        <v>1300607.6024511068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1300607.6024511068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5334.3350299438662</v>
      </c>
      <c r="L627" s="444">
        <f t="shared" ca="1" si="54"/>
        <v>1285574.7422164718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1285574.7422164718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5271.6981122995539</v>
      </c>
      <c r="L628" s="444">
        <f t="shared" ca="1" si="54"/>
        <v>1270479.2450641927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1270479.2450641927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5208.8002074983915</v>
      </c>
      <c r="L629" s="444">
        <f t="shared" ca="1" si="54"/>
        <v>1255320.8500071124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1255320.8500071124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5145.6402280938901</v>
      </c>
      <c r="L630" s="444">
        <f t="shared" ca="1" si="54"/>
        <v>1240099.2949706274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1240099.2949706274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5082.2170821085356</v>
      </c>
      <c r="L631" s="444">
        <f t="shared" ca="1" si="54"/>
        <v>1224814.3167881572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1224814.3167881572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5018.5296730149103</v>
      </c>
      <c r="L632" s="444">
        <f t="shared" ca="1" si="54"/>
        <v>1209465.6511965934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1209465.6511965934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4954.5768997167279</v>
      </c>
      <c r="L633" s="444">
        <f t="shared" ca="1" si="54"/>
        <v>1194053.0328317313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1194053.0328317313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4890.3576565298017</v>
      </c>
      <c r="L634" s="444">
        <f t="shared" ca="1" si="54"/>
        <v>1178576.1952236823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1178576.1952236823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4825.8708331629314</v>
      </c>
      <c r="L635" s="444">
        <f t="shared" ca="1" si="54"/>
        <v>1163034.8707922664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1163034.8707922664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4761.1153146986981</v>
      </c>
      <c r="L636" s="444">
        <f t="shared" ca="1" si="54"/>
        <v>1147428.7908423864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1147428.7908423864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4696.0899815741986</v>
      </c>
      <c r="L637" s="444">
        <f t="shared" ca="1" si="54"/>
        <v>1131757.6855593817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1131757.6855593817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4630.793709561679</v>
      </c>
      <c r="L638" s="444">
        <f t="shared" ca="1" si="54"/>
        <v>1116021.2840043646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1116021.2840043646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4565.2253697491078</v>
      </c>
      <c r="L639" s="444">
        <f t="shared" ca="1" si="54"/>
        <v>1100219.314109535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1100219.314109535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4499.3838285206502</v>
      </c>
      <c r="L640" s="444">
        <f t="shared" ca="1" si="54"/>
        <v>1084351.5026734767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1084351.5026734767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4433.2679475370742</v>
      </c>
      <c r="L641" s="444">
        <f t="shared" ca="1" si="54"/>
        <v>1068417.575356435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1068417.575356435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4366.8765837160672</v>
      </c>
      <c r="L642" s="444">
        <f t="shared" ca="1" si="54"/>
        <v>1052417.2566755724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1052417.2566755724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4300.2085892124733</v>
      </c>
      <c r="L643" s="444">
        <f t="shared" ca="1" si="54"/>
        <v>1036350.2700002061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1036350.2700002061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4233.2628113984474</v>
      </c>
      <c r="L644" s="444">
        <f t="shared" ca="1" si="54"/>
        <v>1020216.3375470258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1020216.3375470258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4166.0380928435288</v>
      </c>
      <c r="L645" s="444">
        <f t="shared" ca="1" si="54"/>
        <v>1004015.1803752905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1004015.1803752905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4098.533271294632</v>
      </c>
      <c r="L646" s="444">
        <f t="shared" ca="1" si="54"/>
        <v>987746.51838200632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987746.51838200632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4030.7471796559485</v>
      </c>
      <c r="L647" s="444">
        <f t="shared" ca="1" si="54"/>
        <v>971410.07029708347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971410.07029708347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3962.6786459687701</v>
      </c>
      <c r="L648" s="444">
        <f t="shared" ca="1" si="54"/>
        <v>955005.55367847346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955005.55367847346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3894.3264933912278</v>
      </c>
      <c r="L649" s="444">
        <f t="shared" ca="1" si="54"/>
        <v>938532.68490728585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938532.68490728585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3825.6895401779457</v>
      </c>
      <c r="L650" s="444">
        <f t="shared" ca="1" si="54"/>
        <v>921991.17918288498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921991.17918288498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3756.7665996596093</v>
      </c>
      <c r="L651" s="444">
        <f t="shared" ca="1" si="54"/>
        <v>905380.75051796576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905380.75051796576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3687.5564802224458</v>
      </c>
      <c r="L652" s="444">
        <f t="shared" ca="1" si="54"/>
        <v>888701.11173360946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888701.11173360946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3618.0579852876276</v>
      </c>
      <c r="L653" s="444">
        <f t="shared" ca="1" si="54"/>
        <v>871951.97445431829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871951.97445431829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3548.2699132905814</v>
      </c>
      <c r="L654" s="444">
        <f t="shared" ca="1" si="54"/>
        <v>855133.04910303012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855133.04910303012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3478.1910576602136</v>
      </c>
      <c r="L655" s="444">
        <f t="shared" ca="1" si="54"/>
        <v>838244.04489611159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838244.04489611159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3407.8202067980533</v>
      </c>
      <c r="L656" s="444">
        <f t="shared" ca="1" si="54"/>
        <v>821284.66983833082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821284.66983833082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3337.1561440573</v>
      </c>
      <c r="L657" s="444">
        <f t="shared" ca="1" si="54"/>
        <v>804254.63071780931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804254.63071780931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3266.1976477217936</v>
      </c>
      <c r="L658" s="444">
        <f t="shared" ca="1" si="54"/>
        <v>787153.63310095225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787153.63310095225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3194.9434909848892</v>
      </c>
      <c r="L659" s="444">
        <f t="shared" ca="1" si="54"/>
        <v>769981.38132735831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769981.38132735831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3123.392441928248</v>
      </c>
      <c r="L660" s="444">
        <f t="shared" ca="1" si="54"/>
        <v>752737.57850470778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752737.57850470778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3051.5432635005373</v>
      </c>
      <c r="L661" s="444">
        <f t="shared" ca="1" si="54"/>
        <v>735421.92650362954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735421.92650362954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2979.3947134960449</v>
      </c>
      <c r="L662" s="444">
        <f t="shared" ca="1" si="54"/>
        <v>718034.12595254683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718034.12595254683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2906.9455445332001</v>
      </c>
      <c r="L663" s="444">
        <f t="shared" ca="1" si="54"/>
        <v>700573.87623250124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700573.87623250124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2834.1945040330102</v>
      </c>
      <c r="L664" s="444">
        <f t="shared" ca="1" si="54"/>
        <v>683040.8754719554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683040.8754719554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2761.1403341974024</v>
      </c>
      <c r="L665" s="444">
        <f t="shared" ca="1" si="54"/>
        <v>665434.82054157404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665434.82054157404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2687.7817719874802</v>
      </c>
      <c r="L666" s="444">
        <f t="shared" ca="1" si="54"/>
        <v>647755.40704898268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647755.40704898268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2614.1175491016829</v>
      </c>
      <c r="L667" s="444">
        <f t="shared" ca="1" si="54"/>
        <v>630002.32933350559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630002.32933350559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2540.1463919538614</v>
      </c>
      <c r="L668" s="444">
        <f t="shared" ca="1" si="54"/>
        <v>612175.2804608806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612175.2804608806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2465.8670216512573</v>
      </c>
      <c r="L669" s="444">
        <f t="shared" ca="1" si="54"/>
        <v>594273.95221795305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594273.95221795305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2391.2781539723928</v>
      </c>
      <c r="L670" s="444">
        <f t="shared" ca="1" si="54"/>
        <v>576298.0351073466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576298.0351073466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2316.3784993448658</v>
      </c>
      <c r="L671" s="444">
        <f t="shared" ca="1" si="54"/>
        <v>558247.21834211273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558247.21834211273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2241.166762823058</v>
      </c>
      <c r="L672" s="444">
        <f t="shared" ca="1" si="54"/>
        <v>540121.18984035694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540121.18984035694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2165.6416440657422</v>
      </c>
      <c r="L673" s="444">
        <f t="shared" ca="1" si="54"/>
        <v>521919.63621984387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521919.63621984387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2089.8018373136042</v>
      </c>
      <c r="L674" s="444">
        <f t="shared" ca="1" si="54"/>
        <v>503642.24279257871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503642.24279257871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2013.6460313666664</v>
      </c>
      <c r="L675" s="444">
        <f t="shared" ca="1" si="54"/>
        <v>485288.69355936657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485288.69355936657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1937.1729095616156</v>
      </c>
      <c r="L676" s="444">
        <f t="shared" ca="1" si="54"/>
        <v>466858.67120434938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466858.67120434938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1860.381149749044</v>
      </c>
      <c r="L677" s="444">
        <f t="shared" ca="1" si="54"/>
        <v>448351.85708951962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448351.85708951962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1783.2694242705868</v>
      </c>
      <c r="L678" s="444">
        <f t="shared" ca="1" si="54"/>
        <v>429767.93124921143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429767.93124921143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1705.8363999359692</v>
      </c>
      <c r="L679" s="444">
        <f t="shared" ca="1" si="54"/>
        <v>411106.57238456857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411106.57238456857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1628.0807379999574</v>
      </c>
      <c r="L680" s="444">
        <f t="shared" ca="1" si="54"/>
        <v>392367.45785798971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392367.45785798971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1550.001094139212</v>
      </c>
      <c r="L681" s="444">
        <f t="shared" ca="1" si="54"/>
        <v>373550.26368755015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373550.26368755015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1471.5961184290472</v>
      </c>
      <c r="L682" s="444">
        <f t="shared" ca="1" si="54"/>
        <v>354654.66454140039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354654.66454140039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1392.86445532009</v>
      </c>
      <c r="L683" s="444">
        <f t="shared" ca="1" si="54"/>
        <v>335680.33373214171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335680.33373214171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1313.8047436148454</v>
      </c>
      <c r="L684" s="444">
        <f t="shared" ca="1" si="54"/>
        <v>316626.94321117777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316626.94321117777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1234.4156164441624</v>
      </c>
      <c r="L685" s="444">
        <f t="shared" ca="1" si="54"/>
        <v>297494.16356304311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297494.16356304311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1154.6957012436012</v>
      </c>
      <c r="L686" s="444">
        <f t="shared" ca="1" si="54"/>
        <v>278281.6639997079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278281.6639997079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1074.6436197297046</v>
      </c>
      <c r="L687" s="444">
        <f t="shared" ca="1" si="54"/>
        <v>258989.11235485881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258989.11235485881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994.25798787616668</v>
      </c>
      <c r="L688" s="444">
        <f t="shared" ca="1" si="54"/>
        <v>239616.17507815617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239616.17507815617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913.53741588990567</v>
      </c>
      <c r="L689" s="444">
        <f t="shared" ca="1" si="54"/>
        <v>220162.51722946728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220162.51722946728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832.4805081870353</v>
      </c>
      <c r="L690" s="444">
        <f t="shared" ca="1" si="54"/>
        <v>200627.80247307551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200627.80247307551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751.08586336873634</v>
      </c>
      <c r="L691" s="444">
        <f t="shared" ca="1" si="54"/>
        <v>181011.69307186545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181011.69307186545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669.35207419702772</v>
      </c>
      <c r="L692" s="444">
        <f t="shared" ca="1" si="54"/>
        <v>161313.84988148368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161313.84988148368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587.27772757043704</v>
      </c>
      <c r="L693" s="444">
        <f t="shared" ca="1" si="54"/>
        <v>141533.93234447532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141533.93234447532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504.86140449956889</v>
      </c>
      <c r="L694" s="444">
        <f t="shared" ca="1" si="54"/>
        <v>121671.59848439611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121671.59848439611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422.10168008257216</v>
      </c>
      <c r="L695" s="444">
        <f t="shared" ca="1" si="54"/>
        <v>101726.5048998999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101726.5048998999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338.99712348050463</v>
      </c>
      <c r="L696" s="444">
        <f t="shared" ca="1" si="54"/>
        <v>81698.306758801613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81698.306758801613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255.54629789259516</v>
      </c>
      <c r="L697" s="444">
        <f t="shared" ca="1" si="54"/>
        <v>61586.657792115424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61586.657792115424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171.74776053140266</v>
      </c>
      <c r="L698" s="444">
        <f t="shared" ca="1" si="54"/>
        <v>41391.210288068047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41391.210288068047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87.600062597871926</v>
      </c>
      <c r="L699" s="444">
        <f t="shared" ca="1" si="54"/>
        <v>21111.615086087131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21111.615086087131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3.1017492562847715</v>
      </c>
      <c r="L700" s="444">
        <f t="shared" ca="1" si="54"/>
        <v>747.52157076462993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747.52157076462993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-81.748640390892305</v>
      </c>
      <c r="L701" s="444">
        <f t="shared" ca="1" si="54"/>
        <v>-19701.422334205046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-19701.422334205046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-166.95257332826597</v>
      </c>
      <c r="L702" s="444">
        <f t="shared" ca="1" si="54"/>
        <v>-40235.5701721121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-40235.5701721121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-252.51152265287868</v>
      </c>
      <c r="L703" s="444">
        <f t="shared" ca="1" si="54"/>
        <v>-60855.276959343762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-60855.276959343762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-338.42696759967731</v>
      </c>
      <c r="L704" s="444">
        <f t="shared" ca="1" si="54"/>
        <v>-81560.899191522229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-81560.899191522229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-424.70039356708753</v>
      </c>
      <c r="L705" s="444">
        <f t="shared" ca="1" si="54"/>
        <v>-102352.79484966811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-102352.79484966811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-511.33329214269537</v>
      </c>
      <c r="L706" s="444">
        <f t="shared" ca="1" si="54"/>
        <v>-123231.32340638958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-123231.32340638958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-598.32716112903483</v>
      </c>
      <c r="L707" s="444">
        <f t="shared" ca="1" si="54"/>
        <v>-144196.8458320974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-144196.8458320974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-685.68350456948417</v>
      </c>
      <c r="L708" s="444">
        <f t="shared" ca="1" si="54"/>
        <v>-165249.72460124569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-165249.72460124569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-773.40383277426872</v>
      </c>
      <c r="L709" s="444">
        <f t="shared" ca="1" si="54"/>
        <v>-186390.32369859875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-186390.32369859875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-861.48966234657303</v>
      </c>
      <c r="L710" s="444">
        <f t="shared" ca="1" si="54"/>
        <v>-207619.00862552412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-207619.00862552412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-949.94251620876219</v>
      </c>
      <c r="L711" s="444">
        <f t="shared" ca="1" si="54"/>
        <v>-228936.14640631169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-228936.14640631169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-1038.7639236287102</v>
      </c>
      <c r="L712" s="444">
        <f t="shared" ca="1" si="54"/>
        <v>-250342.10559451921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-250342.10559451921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-1127.9554202462416</v>
      </c>
      <c r="L713" s="444">
        <f t="shared" ca="1" si="54"/>
        <v>-271837.2562793442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-271837.2562793442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-1217.5185480996793</v>
      </c>
      <c r="L714" s="444">
        <f t="shared" ca="1" si="54"/>
        <v>-293421.97009202268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-293421.97009202268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-1307.454855652506</v>
      </c>
      <c r="L715" s="444">
        <f t="shared" ca="1" si="54"/>
        <v>-315096.620212254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-315096.620212254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-1397.7658978201366</v>
      </c>
      <c r="L716" s="444">
        <f t="shared" ca="1" si="54"/>
        <v>-336861.58137465292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-336861.58137465292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-1488.4532359967989</v>
      </c>
      <c r="L717" s="444">
        <f t="shared" ca="1" si="54"/>
        <v>-358717.22987522848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-358717.22987522848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-1579.5184380825303</v>
      </c>
      <c r="L718" s="444">
        <f t="shared" ca="1" si="54"/>
        <v>-380663.94357788982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-380663.94357788982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-1670.9630785102859</v>
      </c>
      <c r="L719" s="444">
        <f t="shared" ca="1" si="54"/>
        <v>-402702.10192097892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-402702.10192097892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-1762.7887382731572</v>
      </c>
      <c r="L720" s="444">
        <f t="shared" ca="1" si="54"/>
        <v>-424832.08592383086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-424832.08592383086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-1854.9970049517067</v>
      </c>
      <c r="L721" s="444">
        <f t="shared" ca="1" si="54"/>
        <v>-447054.27819336136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-447054.27819336136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-1947.5894727414172</v>
      </c>
      <c r="L722" s="444">
        <f t="shared" ca="1" si="54"/>
        <v>-469369.06293068157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-469369.06293068157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-2040.5677424802514</v>
      </c>
      <c r="L723" s="444">
        <f t="shared" ca="1" si="54"/>
        <v>-491776.82593774062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-491776.82593774062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-2133.9334216763305</v>
      </c>
      <c r="L724" s="444">
        <f t="shared" ca="1" si="54"/>
        <v>-514277.95462399576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-514277.95462399576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-2227.6881245357272</v>
      </c>
      <c r="L725" s="444">
        <f t="shared" ca="1" si="54"/>
        <v>-536872.83801311022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-536872.83801311022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-2321.833471990371</v>
      </c>
      <c r="L726" s="444">
        <f t="shared" ca="1" si="54"/>
        <v>-559561.86674967944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-559561.86674967944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-2416.371091726076</v>
      </c>
      <c r="L727" s="444">
        <f t="shared" ca="1" si="54"/>
        <v>-582345.43310598435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-582345.43310598435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-2511.3026182106796</v>
      </c>
      <c r="L728" s="444">
        <f t="shared" ca="1" si="54"/>
        <v>-605223.93098877382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-605223.93098877382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-2606.6296927223025</v>
      </c>
      <c r="L729" s="444">
        <f t="shared" ca="1" si="54"/>
        <v>-628197.75594607496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-628197.75594607496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-2702.3539633777241</v>
      </c>
      <c r="L730" s="444">
        <f t="shared" ca="1" si="54"/>
        <v>-651267.30517403153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-651267.30517403153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-2798.4770851608764</v>
      </c>
      <c r="L731" s="444">
        <f t="shared" ca="1" si="54"/>
        <v>-674432.97752377123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-674432.97752377123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-2895.0007199514584</v>
      </c>
      <c r="L732" s="444">
        <f t="shared" ca="1" si="54"/>
        <v>-697695.17350830149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-697695.17350830149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-2991.926536553668</v>
      </c>
      <c r="L733" s="444">
        <f t="shared" ca="1" si="54"/>
        <v>-721054.29530943395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-721054.29530943395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-3089.2562107250533</v>
      </c>
      <c r="L734" s="444">
        <f t="shared" ca="1" si="54"/>
        <v>-744510.7467847378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-744510.7467847378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-3186.9914252054859</v>
      </c>
      <c r="L735" s="444">
        <f t="shared" ca="1" si="54"/>
        <v>-768064.93347452208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-768064.93347452208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-3285.1338697462538</v>
      </c>
      <c r="L736" s="444">
        <f t="shared" ca="1" si="54"/>
        <v>-791717.26260884712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-791717.26260884712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-3383.6852411392747</v>
      </c>
      <c r="L737" s="444">
        <f t="shared" ca="1" si="54"/>
        <v>-815468.14311456517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-815468.14311456517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-3482.6472432464329</v>
      </c>
      <c r="L738" s="444">
        <f t="shared" ca="1" si="54"/>
        <v>-839317.98562239041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-839317.98562239041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-3582.0215870290376</v>
      </c>
      <c r="L739" s="444">
        <f t="shared" ca="1" si="54"/>
        <v>-863267.20247399819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-863267.20247399819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-3681.8099905774038</v>
      </c>
      <c r="L740" s="444">
        <f t="shared" ca="1" si="54"/>
        <v>-887316.20772915438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-887316.20772915438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-3782.0141791405549</v>
      </c>
      <c r="L741" s="444">
        <f t="shared" ca="1" si="54"/>
        <v>-911465.41717287374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-911465.41717287374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-3882.6358851560522</v>
      </c>
      <c r="L742" s="444">
        <f t="shared" ca="1" si="54"/>
        <v>-935715.24832260865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-935715.24832260865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-3983.6768482799475</v>
      </c>
      <c r="L743" s="444">
        <f t="shared" ca="1" si="54"/>
        <v>-960066.12043546734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-960066.12043546734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-4085.138815416859</v>
      </c>
      <c r="L744" s="444">
        <f t="shared" ca="1" si="54"/>
        <v>-984518.45451546297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-984518.45451546297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-4187.0235407501741</v>
      </c>
      <c r="L745" s="444">
        <f t="shared" ca="1" si="54"/>
        <v>-1009072.6733207919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-1009072.6733207919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-4289.332785772378</v>
      </c>
      <c r="L746" s="444">
        <f t="shared" ca="1" si="54"/>
        <v>-1033729.2013711431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-1033729.2013711431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-4392.0683193155082</v>
      </c>
      <c r="L747" s="444">
        <f t="shared" ca="1" si="54"/>
        <v>-1058488.4649550375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-1058488.4649550375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-4495.2319175817347</v>
      </c>
      <c r="L748" s="444">
        <f t="shared" ca="1" si="54"/>
        <v>-1083350.892137198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-1083350.892137198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-4598.8253641740703</v>
      </c>
      <c r="L749" s="444">
        <f t="shared" ca="1" si="54"/>
        <v>-1108316.9127659509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-1108316.9127659509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-4702.8504501272073</v>
      </c>
      <c r="L750" s="444">
        <f t="shared" ca="1" si="54"/>
        <v>-1133386.9584806568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-1133386.9584806568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-4807.3089739384814</v>
      </c>
      <c r="L751" s="444">
        <f t="shared" ca="1" si="54"/>
        <v>-1158561.4627191741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-1158561.4627191741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-4912.2027415989705</v>
      </c>
      <c r="L752" s="444">
        <f t="shared" ca="1" si="54"/>
        <v>-1183840.8607253518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-1183840.8607253518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-5017.5335666247111</v>
      </c>
      <c r="L753" s="444">
        <f t="shared" ca="1" si="54"/>
        <v>-1209225.5895565553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-1209225.5895565553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-5123.3032700880585</v>
      </c>
      <c r="L754" s="444">
        <f t="shared" ca="1" si="54"/>
        <v>-1234716.0880912221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-1234716.0880912221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-5229.5136806491701</v>
      </c>
      <c r="L755" s="444">
        <f t="shared" ca="1" si="54"/>
        <v>-1260312.7970364501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-1260312.7970364501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-5336.1666345876201</v>
      </c>
      <c r="L756" s="444">
        <f t="shared" ca="1" si="54"/>
        <v>-1286016.1589356165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-1286016.1589356165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-5443.2639758341465</v>
      </c>
      <c r="L757" s="444">
        <f t="shared" ca="1" si="54"/>
        <v>-1311826.6181760295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-1311826.6181760295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-5550.8075560025345</v>
      </c>
      <c r="L758" s="444">
        <f t="shared" ca="1" si="54"/>
        <v>-1337744.620996611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-1337744.620996611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-5658.7992344216236</v>
      </c>
      <c r="L759" s="444">
        <f t="shared" ca="1" si="54"/>
        <v>-1363770.6154956114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-1363770.6154956114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-5767.2408781674594</v>
      </c>
      <c r="L760" s="444">
        <f t="shared" ca="1" si="54"/>
        <v>-1389905.0516383578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-1389905.0516383578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-5876.1343620955695</v>
      </c>
      <c r="L761" s="444">
        <f t="shared" ca="1" si="54"/>
        <v>-1416148.3812650321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-1416148.3812650321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-5985.4815688733788</v>
      </c>
      <c r="L762" s="444">
        <f t="shared" ca="1" si="54"/>
        <v>-1442501.0580984843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-1442501.0580984843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-6095.2843890127624</v>
      </c>
      <c r="L763" s="444">
        <f t="shared" ca="1" si="54"/>
        <v>-1468963.5377520758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-1468963.5377520758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-6205.5447209027279</v>
      </c>
      <c r="L764" s="444">
        <f t="shared" ca="1" si="54"/>
        <v>-1495536.2777375574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-1495536.2777375574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-6316.264470842234</v>
      </c>
      <c r="L765" s="444">
        <f t="shared" ca="1" si="54"/>
        <v>-1522219.7374729784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-1522219.7374729784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-6427.4455530731548</v>
      </c>
      <c r="L766" s="444">
        <f t="shared" ca="1" si="54"/>
        <v>-1549014.3782906304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-1549014.3782906304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-6539.0898898133719</v>
      </c>
      <c r="L767" s="444">
        <f t="shared" ca="1" si="54"/>
        <v>-1575920.6634450227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-1575920.6634450227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-6651.1994112900056</v>
      </c>
      <c r="L768" s="444">
        <f t="shared" ca="1" si="54"/>
        <v>-1602939.0581208915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-1602939.0581208915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-6763.7760557727925</v>
      </c>
      <c r="L769" s="444">
        <f t="shared" ca="1" si="54"/>
        <v>-1630070.029441243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-1630070.029441243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-6876.8217696075908</v>
      </c>
      <c r="L770" s="444">
        <f t="shared" ca="1" si="54"/>
        <v>-1657314.0464754293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-1657314.0464754293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-6990.3385072500341</v>
      </c>
      <c r="L771" s="444">
        <f t="shared" ca="1" si="54"/>
        <v>-1684671.5802472581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-1684671.5802472581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-7104.3282312993206</v>
      </c>
      <c r="L772" s="444">
        <f t="shared" ca="1" si="54"/>
        <v>-1712143.1037431362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-1712143.1037431362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-7218.7929125321461</v>
      </c>
      <c r="L773" s="444">
        <f t="shared" ref="L773:L1027" ca="1" si="80">I773-J773+K773</f>
        <v>-1739729.0919202471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-1739729.0919202471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-7333.7345299367744</v>
      </c>
      <c r="L774" s="444">
        <f t="shared" ca="1" si="80"/>
        <v>-1767430.0217147626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-1767430.0217147626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-7449.1550707472543</v>
      </c>
      <c r="L775" s="444">
        <f t="shared" ca="1" si="80"/>
        <v>-1795246.3720500886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-1795246.3720500886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-7565.0565304777811</v>
      </c>
      <c r="L776" s="444">
        <f t="shared" ca="1" si="80"/>
        <v>-1823178.6238451451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-1823178.6238451451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-7681.4409129571832</v>
      </c>
      <c r="L777" s="444">
        <f t="shared" ca="1" si="80"/>
        <v>-1851227.260022681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-1851227.260022681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-7798.3102303635824</v>
      </c>
      <c r="L778" s="444">
        <f t="shared" ca="1" si="80"/>
        <v>-1879392.7655176234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-1879392.7655176234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-7915.6665032591764</v>
      </c>
      <c r="L779" s="444">
        <f t="shared" ca="1" si="80"/>
        <v>-1907675.6272854614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-1907675.6272854614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-8033.5117606251661</v>
      </c>
      <c r="L780" s="444">
        <f t="shared" ca="1" si="80"/>
        <v>-1936076.3343106653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-1936076.3343106653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-8151.8480398968504</v>
      </c>
      <c r="L781" s="444">
        <f t="shared" ca="1" si="80"/>
        <v>-1964595.377615141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-1964595.377615141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-8270.6773869988319</v>
      </c>
      <c r="L782" s="444">
        <f t="shared" ca="1" si="80"/>
        <v>-1993233.2502667187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-1993233.2502667187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-8390.001856380406</v>
      </c>
      <c r="L783" s="444">
        <f t="shared" ca="1" si="80"/>
        <v>-2021990.4473876779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-2021990.4473876779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-8509.8235110510686</v>
      </c>
      <c r="L784" s="444">
        <f t="shared" ca="1" si="80"/>
        <v>-2050867.4661633077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-2050867.4661633077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-8630.144422616193</v>
      </c>
      <c r="L785" s="444">
        <f t="shared" ca="1" si="80"/>
        <v>-2079864.8058505026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-2079864.8058505026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-8750.966671312839</v>
      </c>
      <c r="L786" s="444">
        <f t="shared" ca="1" si="80"/>
        <v>-2108982.9677863941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-2108982.9677863941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-8872.2923460457205</v>
      </c>
      <c r="L787" s="444">
        <f t="shared" ca="1" si="80"/>
        <v>-2138222.4553970187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-2138222.4553970187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-8994.1235444233225</v>
      </c>
      <c r="L788" s="444">
        <f t="shared" ca="1" si="80"/>
        <v>-2167583.7742060209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-2167583.7742060209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-9116.4623727941653</v>
      </c>
      <c r="L789" s="444">
        <f t="shared" ca="1" si="80"/>
        <v>-2197067.4318433939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-2197067.4318433939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-9239.3109462832199</v>
      </c>
      <c r="L790" s="444">
        <f t="shared" ca="1" si="80"/>
        <v>-2226673.9380542561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-2226673.9380542561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-9362.6713888284794</v>
      </c>
      <c r="L791" s="444">
        <f t="shared" ca="1" si="80"/>
        <v>-2256403.8047076636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-2256403.8047076636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-9486.5458332176768</v>
      </c>
      <c r="L792" s="444">
        <f t="shared" ca="1" si="80"/>
        <v>-2286257.5458054598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-2286257.5458054598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-9610.9364211251614</v>
      </c>
      <c r="L793" s="444">
        <f t="shared" ca="1" si="80"/>
        <v>-2316235.6774911638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-2316235.6774911638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-9735.845303148928</v>
      </c>
      <c r="L794" s="444">
        <f t="shared" ca="1" si="80"/>
        <v>-2346338.7180588916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-2346338.7180588916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-9861.2746388477935</v>
      </c>
      <c r="L795" s="444">
        <f t="shared" ca="1" si="80"/>
        <v>-2376567.1879623183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-2376567.1879623183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-9987.2265967787371</v>
      </c>
      <c r="L796" s="444">
        <f t="shared" ca="1" si="80"/>
        <v>-2406921.6098236758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-2406921.6098236758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-10113.703354534395</v>
      </c>
      <c r="L797" s="444">
        <f t="shared" ca="1" si="80"/>
        <v>-2437402.5084427889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-2437402.5084427889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-10240.707098780698</v>
      </c>
      <c r="L798" s="444">
        <f t="shared" ca="1" si="80"/>
        <v>-2468010.4108061483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-2468010.4108061483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-10368.240025294695</v>
      </c>
      <c r="L799" s="444">
        <f t="shared" ca="1" si="80"/>
        <v>-2498745.8460960216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-2498745.8460960216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-10496.304339002501</v>
      </c>
      <c r="L800" s="444">
        <f t="shared" ca="1" si="80"/>
        <v>-2529609.3456996027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-2529609.3456996027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-10624.902254017423</v>
      </c>
      <c r="L801" s="444">
        <f t="shared" ca="1" si="80"/>
        <v>-2560601.4432181991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-2560601.4432181991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-10754.035993678241</v>
      </c>
      <c r="L802" s="444">
        <f t="shared" ca="1" si="80"/>
        <v>-2591722.6744764559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-2591722.6744764559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-10883.707790587645</v>
      </c>
      <c r="L803" s="444">
        <f t="shared" ca="1" si="80"/>
        <v>-2622973.5775316223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-2622973.5775316223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-11013.919886650838</v>
      </c>
      <c r="L804" s="444">
        <f t="shared" ca="1" si="80"/>
        <v>-2654354.692682852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-2654354.692682852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-11144.674533114296</v>
      </c>
      <c r="L805" s="444">
        <f t="shared" ca="1" si="80"/>
        <v>-2685866.5624805451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-2685866.5624805451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-11275.973990604683</v>
      </c>
      <c r="L806" s="444">
        <f t="shared" ca="1" si="80"/>
        <v>-2717509.7317357287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-2717509.7317357287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-11407.820529167948</v>
      </c>
      <c r="L807" s="444">
        <f t="shared" ca="1" si="80"/>
        <v>-2749284.7475294755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-2749284.7475294755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-11540.216428308559</v>
      </c>
      <c r="L808" s="444">
        <f t="shared" ca="1" si="80"/>
        <v>-2781192.159222363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-2781192.159222363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-11673.163977028924</v>
      </c>
      <c r="L809" s="444">
        <f t="shared" ca="1" si="80"/>
        <v>-2813232.5184639706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-2813232.5184639706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-11806.665473868956</v>
      </c>
      <c r="L810" s="444">
        <f t="shared" ca="1" si="80"/>
        <v>-2845406.3792024185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-2845406.3792024185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-11940.723226945822</v>
      </c>
      <c r="L811" s="444">
        <f t="shared" ca="1" si="80"/>
        <v>-2877714.2976939431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-2877714.2976939431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-12075.339553993841</v>
      </c>
      <c r="L812" s="444">
        <f t="shared" ca="1" si="80"/>
        <v>-2910156.8325125156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-2910156.8325125156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-12210.51678240456</v>
      </c>
      <c r="L813" s="444">
        <f t="shared" ca="1" si="80"/>
        <v>-2942734.5445594988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-2942734.5445594988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-12346.25724926699</v>
      </c>
      <c r="L814" s="444">
        <f t="shared" ca="1" si="80"/>
        <v>-2975447.9970733444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-2975447.9970733444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-12482.563301408014</v>
      </c>
      <c r="L815" s="444">
        <f t="shared" ca="1" si="80"/>
        <v>-3008297.7556393314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-3008297.7556393314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-12619.437295432959</v>
      </c>
      <c r="L816" s="444">
        <f t="shared" ca="1" si="80"/>
        <v>-3041284.3881993433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-3041284.3881993433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-12756.881597766342</v>
      </c>
      <c r="L817" s="444">
        <f t="shared" ca="1" si="80"/>
        <v>-3074408.4650616883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-3074408.4650616883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-12894.898584692779</v>
      </c>
      <c r="L818" s="444">
        <f t="shared" ca="1" si="80"/>
        <v>-3107670.5589109599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-3107670.5589109599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-13033.490642398077</v>
      </c>
      <c r="L819" s="444">
        <f t="shared" ca="1" si="80"/>
        <v>-3141071.2448179368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-3141071.2448179368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-13172.660167010481</v>
      </c>
      <c r="L820" s="444">
        <f t="shared" ca="1" si="80"/>
        <v>-3174611.1002495261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-3174611.1002495261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-13312.409564642103</v>
      </c>
      <c r="L821" s="444">
        <f t="shared" ca="1" si="80"/>
        <v>-3208290.7050787471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-3208290.7050787471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-13452.741251430525</v>
      </c>
      <c r="L822" s="444">
        <f t="shared" ca="1" si="80"/>
        <v>-3242110.6415947564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-3242110.6415947564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-13593.657653580563</v>
      </c>
      <c r="L823" s="444">
        <f t="shared" ca="1" si="80"/>
        <v>-3276071.4945129156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-3276071.4945129156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-13735.161207406227</v>
      </c>
      <c r="L824" s="444">
        <f t="shared" ca="1" si="80"/>
        <v>-3310173.8509849007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-3310173.8509849007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-13877.254359372831</v>
      </c>
      <c r="L825" s="444">
        <f t="shared" ca="1" si="80"/>
        <v>-3344418.3006088524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-3344418.3006088524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-14019.939566139297</v>
      </c>
      <c r="L826" s="444">
        <f t="shared" ca="1" si="80"/>
        <v>-3378805.4354395703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-3378805.4354395703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-14163.219294600622</v>
      </c>
      <c r="L827" s="444">
        <f t="shared" ca="1" si="80"/>
        <v>-3413335.8499987498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-3413335.8499987498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-14307.096021930536</v>
      </c>
      <c r="L828" s="444">
        <f t="shared" ca="1" si="80"/>
        <v>-3448010.1412852593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-3448010.1412852593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-14451.572235624322</v>
      </c>
      <c r="L829" s="444">
        <f t="shared" ca="1" si="80"/>
        <v>-3482828.9087854624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-3482828.9087854624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-14596.650433541838</v>
      </c>
      <c r="L830" s="444">
        <f t="shared" ca="1" si="80"/>
        <v>-3517792.7544835829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-3517792.7544835829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-14742.333123950675</v>
      </c>
      <c r="L831" s="444">
        <f t="shared" ca="1" si="80"/>
        <v>-3552902.2828721125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-3552902.2828721125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-14888.622825569544</v>
      </c>
      <c r="L832" s="444">
        <f t="shared" ca="1" si="80"/>
        <v>-3588158.1009622607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-3588158.1009622607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-15035.52206761183</v>
      </c>
      <c r="L833" s="444">
        <f t="shared" ca="1" si="80"/>
        <v>-3623560.8182944516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-3623560.8182944516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-15183.033389829296</v>
      </c>
      <c r="L834" s="444">
        <f t="shared" ca="1" si="80"/>
        <v>-3659111.0469488595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-3659111.0469488595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-15331.159342555993</v>
      </c>
      <c r="L835" s="444">
        <f t="shared" ca="1" si="80"/>
        <v>-3694809.4015559941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-3694809.4015559941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-15479.902486752386</v>
      </c>
      <c r="L836" s="444">
        <f t="shared" ca="1" si="80"/>
        <v>-3730656.4993073251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-3730656.4993073251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-15629.2653940496</v>
      </c>
      <c r="L837" s="444">
        <f t="shared" ca="1" si="80"/>
        <v>-3766652.9599659536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-3766652.9599659536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-15779.250646793886</v>
      </c>
      <c r="L838" s="444">
        <f t="shared" ca="1" si="80"/>
        <v>-3802799.4058773261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-3802799.4058773261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-15929.86083809127</v>
      </c>
      <c r="L839" s="444">
        <f t="shared" ca="1" si="80"/>
        <v>-3839096.4619799964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-3839096.4619799964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-16081.098571852399</v>
      </c>
      <c r="L840" s="444">
        <f t="shared" ca="1" si="80"/>
        <v>-3875544.7558164275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-3875544.7558164275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-16232.966462837527</v>
      </c>
      <c r="L841" s="444">
        <f t="shared" ca="1" si="80"/>
        <v>-3912144.9175438439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-3912144.9175438439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-16385.467136701762</v>
      </c>
      <c r="L842" s="444">
        <f t="shared" ca="1" si="80"/>
        <v>-3948897.5799451242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-3948897.5799451242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-16538.603230040429</v>
      </c>
      <c r="L843" s="444">
        <f t="shared" ca="1" si="80"/>
        <v>-3985803.3784397435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-3985803.3784397435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-16692.377390434674</v>
      </c>
      <c r="L844" s="444">
        <f t="shared" ca="1" si="80"/>
        <v>-4022862.9510947568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-4022862.9510947568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-16846.792276497232</v>
      </c>
      <c r="L845" s="444">
        <f t="shared" ca="1" si="80"/>
        <v>-4060076.9386358326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-4060076.9386358326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-17001.85055791838</v>
      </c>
      <c r="L846" s="444">
        <f t="shared" ca="1" si="80"/>
        <v>-4097445.9844583296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-4097445.9844583296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-17157.554915512119</v>
      </c>
      <c r="L847" s="444">
        <f t="shared" ca="1" si="80"/>
        <v>-4134970.7346384204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-4134970.7346384204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-17313.908041262497</v>
      </c>
      <c r="L848" s="444">
        <f t="shared" ca="1" si="80"/>
        <v>-4172651.8379442617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-4172651.8379442617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-17470.91263837017</v>
      </c>
      <c r="L849" s="444">
        <f t="shared" ca="1" si="80"/>
        <v>-4210489.9458472105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-4210489.9458472105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-17628.571421299122</v>
      </c>
      <c r="L850" s="444">
        <f t="shared" ca="1" si="80"/>
        <v>-4248485.7125330884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-4248485.7125330884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-17786.887115823614</v>
      </c>
      <c r="L851" s="444">
        <f t="shared" ca="1" si="80"/>
        <v>-4286639.7949134912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-4286639.7949134912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-17945.862459075292</v>
      </c>
      <c r="L852" s="444">
        <f t="shared" ca="1" si="80"/>
        <v>-4324952.8526371457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-4324952.8526371457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-18105.500199590519</v>
      </c>
      <c r="L853" s="444">
        <f t="shared" ca="1" si="80"/>
        <v>-4363425.5481013153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-4363425.5481013153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-18265.803097357893</v>
      </c>
      <c r="L854" s="444">
        <f t="shared" ca="1" si="80"/>
        <v>-4402058.546463252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-4402058.546463252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-18426.773923865963</v>
      </c>
      <c r="L855" s="444">
        <f t="shared" ca="1" si="80"/>
        <v>-4440852.5156516964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-4440852.5156516964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-18588.415462151148</v>
      </c>
      <c r="L856" s="444">
        <f t="shared" ca="1" si="80"/>
        <v>-4479808.1263784263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-4479808.1263784263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-18750.730506845855</v>
      </c>
      <c r="L857" s="444">
        <f t="shared" ca="1" si="80"/>
        <v>-4518926.0521498509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-4518926.0521498509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-18913.721864226791</v>
      </c>
      <c r="L858" s="444">
        <f t="shared" ca="1" si="80"/>
        <v>-4558206.9692786569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-4558206.9692786569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-19077.392352263483</v>
      </c>
      <c r="L859" s="444">
        <f t="shared" ca="1" si="80"/>
        <v>-4597651.5568954991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-4597651.5568954991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-19241.744800666991</v>
      </c>
      <c r="L860" s="444">
        <f t="shared" ca="1" si="80"/>
        <v>-4637260.4969607452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-4637260.4969607452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-19406.782050938851</v>
      </c>
      <c r="L861" s="444">
        <f t="shared" ca="1" si="80"/>
        <v>-4677034.4742762633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-4677034.4742762633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-19572.506956420177</v>
      </c>
      <c r="L862" s="444">
        <f t="shared" ca="1" si="80"/>
        <v>-4716974.176497262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-4716974.176497262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-19738.922382341003</v>
      </c>
      <c r="L863" s="444">
        <f t="shared" ca="1" si="80"/>
        <v>-4757080.2941441815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-4757080.2941441815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-19906.031205869833</v>
      </c>
      <c r="L864" s="444">
        <f t="shared" ca="1" si="80"/>
        <v>-4797353.5206146305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-4797353.5206146305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-20073.836316163372</v>
      </c>
      <c r="L865" s="444">
        <f t="shared" ca="1" si="80"/>
        <v>-4837794.552195373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-4837794.552195373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-20242.340614416466</v>
      </c>
      <c r="L866" s="444">
        <f t="shared" ca="1" si="80"/>
        <v>-4878404.0880743684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-4878404.0880743684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-20411.547013912281</v>
      </c>
      <c r="L867" s="444">
        <f t="shared" ca="1" si="80"/>
        <v>-4919182.8303528596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-4919182.8303528596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-20581.45844007266</v>
      </c>
      <c r="L868" s="444">
        <f t="shared" ca="1" si="80"/>
        <v>-4960131.4840575112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-4960131.4840575112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-20752.077830508708</v>
      </c>
      <c r="L869" s="444">
        <f t="shared" ca="1" si="80"/>
        <v>-5001250.7571525984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-5001250.7571525984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-20923.408135071571</v>
      </c>
      <c r="L870" s="444">
        <f t="shared" ca="1" si="80"/>
        <v>-5042541.3605522485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-5042541.3605522485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-21095.452315903447</v>
      </c>
      <c r="L871" s="444">
        <f t="shared" ca="1" si="80"/>
        <v>-5084004.0081327306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-5084004.0081327306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-21268.213347488789</v>
      </c>
      <c r="L872" s="444">
        <f t="shared" ca="1" si="80"/>
        <v>-5125639.4167447984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-5125639.4167447984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-21441.694216705739</v>
      </c>
      <c r="L873" s="444">
        <f t="shared" ca="1" si="80"/>
        <v>-5167448.3062260831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-5167448.3062260831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-21615.897922877757</v>
      </c>
      <c r="L874" s="444">
        <f t="shared" ca="1" si="80"/>
        <v>-5209431.39941354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-5209431.39941354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-21790.827477825496</v>
      </c>
      <c r="L875" s="444">
        <f t="shared" ca="1" si="80"/>
        <v>-5251589.4221559446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-5251589.4221559446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-21966.485905918846</v>
      </c>
      <c r="L876" s="444">
        <f t="shared" ca="1" si="80"/>
        <v>-5293923.1033264427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-5293923.1033264427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-22142.876244129257</v>
      </c>
      <c r="L877" s="444">
        <f t="shared" ca="1" si="80"/>
        <v>-5336433.1748351511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-5336433.1748351511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-22320.001542082209</v>
      </c>
      <c r="L878" s="444">
        <f t="shared" ca="1" si="80"/>
        <v>-5379120.3716418119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-5379120.3716418119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-22497.86486210996</v>
      </c>
      <c r="L879" s="444">
        <f t="shared" ca="1" si="80"/>
        <v>-5421985.4317685002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-5421985.4317685002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-22676.469279304496</v>
      </c>
      <c r="L880" s="444">
        <f t="shared" ca="1" si="80"/>
        <v>-5465029.0963123832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-5465029.0963123832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-22855.817881570674</v>
      </c>
      <c r="L881" s="444">
        <f t="shared" ca="1" si="80"/>
        <v>-5508252.1094585331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-5508252.1094585331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-23035.913769679632</v>
      </c>
      <c r="L882" s="444">
        <f t="shared" ca="1" si="80"/>
        <v>-5551655.218492792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-5551655.218492792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-23216.760057322379</v>
      </c>
      <c r="L883" s="444">
        <f t="shared" ca="1" si="80"/>
        <v>-5595239.1738146935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-5595239.1738146935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-23398.359871163633</v>
      </c>
      <c r="L884" s="444">
        <f t="shared" ca="1" si="80"/>
        <v>-5639004.7289504362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-5639004.7289504362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-23580.716350895895</v>
      </c>
      <c r="L885" s="444">
        <f t="shared" ca="1" si="80"/>
        <v>-5682952.6405659113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-5682952.6405659113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-23763.832649293709</v>
      </c>
      <c r="L886" s="444">
        <f t="shared" ca="1" si="80"/>
        <v>-5727083.6684797835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-5727083.6684797835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-23947.711932268176</v>
      </c>
      <c r="L887" s="444">
        <f t="shared" ca="1" si="80"/>
        <v>-5771398.5756766303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-5771398.5756766303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-24132.357378921704</v>
      </c>
      <c r="L888" s="444">
        <f t="shared" ca="1" si="80"/>
        <v>-5815898.1283201305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-5815898.1283201305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-24317.772181602955</v>
      </c>
      <c r="L889" s="444">
        <f t="shared" ca="1" si="80"/>
        <v>-5860583.0957663124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-5860583.0957663124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-24503.959545962047</v>
      </c>
      <c r="L890" s="444">
        <f t="shared" ca="1" si="80"/>
        <v>-5905454.2505768538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-5905454.2505768538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-24690.92269100597</v>
      </c>
      <c r="L891" s="444">
        <f t="shared" ca="1" si="80"/>
        <v>-5950512.3685324388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-5950512.3685324388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-24878.66484915424</v>
      </c>
      <c r="L892" s="444">
        <f t="shared" ca="1" si="80"/>
        <v>-5995758.2286461722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-5995758.2286461722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-25067.189266294794</v>
      </c>
      <c r="L893" s="444">
        <f t="shared" ca="1" si="80"/>
        <v>-6041192.6131770462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-6041192.6131770462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-25256.499201840103</v>
      </c>
      <c r="L894" s="444">
        <f t="shared" ca="1" si="80"/>
        <v>-6086816.3076434648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-6086816.3076434648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-25446.597928783514</v>
      </c>
      <c r="L895" s="444">
        <f t="shared" ca="1" si="80"/>
        <v>-6132630.1008368274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-6132630.1008368274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-25637.488733755858</v>
      </c>
      <c r="L896" s="444">
        <f t="shared" ca="1" si="80"/>
        <v>-6178634.7848351616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-6178634.7848351616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-25829.174917082251</v>
      </c>
      <c r="L897" s="444">
        <f t="shared" ca="1" si="80"/>
        <v>-6224831.1550168227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-6224831.1550168227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-26021.659792839171</v>
      </c>
      <c r="L898" s="444">
        <f t="shared" ca="1" si="80"/>
        <v>-6271220.0100742411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-6271220.0100742411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-26214.94668891175</v>
      </c>
      <c r="L899" s="444">
        <f t="shared" ca="1" si="80"/>
        <v>-6317802.1520277318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-6317802.1520277318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-26409.038947051293</v>
      </c>
      <c r="L900" s="444">
        <f t="shared" ca="1" si="80"/>
        <v>-6364578.3862393619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-6364578.3862393619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-26603.939922933085</v>
      </c>
      <c r="L901" s="444">
        <f t="shared" ca="1" si="80"/>
        <v>-6411549.5214268742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-6411549.5214268742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-26799.652986214387</v>
      </c>
      <c r="L902" s="444">
        <f t="shared" ca="1" si="80"/>
        <v>-6458716.3696776675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-6458716.3696776675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-26996.181520592694</v>
      </c>
      <c r="L903" s="444">
        <f t="shared" ca="1" si="80"/>
        <v>-6506079.7464628387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-6506079.7464628387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-27193.52892386424</v>
      </c>
      <c r="L904" s="444">
        <f t="shared" ca="1" si="80"/>
        <v>-6553640.470651282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-6553640.470651282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-27391.698607982751</v>
      </c>
      <c r="L905" s="444">
        <f t="shared" ca="1" si="80"/>
        <v>-6601399.3645238439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-6601399.3645238439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-27590.693999118426</v>
      </c>
      <c r="L906" s="444">
        <f t="shared" ca="1" si="80"/>
        <v>-6649357.2537875408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-6649357.2537875408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-27790.518537717162</v>
      </c>
      <c r="L907" s="444">
        <f t="shared" ca="1" si="80"/>
        <v>-6697514.9675898366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-6697514.9675898366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-27991.175678560063</v>
      </c>
      <c r="L908" s="444">
        <f t="shared" ca="1" si="80"/>
        <v>-6745873.3385329759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-6745873.3385329759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-28192.668890823144</v>
      </c>
      <c r="L909" s="444">
        <f t="shared" ca="1" si="80"/>
        <v>-6794433.2026883774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-6794433.2026883774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-28395.001658137317</v>
      </c>
      <c r="L910" s="444">
        <f t="shared" ca="1" si="80"/>
        <v>-6843195.3996110931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-6843195.3996110931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-28598.177478648631</v>
      </c>
      <c r="L911" s="444">
        <f t="shared" ca="1" si="80"/>
        <v>-6892160.7723543206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-6892160.7723543206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-28802.199865078743</v>
      </c>
      <c r="L912" s="444">
        <f t="shared" ca="1" si="80"/>
        <v>-6941330.167483978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-6941330.167483978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-29007.072344785658</v>
      </c>
      <c r="L913" s="444">
        <f t="shared" ca="1" si="80"/>
        <v>-6990704.4350933423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-6990704.4350933423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-29212.798459824673</v>
      </c>
      <c r="L914" s="444">
        <f t="shared" ca="1" si="80"/>
        <v>-7040284.4288177462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-7040284.4288177462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-29419.381767009687</v>
      </c>
      <c r="L915" s="444">
        <f t="shared" ca="1" si="80"/>
        <v>-7090071.0058493344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-7090071.0058493344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-29626.825837974637</v>
      </c>
      <c r="L916" s="444">
        <f t="shared" ca="1" si="80"/>
        <v>-7140065.0269518876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-7140065.0269518876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-29835.134259235274</v>
      </c>
      <c r="L917" s="444">
        <f t="shared" ca="1" si="80"/>
        <v>-7190267.3564757016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-7190267.3564757016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-30044.31063225117</v>
      </c>
      <c r="L918" s="444">
        <f t="shared" ca="1" si="80"/>
        <v>-7240678.8623725316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-7240678.8623725316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-30254.35857348796</v>
      </c>
      <c r="L919" s="444">
        <f t="shared" ca="1" si="80"/>
        <v>-7291300.4162105983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-7291300.4162105983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-30465.281714479901</v>
      </c>
      <c r="L920" s="444">
        <f t="shared" ca="1" si="80"/>
        <v>-7342132.8931896565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-7342132.8931896565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-30677.083701892647</v>
      </c>
      <c r="L921" s="444">
        <f t="shared" ca="1" si="80"/>
        <v>-7393177.1721561281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-7393177.1721561281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-30889.76819758628</v>
      </c>
      <c r="L922" s="444">
        <f t="shared" ca="1" si="80"/>
        <v>-7444434.1356182927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-7444434.1356182927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-31103.338878678627</v>
      </c>
      <c r="L923" s="444">
        <f t="shared" ca="1" si="80"/>
        <v>-7495904.6697615506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-7495904.6697615506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-31317.799437608872</v>
      </c>
      <c r="L924" s="444">
        <f t="shared" ca="1" si="80"/>
        <v>-7547589.664463738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-7547589.664463738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-31533.153582201321</v>
      </c>
      <c r="L925" s="444">
        <f t="shared" ca="1" si="80"/>
        <v>-7599490.0133105181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-7599490.0133105181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-31749.405035729575</v>
      </c>
      <c r="L926" s="444">
        <f t="shared" ca="1" si="80"/>
        <v>-7651606.6136108264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-7651606.6136108264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-31966.55753698085</v>
      </c>
      <c r="L927" s="444">
        <f t="shared" ca="1" si="80"/>
        <v>-7703940.3664123863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-7703940.3664123863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-32184.61484032069</v>
      </c>
      <c r="L928" s="444">
        <f t="shared" ca="1" si="80"/>
        <v>-7756492.1765172854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-7756492.1765172854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-32403.580715757769</v>
      </c>
      <c r="L929" s="444">
        <f t="shared" ca="1" si="80"/>
        <v>-7809262.952497622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-7809262.952497622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-32623.458949009164</v>
      </c>
      <c r="L930" s="444">
        <f t="shared" ca="1" si="80"/>
        <v>-7862253.6067112098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-7862253.6067112098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-32844.253341565782</v>
      </c>
      <c r="L931" s="444">
        <f t="shared" ca="1" si="80"/>
        <v>-7915465.0553173544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-7915465.0553173544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-33065.967710758057</v>
      </c>
      <c r="L932" s="444">
        <f t="shared" ca="1" si="80"/>
        <v>-7968898.2182926908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-7968898.2182926908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-33288.605889821956</v>
      </c>
      <c r="L933" s="444">
        <f t="shared" ca="1" si="80"/>
        <v>-8022554.019447092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-8022554.019447092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-33512.171727965288</v>
      </c>
      <c r="L934" s="444">
        <f t="shared" ca="1" si="80"/>
        <v>-8076433.3864396363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-8076433.3864396363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-33736.669090434232</v>
      </c>
      <c r="L935" s="444">
        <f t="shared" ca="1" si="80"/>
        <v>-8130537.2507946491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-8130537.2507946491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-33962.101858580114</v>
      </c>
      <c r="L936" s="444">
        <f t="shared" ca="1" si="80"/>
        <v>-8184866.5479178084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-8184866.5479178084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-34188.473929926615</v>
      </c>
      <c r="L937" s="444">
        <f t="shared" ca="1" si="80"/>
        <v>-8239422.217112314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-8239422.217112314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-34415.789218237056</v>
      </c>
      <c r="L938" s="444">
        <f t="shared" ca="1" si="80"/>
        <v>-8294205.2015951294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-8294205.2015951294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-34644.051653582115</v>
      </c>
      <c r="L939" s="444">
        <f t="shared" ca="1" si="80"/>
        <v>-8349216.4485132899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-8349216.4485132899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-34873.265182407784</v>
      </c>
      <c r="L940" s="444">
        <f t="shared" ca="1" si="80"/>
        <v>-8404456.9089602772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-8404456.9089602772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-35103.433767603565</v>
      </c>
      <c r="L941" s="444">
        <f t="shared" ca="1" si="80"/>
        <v>-8459927.5379924588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-8459927.5379924588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-35334.561388570983</v>
      </c>
      <c r="L942" s="444">
        <f t="shared" ca="1" si="80"/>
        <v>-8515629.2946456075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-8515629.2946456075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-35566.652041292436</v>
      </c>
      <c r="L943" s="444">
        <f t="shared" ca="1" si="80"/>
        <v>-8571563.1419514772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-8571563.1419514772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-35799.709738400226</v>
      </c>
      <c r="L944" s="444">
        <f t="shared" ca="1" si="80"/>
        <v>-8627730.0469544549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-8627730.0469544549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-36033.738509245966</v>
      </c>
      <c r="L945" s="444">
        <f t="shared" ca="1" si="80"/>
        <v>-8684130.9807282779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-8684130.9807282779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-36268.74239997023</v>
      </c>
      <c r="L946" s="444">
        <f t="shared" ca="1" si="80"/>
        <v>-8740766.9183928259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-8740766.9183928259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-36504.725473572515</v>
      </c>
      <c r="L947" s="444">
        <f t="shared" ca="1" si="80"/>
        <v>-8797638.8391309772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-8797638.8391309772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-36741.691809981479</v>
      </c>
      <c r="L948" s="444">
        <f t="shared" ca="1" si="80"/>
        <v>-8854747.7262055371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-8854747.7262055371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-36979.645506125482</v>
      </c>
      <c r="L949" s="444">
        <f t="shared" ca="1" si="80"/>
        <v>-8912094.5669762399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-8912094.5669762399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-37218.590676003405</v>
      </c>
      <c r="L950" s="444">
        <f t="shared" ca="1" si="80"/>
        <v>-8969680.3529168218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-8969680.3529168218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-37458.531450755829</v>
      </c>
      <c r="L951" s="444">
        <f t="shared" ca="1" si="80"/>
        <v>-9027506.0796321556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-9027506.0796321556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-37699.471978736387</v>
      </c>
      <c r="L952" s="444">
        <f t="shared" ca="1" si="80"/>
        <v>-9085572.7468754705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-9085572.7468754705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-37941.416425583535</v>
      </c>
      <c r="L953" s="444">
        <f t="shared" ca="1" si="80"/>
        <v>-9143881.3585656323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-9143881.3585656323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-38184.368974292542</v>
      </c>
      <c r="L954" s="444">
        <f t="shared" ca="1" si="80"/>
        <v>-9202432.9228045028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-9202432.9228045028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-38428.333825287838</v>
      </c>
      <c r="L955" s="444">
        <f t="shared" ca="1" si="80"/>
        <v>-9261228.451894369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-9261228.451894369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-38673.315196495612</v>
      </c>
      <c r="L956" s="444">
        <f t="shared" ca="1" si="80"/>
        <v>-9320268.9623554423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-9320268.9623554423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-38919.317323416748</v>
      </c>
      <c r="L957" s="444">
        <f t="shared" ca="1" si="80"/>
        <v>-9379555.4749434367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-9379555.4749434367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-39166.34445920006</v>
      </c>
      <c r="L958" s="444">
        <f t="shared" ca="1" si="80"/>
        <v>-9439089.0146672148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-9439089.0146672148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-39414.4008747158</v>
      </c>
      <c r="L959" s="444">
        <f t="shared" ca="1" si="80"/>
        <v>-9498870.610806508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-9498870.610806508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-39663.490858629521</v>
      </c>
      <c r="L960" s="444">
        <f t="shared" ca="1" si="80"/>
        <v>-9558901.2969297152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-9558901.2969297152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-39913.618717476224</v>
      </c>
      <c r="L961" s="444">
        <f t="shared" ca="1" si="80"/>
        <v>-9619182.1109117698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-9619182.1109117698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-40164.788775734778</v>
      </c>
      <c r="L962" s="444">
        <f t="shared" ca="1" si="80"/>
        <v>-9679714.0949520823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-9679714.0949520823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-40417.005375902751</v>
      </c>
      <c r="L963" s="444">
        <f t="shared" ca="1" si="80"/>
        <v>-9740498.2955925632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-9740498.2955925632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-40670.272878571421</v>
      </c>
      <c r="L964" s="444">
        <f t="shared" ca="1" si="80"/>
        <v>-9801535.7637357134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-9801535.7637357134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-40924.595662501211</v>
      </c>
      <c r="L965" s="444">
        <f t="shared" ca="1" si="80"/>
        <v>-9862827.554662792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-9862827.554662792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-41179.978124697373</v>
      </c>
      <c r="L966" s="444">
        <f t="shared" ca="1" si="80"/>
        <v>-9924374.7280520666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-9924374.7280520666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-41436.424680486016</v>
      </c>
      <c r="L967" s="444">
        <f t="shared" ca="1" si="80"/>
        <v>-9986178.3479971308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-9986178.3479971308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-41693.939763590453</v>
      </c>
      <c r="L968" s="444">
        <f t="shared" ca="1" si="80"/>
        <v>-10048239.483025299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-10048239.483025299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-41952.527826207821</v>
      </c>
      <c r="L969" s="444">
        <f t="shared" ca="1" si="80"/>
        <v>-10110559.206116086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-10110559.206116086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-42212.193339086101</v>
      </c>
      <c r="L970" s="444">
        <f t="shared" ca="1" si="80"/>
        <v>-10173138.594719749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-10173138.594719749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-42472.940791601359</v>
      </c>
      <c r="L971" s="444">
        <f t="shared" ca="1" si="80"/>
        <v>-10235978.730775928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-10235978.730775928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-42734.774691835439</v>
      </c>
      <c r="L972" s="444">
        <f t="shared" ca="1" si="80"/>
        <v>-10299080.700732341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-10299080.700732341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-42997.699566653828</v>
      </c>
      <c r="L973" s="444">
        <f t="shared" ca="1" si="80"/>
        <v>-10362445.595563572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-10362445.595563572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-43261.719961783958</v>
      </c>
      <c r="L974" s="444">
        <f t="shared" ca="1" si="80"/>
        <v>-10426074.510789935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-10426074.510789935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-43526.840441893801</v>
      </c>
      <c r="L975" s="444">
        <f t="shared" ca="1" si="80"/>
        <v>-10489968.546496406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-10489968.546496406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-43793.065590670769</v>
      </c>
      <c r="L976" s="444">
        <f t="shared" ca="1" si="80"/>
        <v>-10554128.807351654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-10554128.807351654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-44060.400010900965</v>
      </c>
      <c r="L977" s="444">
        <f t="shared" ca="1" si="80"/>
        <v>-10618556.402627133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-10618556.402627133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-44328.848324548795</v>
      </c>
      <c r="L978" s="444">
        <f t="shared" ca="1" si="80"/>
        <v>-10683252.446216259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-10683252.446216259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-44598.415172836823</v>
      </c>
      <c r="L979" s="444">
        <f t="shared" ca="1" si="80"/>
        <v>-10748218.056653675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-10748218.056653675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-44869.105216326054</v>
      </c>
      <c r="L980" s="444">
        <f t="shared" ca="1" si="80"/>
        <v>-10813454.357134579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-10813454.357134579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-45140.923134996483</v>
      </c>
      <c r="L981" s="444">
        <f t="shared" ca="1" si="80"/>
        <v>-10878962.475534152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-10878962.475534152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-45413.873628328045</v>
      </c>
      <c r="L982" s="444">
        <f t="shared" ca="1" si="80"/>
        <v>-10944743.544427058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-10944743.544427058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-45687.961415381811</v>
      </c>
      <c r="L983" s="444">
        <f t="shared" ca="1" si="80"/>
        <v>-11010798.701107018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-11010798.701107018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-45963.191234881648</v>
      </c>
      <c r="L984" s="444">
        <f t="shared" ca="1" si="80"/>
        <v>-11077129.087606477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-11077129.087606477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-46239.567845296056</v>
      </c>
      <c r="L985" s="444">
        <f t="shared" ca="1" si="80"/>
        <v>-11143735.850716351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-11143735.850716351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-46517.096024920538</v>
      </c>
      <c r="L986" s="444">
        <f t="shared" ca="1" si="80"/>
        <v>-11210620.14200585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-11210620.14200585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-46795.780571960117</v>
      </c>
      <c r="L987" s="444">
        <f t="shared" ca="1" si="80"/>
        <v>-11277783.117842387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-11277783.117842387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-47075.626304612357</v>
      </c>
      <c r="L988" s="444">
        <f t="shared" ca="1" si="80"/>
        <v>-11345225.939411577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-11345225.939411577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-47356.638061150647</v>
      </c>
      <c r="L989" s="444">
        <f t="shared" ca="1" si="80"/>
        <v>-11412949.772737306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-11412949.772737306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-47638.820700007847</v>
      </c>
      <c r="L990" s="444">
        <f t="shared" ca="1" si="80"/>
        <v>-11480955.788701892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-11480955.788701892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-47922.179099860288</v>
      </c>
      <c r="L991" s="444">
        <f t="shared" ca="1" si="80"/>
        <v>-11549245.163066329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-11549245.163066329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-48206.718159712116</v>
      </c>
      <c r="L992" s="444">
        <f t="shared" ca="1" si="80"/>
        <v>-11617819.07649062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-11617819.07649062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-48492.442798979988</v>
      </c>
      <c r="L993" s="444">
        <f t="shared" ca="1" si="80"/>
        <v>-11686678.714554178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-11686678.714554178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-48779.357957578148</v>
      </c>
      <c r="L994" s="444">
        <f t="shared" ca="1" si="80"/>
        <v>-11755825.267776333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-11755825.267776333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-49067.468596003797</v>
      </c>
      <c r="L995" s="444">
        <f t="shared" ca="1" si="80"/>
        <v>-11825259.931636915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-11825259.931636915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-49356.779695422883</v>
      </c>
      <c r="L996" s="444">
        <f t="shared" ca="1" si="80"/>
        <v>-11894983.906596916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-11894983.906596916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-49647.296257756221</v>
      </c>
      <c r="L997" s="444">
        <f t="shared" ca="1" si="80"/>
        <v>-11964998.39811925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-11964998.39811925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-49939.02330576595</v>
      </c>
      <c r="L998" s="444">
        <f t="shared" ca="1" si="80"/>
        <v>-12035304.616689594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-12035304.616689594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-50231.965883142388</v>
      </c>
      <c r="L999" s="444">
        <f t="shared" ca="1" si="80"/>
        <v>-12105903.777837316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-12105903.777837316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-50526.12905459122</v>
      </c>
      <c r="L1000" s="444">
        <f t="shared" ca="1" si="80"/>
        <v>-12176797.102156484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-12176797.102156484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-50821.517905921093</v>
      </c>
      <c r="L1001" s="444">
        <f t="shared" ca="1" si="80"/>
        <v>-12247985.815326983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-12247985.815326983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-51118.137544131503</v>
      </c>
      <c r="L1002" s="444">
        <f t="shared" ca="1" si="80"/>
        <v>-12319471.148135692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-12319471.148135692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-51415.993097501123</v>
      </c>
      <c r="L1003" s="444">
        <f t="shared" ca="1" si="80"/>
        <v>-12391254.336497771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-12391254.336497771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-51715.089715676455</v>
      </c>
      <c r="L1004" s="444">
        <f t="shared" ca="1" si="80"/>
        <v>-12463336.621478025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-12463336.621478025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-52015.432569760844</v>
      </c>
      <c r="L1005" s="444">
        <f t="shared" ca="1" si="80"/>
        <v>-12535719.249312364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-12535719.249312364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-52317.02685240392</v>
      </c>
      <c r="L1006" s="444">
        <f t="shared" ca="1" si="80"/>
        <v>-12608403.471429346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-12608403.471429346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-52619.87777789135</v>
      </c>
      <c r="L1007" s="444">
        <f t="shared" ca="1" si="80"/>
        <v>-12681390.544471815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-12681390.544471815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-52923.990582234968</v>
      </c>
      <c r="L1008" s="444">
        <f t="shared" ca="1" si="80"/>
        <v>-12754681.730318628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-12754681.730318628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-53229.370523263358</v>
      </c>
      <c r="L1009" s="444">
        <f t="shared" ca="1" si="80"/>
        <v>-12828278.296106469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-12828278.296106469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-53536.022880712691</v>
      </c>
      <c r="L1010" s="444">
        <f t="shared" ca="1" si="80"/>
        <v>-12902181.514251759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-12902181.514251759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-53843.952956318069</v>
      </c>
      <c r="L1011" s="444">
        <f t="shared" ca="1" si="80"/>
        <v>-12976392.662472656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-12976392.662472656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-54153.166073905137</v>
      </c>
      <c r="L1012" s="444">
        <f t="shared" ca="1" si="80"/>
        <v>-13050913.023811139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-13050913.023811139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-54463.667579482142</v>
      </c>
      <c r="L1013" s="444">
        <f t="shared" ca="1" si="80"/>
        <v>-13125743.886655198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-13125743.886655198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-54775.46284133241</v>
      </c>
      <c r="L1014" s="444">
        <f t="shared" ca="1" si="80"/>
        <v>-13200886.544761108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-13200886.544761108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-55088.557250107035</v>
      </c>
      <c r="L1015" s="444">
        <f t="shared" ca="1" si="80"/>
        <v>-13276342.297275793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-13276342.297275793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-55402.956218918203</v>
      </c>
      <c r="L1016" s="444">
        <f t="shared" ca="1" si="80"/>
        <v>-13352112.448759289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-13352112.448759289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-55718.665183432771</v>
      </c>
      <c r="L1017" s="444">
        <f t="shared" ca="1" si="80"/>
        <v>-13428198.3092073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-13428198.3092073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-56035.689601966158</v>
      </c>
      <c r="L1018" s="444">
        <f t="shared" ca="1" si="80"/>
        <v>-13504601.194073843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-13504601.194073843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-56354.034955576761</v>
      </c>
      <c r="L1019" s="444">
        <f t="shared" ca="1" si="80"/>
        <v>-13581322.424293997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-13581322.424293997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-56673.706748160716</v>
      </c>
      <c r="L1020" s="444">
        <f t="shared" ca="1" si="80"/>
        <v>-13658363.326306736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-13658363.326306736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-56994.710506547141</v>
      </c>
      <c r="L1021" s="444">
        <f t="shared" ca="1" si="80"/>
        <v>-13735725.232077861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-13735725.232077861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-57317.051780593494</v>
      </c>
      <c r="L1022" s="444">
        <f t="shared" ca="1" si="80"/>
        <v>-13813409.479123032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-13813409.479123032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-57640.736143281712</v>
      </c>
      <c r="L1023" s="444">
        <f t="shared" ca="1" si="80"/>
        <v>-13891417.410530891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-13891417.410530891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-57965.769190814455</v>
      </c>
      <c r="L1024" s="444">
        <f t="shared" ca="1" si="80"/>
        <v>-13969750.374986283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-13969750.374986283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-58292.15654271192</v>
      </c>
      <c r="L1025" s="444">
        <f t="shared" ca="1" si="80"/>
        <v>-14048409.726793574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-14048409.726793574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-58619.903841908963</v>
      </c>
      <c r="L1026" s="444">
        <f t="shared" ca="1" si="80"/>
        <v>-14127396.825900061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-14127396.825900061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-58949.016754852659</v>
      </c>
      <c r="L1027" s="444">
        <f t="shared" ca="1" si="80"/>
        <v>-14206713.037919492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-14206713.037919492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-59279.50097160029</v>
      </c>
      <c r="L1028" s="444">
        <f t="shared" ref="L1028:L1282" ca="1" si="104">I1028-J1028+K1028</f>
        <v>-14286359.73415567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-14286359.73415567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-59611.3622059177</v>
      </c>
      <c r="L1029" s="444">
        <f t="shared" ca="1" si="104"/>
        <v>-14366338.291626165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-14366338.291626165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-59944.606195378088</v>
      </c>
      <c r="L1030" s="444">
        <f t="shared" ca="1" si="104"/>
        <v>-14446650.09308612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-14446650.09308612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-60279.23870146124</v>
      </c>
      <c r="L1031" s="444">
        <f t="shared" ca="1" si="104"/>
        <v>-14527296.527052158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-14527296.527052158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-60615.265509653065</v>
      </c>
      <c r="L1032" s="444">
        <f t="shared" ca="1" si="104"/>
        <v>-14608278.98782639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-14608278.98782639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-60952.692429545699</v>
      </c>
      <c r="L1033" s="444">
        <f t="shared" ca="1" si="104"/>
        <v>-14689598.875520514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-14689598.875520514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-61291.525294937885</v>
      </c>
      <c r="L1034" s="444">
        <f t="shared" ca="1" si="104"/>
        <v>-14771257.596080029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-14771257.596080029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-61631.769963935862</v>
      </c>
      <c r="L1035" s="444">
        <f t="shared" ca="1" si="104"/>
        <v>-14853256.561308542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-14853256.561308542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-61973.432319054664</v>
      </c>
      <c r="L1036" s="444">
        <f t="shared" ca="1" si="104"/>
        <v>-14935597.188892175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-14935597.188892175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-62316.518267319807</v>
      </c>
      <c r="L1037" s="444">
        <f t="shared" ca="1" si="104"/>
        <v>-15018280.902424073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-15018280.902424073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-62661.033740369377</v>
      </c>
      <c r="L1038" s="444">
        <f t="shared" ca="1" si="104"/>
        <v>-15101309.13142902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-15101309.13142902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-63006.984694556668</v>
      </c>
      <c r="L1039" s="444">
        <f t="shared" ca="1" si="104"/>
        <v>-15184683.311388155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-15184683.311388155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-63354.377111053058</v>
      </c>
      <c r="L1040" s="444">
        <f t="shared" ca="1" si="104"/>
        <v>-15268404.883763786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-15268404.883763786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-63703.216995951516</v>
      </c>
      <c r="L1041" s="444">
        <f t="shared" ca="1" si="104"/>
        <v>-15352475.296024315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-15352475.296024315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-64053.51038037039</v>
      </c>
      <c r="L1042" s="444">
        <f t="shared" ca="1" si="104"/>
        <v>-15436896.001669263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-15436896.001669263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-64405.263320557671</v>
      </c>
      <c r="L1043" s="444">
        <f t="shared" ca="1" si="104"/>
        <v>-15521668.460254399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-15521668.460254399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-64758.481897995742</v>
      </c>
      <c r="L1044" s="444">
        <f t="shared" ca="1" si="104"/>
        <v>-15606794.137416972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-15606794.137416972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-65113.172219506458</v>
      </c>
      <c r="L1045" s="444">
        <f t="shared" ca="1" si="104"/>
        <v>-15692274.504901055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-15692274.504901055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-65469.340417356805</v>
      </c>
      <c r="L1046" s="444">
        <f t="shared" ca="1" si="104"/>
        <v>-15778111.04058299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-15778111.04058299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-65826.992649364867</v>
      </c>
      <c r="L1047" s="444">
        <f t="shared" ca="1" si="104"/>
        <v>-15864305.228496933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-15864305.228496933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-66186.135099006307</v>
      </c>
      <c r="L1048" s="444">
        <f t="shared" ca="1" si="104"/>
        <v>-15950858.558860518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-15950858.558860518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-66546.773975521239</v>
      </c>
      <c r="L1049" s="444">
        <f t="shared" ca="1" si="104"/>
        <v>-16037772.528100617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-16037772.528100617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-66908.915514021646</v>
      </c>
      <c r="L1050" s="444">
        <f t="shared" ca="1" si="104"/>
        <v>-16125048.638879217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-16125048.638879217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-67272.565975599136</v>
      </c>
      <c r="L1051" s="444">
        <f t="shared" ca="1" si="104"/>
        <v>-16212688.400119394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-16212688.400119394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-67637.731647433218</v>
      </c>
      <c r="L1052" s="444">
        <f t="shared" ca="1" si="104"/>
        <v>-16300693.327031406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-16300693.327031406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-68004.418842899933</v>
      </c>
      <c r="L1053" s="444">
        <f t="shared" ca="1" si="104"/>
        <v>-16389064.941138884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-16389064.941138884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-68372.633901681096</v>
      </c>
      <c r="L1054" s="444">
        <f t="shared" ca="1" si="104"/>
        <v>-16477804.770305144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-16477804.770305144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-68742.383189873843</v>
      </c>
      <c r="L1055" s="444">
        <f t="shared" ca="1" si="104"/>
        <v>-16566914.348759595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-16566914.348759595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-69113.673100100714</v>
      </c>
      <c r="L1056" s="444">
        <f t="shared" ca="1" si="104"/>
        <v>-16656395.217124274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-16656395.217124274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-69486.510051620222</v>
      </c>
      <c r="L1057" s="444">
        <f t="shared" ca="1" si="104"/>
        <v>-16746248.922440473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-16746248.922440473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-69860.900490437722</v>
      </c>
      <c r="L1058" s="444">
        <f t="shared" ca="1" si="104"/>
        <v>-16836477.018195488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-16836477.018195488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-70236.850889416935</v>
      </c>
      <c r="L1059" s="444">
        <f t="shared" ca="1" si="104"/>
        <v>-16927081.064349484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-16927081.064349484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-70614.367748391916</v>
      </c>
      <c r="L1060" s="444">
        <f t="shared" ca="1" si="104"/>
        <v>-17018062.627362452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-17018062.627362452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-70993.457594279287</v>
      </c>
      <c r="L1061" s="444">
        <f t="shared" ca="1" si="104"/>
        <v>-17109423.28022131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-17109423.28022131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-71374.126981191192</v>
      </c>
      <c r="L1062" s="444">
        <f t="shared" ca="1" si="104"/>
        <v>-17201164.602467079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-17201164.602467079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-71756.382490548567</v>
      </c>
      <c r="L1063" s="444">
        <f t="shared" ca="1" si="104"/>
        <v>-17293288.180222206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-17293288.180222206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-72140.230731194926</v>
      </c>
      <c r="L1064" s="444">
        <f t="shared" ca="1" si="104"/>
        <v>-17385795.60621798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-17385795.60621798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-72525.678339510661</v>
      </c>
      <c r="L1065" s="444">
        <f t="shared" ca="1" si="104"/>
        <v>-17478688.479822069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-17478688.479822069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-72912.7319795277</v>
      </c>
      <c r="L1066" s="444">
        <f t="shared" ca="1" si="104"/>
        <v>-17571968.407066174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-17571968.407066174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-73301.398343044799</v>
      </c>
      <c r="L1067" s="444">
        <f t="shared" ca="1" si="104"/>
        <v>-17665637.000673797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-17665637.000673797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-73691.684149743232</v>
      </c>
      <c r="L1068" s="444">
        <f t="shared" ca="1" si="104"/>
        <v>-17759695.880088117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-17759695.880088117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-74083.596147302887</v>
      </c>
      <c r="L1069" s="444">
        <f t="shared" ca="1" si="104"/>
        <v>-17854146.671499997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-17854146.671499997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-74477.141111519057</v>
      </c>
      <c r="L1070" s="444">
        <f t="shared" ca="1" si="104"/>
        <v>-17948991.007876094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-17948991.007876094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-74872.325846419466</v>
      </c>
      <c r="L1071" s="444">
        <f t="shared" ca="1" si="104"/>
        <v>-18044230.528987091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-18044230.528987091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-75269.157184381955</v>
      </c>
      <c r="L1072" s="444">
        <f t="shared" ca="1" si="104"/>
        <v>-18139866.88143605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-18139866.88143605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-75667.641986252609</v>
      </c>
      <c r="L1073" s="444">
        <f t="shared" ca="1" si="104"/>
        <v>-18235901.718686879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-18235901.718686879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-76067.787141464403</v>
      </c>
      <c r="L1074" s="444">
        <f t="shared" ca="1" si="104"/>
        <v>-18332336.701092921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-18332336.701092921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-76469.599568156249</v>
      </c>
      <c r="L1075" s="444">
        <f t="shared" ca="1" si="104"/>
        <v>-18429173.495925654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-18429173.495925654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-76873.086213292627</v>
      </c>
      <c r="L1076" s="444">
        <f t="shared" ca="1" si="104"/>
        <v>-18526413.777403526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-18526413.777403526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-77278.25405278377</v>
      </c>
      <c r="L1077" s="444">
        <f t="shared" ca="1" si="104"/>
        <v>-18624059.226720888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-18624059.226720888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-77685.110091606111</v>
      </c>
      <c r="L1078" s="444">
        <f t="shared" ca="1" si="104"/>
        <v>-18722111.53207707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-18722111.53207707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-78093.661363923529</v>
      </c>
      <c r="L1079" s="444">
        <f t="shared" ca="1" si="104"/>
        <v>-18820572.38870557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-18820572.38870557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-78503.914933208944</v>
      </c>
      <c r="L1080" s="444">
        <f t="shared" ca="1" si="104"/>
        <v>-18919443.498903356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-18919443.498903356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-78915.877892366392</v>
      </c>
      <c r="L1081" s="444">
        <f t="shared" ca="1" si="104"/>
        <v>-19018726.572060302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-19018726.572060302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-79329.557363853659</v>
      </c>
      <c r="L1082" s="444">
        <f t="shared" ca="1" si="104"/>
        <v>-19118423.324688733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-19118423.324688733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-79744.960499805456</v>
      </c>
      <c r="L1083" s="444">
        <f t="shared" ca="1" si="104"/>
        <v>-19218535.480453115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-19218535.480453115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-80162.094482157059</v>
      </c>
      <c r="L1084" s="444">
        <f t="shared" ca="1" si="104"/>
        <v>-19319064.77019985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-19319064.77019985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-80580.966522768445</v>
      </c>
      <c r="L1085" s="444">
        <f t="shared" ca="1" si="104"/>
        <v>-19420012.931987196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-19420012.931987196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-81001.583863549051</v>
      </c>
      <c r="L1086" s="444">
        <f t="shared" ca="1" si="104"/>
        <v>-19521381.711115323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-19521381.711115323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-81423.953776582915</v>
      </c>
      <c r="L1087" s="444">
        <f t="shared" ca="1" si="104"/>
        <v>-19623172.860156484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-19623172.860156484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-81848.083564254426</v>
      </c>
      <c r="L1088" s="444">
        <f t="shared" ca="1" si="104"/>
        <v>-19725388.138985317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-19725388.138985317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-82273.980559374555</v>
      </c>
      <c r="L1089" s="444">
        <f t="shared" ca="1" si="104"/>
        <v>-19828029.31480927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-19828029.31480927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-82701.652125307693</v>
      </c>
      <c r="L1090" s="444">
        <f t="shared" ca="1" si="104"/>
        <v>-19931098.162199154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-19931098.162199154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-83131.10565609888</v>
      </c>
      <c r="L1091" s="444">
        <f t="shared" ca="1" si="104"/>
        <v>-20034596.463119831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-20034596.463119831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-83562.348576601697</v>
      </c>
      <c r="L1092" s="444">
        <f t="shared" ca="1" si="104"/>
        <v>-20138526.00696101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-20138526.00696101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-83995.388342606617</v>
      </c>
      <c r="L1093" s="444">
        <f t="shared" ca="1" si="104"/>
        <v>-20242888.590568196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-20242888.590568196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-84430.232440969892</v>
      </c>
      <c r="L1094" s="444">
        <f t="shared" ca="1" si="104"/>
        <v>-20347686.018273745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-20347686.018273745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-84866.888389743006</v>
      </c>
      <c r="L1095" s="444">
        <f t="shared" ca="1" si="104"/>
        <v>-20452920.101928066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-20452920.101928066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-85305.36373830268</v>
      </c>
      <c r="L1096" s="444">
        <f t="shared" ca="1" si="104"/>
        <v>-20558592.660930946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-20558592.660930946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-85745.666067481347</v>
      </c>
      <c r="L1097" s="444">
        <f t="shared" ca="1" si="104"/>
        <v>-20664705.522263005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-20664705.522263005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-86187.802989698263</v>
      </c>
      <c r="L1098" s="444">
        <f t="shared" ca="1" si="104"/>
        <v>-20771260.520517282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-20771260.520517282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-86631.782149091086</v>
      </c>
      <c r="L1099" s="444">
        <f t="shared" ca="1" si="104"/>
        <v>-20878259.497930951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-20878259.497930951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-87077.61122164804</v>
      </c>
      <c r="L1100" s="444">
        <f t="shared" ca="1" si="104"/>
        <v>-20985704.304417178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-20985704.304417178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-87525.297915340649</v>
      </c>
      <c r="L1101" s="444">
        <f t="shared" ca="1" si="104"/>
        <v>-21093596.797597095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-21093596.797597095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-87974.849970256968</v>
      </c>
      <c r="L1102" s="444">
        <f t="shared" ca="1" si="104"/>
        <v>-21201938.842831932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-21201938.842831932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-88426.275158735458</v>
      </c>
      <c r="L1103" s="444">
        <f t="shared" ca="1" si="104"/>
        <v>-21310732.313255247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-21310732.313255247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-88879.581285499269</v>
      </c>
      <c r="L1104" s="444">
        <f t="shared" ca="1" si="104"/>
        <v>-21419979.089805324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-21419979.089805324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-89334.776187791256</v>
      </c>
      <c r="L1105" s="444">
        <f t="shared" ca="1" si="104"/>
        <v>-21529681.061257694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-21529681.061257694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-89791.86773550947</v>
      </c>
      <c r="L1106" s="444">
        <f t="shared" ca="1" si="104"/>
        <v>-21639840.124257781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-21639840.124257781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-90250.863831343158</v>
      </c>
      <c r="L1107" s="444">
        <f t="shared" ca="1" si="104"/>
        <v>-21750458.183353703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-21750458.183353703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-90711.7724109095</v>
      </c>
      <c r="L1108" s="444">
        <f t="shared" ca="1" si="104"/>
        <v>-21861537.151029192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-21861537.151029192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-91174.601442890707</v>
      </c>
      <c r="L1109" s="444">
        <f t="shared" ca="1" si="104"/>
        <v>-21973078.947736662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-21973078.947736662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-91639.358929171838</v>
      </c>
      <c r="L1110" s="444">
        <f t="shared" ca="1" si="104"/>
        <v>-22085085.501930412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-22085085.501930412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-92106.052904979122</v>
      </c>
      <c r="L1111" s="444">
        <f t="shared" ca="1" si="104"/>
        <v>-22197558.750099968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-22197558.750099968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-92574.691439018934</v>
      </c>
      <c r="L1112" s="444">
        <f t="shared" ca="1" si="104"/>
        <v>-22310500.636803564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-22310500.636803564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-93045.282633617258</v>
      </c>
      <c r="L1113" s="444">
        <f t="shared" ca="1" si="104"/>
        <v>-22423913.114701759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-22423913.114701759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-93517.834624859737</v>
      </c>
      <c r="L1114" s="444">
        <f t="shared" ca="1" si="104"/>
        <v>-22537798.144591197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-22537798.144591197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-93992.355582732402</v>
      </c>
      <c r="L1115" s="444">
        <f t="shared" ca="1" si="104"/>
        <v>-22652157.695438508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-22652157.695438508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-94468.853711262855</v>
      </c>
      <c r="L1116" s="444">
        <f t="shared" ca="1" si="104"/>
        <v>-22766993.744414348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-22766993.744414348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-94947.337248662196</v>
      </c>
      <c r="L1117" s="444">
        <f t="shared" ca="1" si="104"/>
        <v>-22882308.276927587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-22882308.276927587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-95427.814467467353</v>
      </c>
      <c r="L1118" s="444">
        <f t="shared" ca="1" si="104"/>
        <v>-22998103.286659632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-22998103.286659632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-95910.293674684202</v>
      </c>
      <c r="L1119" s="444">
        <f t="shared" ca="1" si="104"/>
        <v>-23114380.775598895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-23114380.775598895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-96394.783211931135</v>
      </c>
      <c r="L1120" s="444">
        <f t="shared" ca="1" si="104"/>
        <v>-23231142.754075404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-23231142.754075404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-96881.291455583254</v>
      </c>
      <c r="L1121" s="444">
        <f t="shared" ca="1" si="104"/>
        <v>-23348391.240795564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-23348391.240795564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-97369.826816917252</v>
      </c>
      <c r="L1122" s="444">
        <f t="shared" ca="1" si="104"/>
        <v>-23466128.262877058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-23466128.262877058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-97860.397742256813</v>
      </c>
      <c r="L1123" s="444">
        <f t="shared" ca="1" si="104"/>
        <v>-23584355.855883893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-23584355.855883893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-98353.012713118631</v>
      </c>
      <c r="L1124" s="444">
        <f t="shared" ca="1" si="104"/>
        <v>-23703076.06386159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-23703076.06386159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-98847.680246359028</v>
      </c>
      <c r="L1125" s="444">
        <f t="shared" ca="1" si="104"/>
        <v>-23822290.939372528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-23822290.939372528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-99344.40889432127</v>
      </c>
      <c r="L1126" s="444">
        <f t="shared" ca="1" si="104"/>
        <v>-23942002.543531429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-23942002.543531429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-99843.207244983365</v>
      </c>
      <c r="L1127" s="444">
        <f t="shared" ca="1" si="104"/>
        <v>-24062212.946040992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-24062212.946040992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-100344.08392210654</v>
      </c>
      <c r="L1128" s="444">
        <f t="shared" ca="1" si="104"/>
        <v>-24182924.225227676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-24182924.225227676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-100847.0475853844</v>
      </c>
      <c r="L1129" s="444">
        <f t="shared" ca="1" si="104"/>
        <v>-24304138.468077637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-24304138.468077637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-101352.10693059256</v>
      </c>
      <c r="L1130" s="444">
        <f t="shared" ca="1" si="104"/>
        <v>-24425857.770272806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-24425857.770272806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-101859.2706897391</v>
      </c>
      <c r="L1131" s="444">
        <f t="shared" ca="1" si="104"/>
        <v>-24548084.236227125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-24548084.236227125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-102368.54763121542</v>
      </c>
      <c r="L1132" s="444">
        <f t="shared" ca="1" si="104"/>
        <v>-24670819.979122918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-24670819.979122918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-102879.9465599479</v>
      </c>
      <c r="L1133" s="444">
        <f t="shared" ca="1" si="104"/>
        <v>-24794067.120947443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-24794067.120947443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-103393.47631755008</v>
      </c>
      <c r="L1134" s="444">
        <f t="shared" ca="1" si="104"/>
        <v>-24917827.792529572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-24917827.792529572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-103909.14578247562</v>
      </c>
      <c r="L1135" s="444">
        <f t="shared" ca="1" si="104"/>
        <v>-25042104.133576624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-25042104.133576624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-104426.96387017168</v>
      </c>
      <c r="L1136" s="444">
        <f t="shared" ca="1" si="104"/>
        <v>-25166898.292711373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-25166898.292711373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-104946.93953323313</v>
      </c>
      <c r="L1137" s="444">
        <f t="shared" ca="1" si="104"/>
        <v>-25292212.427509185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-25292212.427509185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-105469.08176155735</v>
      </c>
      <c r="L1138" s="444">
        <f t="shared" ca="1" si="104"/>
        <v>-25418048.70453532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-25418048.70453532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-105993.39958249958</v>
      </c>
      <c r="L1139" s="444">
        <f t="shared" ca="1" si="104"/>
        <v>-25544409.299382396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-25544409.299382396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-106519.90206102906</v>
      </c>
      <c r="L1140" s="444">
        <f t="shared" ca="1" si="104"/>
        <v>-25671296.396708004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-25671296.396708004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-107048.59829988575</v>
      </c>
      <c r="L1141" s="444">
        <f t="shared" ca="1" si="104"/>
        <v>-25798712.190272469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-25798712.190272469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-107579.49743973769</v>
      </c>
      <c r="L1142" s="444">
        <f t="shared" ca="1" si="104"/>
        <v>-25926658.882976785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-25926658.882976785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-108112.60865933901</v>
      </c>
      <c r="L1143" s="444">
        <f t="shared" ca="1" si="104"/>
        <v>-26055138.686900701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-26055138.686900701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-108647.94117568865</v>
      </c>
      <c r="L1144" s="444">
        <f t="shared" ca="1" si="104"/>
        <v>-26184153.823340967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-26184153.823340967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-109185.50424418977</v>
      </c>
      <c r="L1145" s="444">
        <f t="shared" ca="1" si="104"/>
        <v>-26313706.522849735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-26313706.522849735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-109725.30715880964</v>
      </c>
      <c r="L1146" s="444">
        <f t="shared" ca="1" si="104"/>
        <v>-26443799.025273122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-26443799.025273122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-110267.35925224041</v>
      </c>
      <c r="L1147" s="444">
        <f t="shared" ca="1" si="104"/>
        <v>-26574433.57978994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-26574433.57978994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-110811.66989606047</v>
      </c>
      <c r="L1148" s="444">
        <f t="shared" ca="1" si="104"/>
        <v>-26705612.444950577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-26705612.444950577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-111358.24850089647</v>
      </c>
      <c r="L1149" s="444">
        <f t="shared" ca="1" si="104"/>
        <v>-26837337.888716049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-26837337.888716049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-111907.10451658594</v>
      </c>
      <c r="L1150" s="444">
        <f t="shared" ca="1" si="104"/>
        <v>-26969612.188497212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-26969612.188497212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-112458.2474323408</v>
      </c>
      <c r="L1151" s="444">
        <f t="shared" ca="1" si="104"/>
        <v>-27102437.63119413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-27102437.63119413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-113011.68677691126</v>
      </c>
      <c r="L1152" s="444">
        <f t="shared" ca="1" si="104"/>
        <v>-27235816.513235617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-27235816.513235617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-113567.43211875082</v>
      </c>
      <c r="L1153" s="444">
        <f t="shared" ca="1" si="104"/>
        <v>-27369751.140618946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-27369751.140618946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-114125.49306618133</v>
      </c>
      <c r="L1154" s="444">
        <f t="shared" ca="1" si="104"/>
        <v>-27504243.828949705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-27504243.828949705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-114685.8792675595</v>
      </c>
      <c r="L1155" s="444">
        <f t="shared" ca="1" si="104"/>
        <v>-27639296.903481841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-27639296.903481841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-115248.6004114434</v>
      </c>
      <c r="L1156" s="444">
        <f t="shared" ca="1" si="104"/>
        <v>-27774912.699157864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-27774912.699157864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-115813.66622676018</v>
      </c>
      <c r="L1157" s="444">
        <f t="shared" ca="1" si="104"/>
        <v>-27911093.560649201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-27911093.560649201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-116381.08648297407</v>
      </c>
      <c r="L1158" s="444">
        <f t="shared" ca="1" si="104"/>
        <v>-28047841.842396755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-28047841.842396755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-116950.87099025556</v>
      </c>
      <c r="L1159" s="444">
        <f t="shared" ca="1" si="104"/>
        <v>-28185159.908651587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-28185159.908651587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-117523.02959965069</v>
      </c>
      <c r="L1160" s="444">
        <f t="shared" ca="1" si="104"/>
        <v>-28323050.133515816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-28323050.133515816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-118097.57220325164</v>
      </c>
      <c r="L1161" s="444">
        <f t="shared" ca="1" si="104"/>
        <v>-28461514.900983647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-28461514.900983647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-118674.5087343676</v>
      </c>
      <c r="L1162" s="444">
        <f t="shared" ca="1" si="104"/>
        <v>-28600556.604982592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-28600556.604982592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-119253.84916769655</v>
      </c>
      <c r="L1163" s="444">
        <f t="shared" ca="1" si="104"/>
        <v>-28740177.649414867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-28740177.649414867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-119835.60351949767</v>
      </c>
      <c r="L1164" s="444">
        <f t="shared" ca="1" si="104"/>
        <v>-28880380.448198944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-28880380.448198944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-120419.78184776468</v>
      </c>
      <c r="L1165" s="444">
        <f t="shared" ca="1" si="104"/>
        <v>-29021167.425311286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-29021167.425311286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-121006.39425239945</v>
      </c>
      <c r="L1166" s="444">
        <f t="shared" ca="1" si="104"/>
        <v>-29162541.014828265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-29162541.014828265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-121595.45087538684</v>
      </c>
      <c r="L1167" s="444">
        <f t="shared" ca="1" si="104"/>
        <v>-29304503.660968229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-29304503.660968229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-122186.96190097001</v>
      </c>
      <c r="L1168" s="444">
        <f t="shared" ca="1" si="104"/>
        <v>-29447057.818133779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-29447057.818133779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-122696.07424222407</v>
      </c>
      <c r="L1169" s="444">
        <f t="shared" ca="1" si="104"/>
        <v>-29569753.892376002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-29569753.892376002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-123207.3078849</v>
      </c>
      <c r="L1170" s="444">
        <f t="shared" ca="1" si="104"/>
        <v>-29692961.200260904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-29692961.200260904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-123720.67166775376</v>
      </c>
      <c r="L1171" s="444">
        <f t="shared" ca="1" si="104"/>
        <v>-29816681.871928658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-29816681.871928658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-124236.17446636941</v>
      </c>
      <c r="L1172" s="444">
        <f t="shared" ca="1" si="104"/>
        <v>-29940918.046395026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-29940918.046395026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-124753.8251933126</v>
      </c>
      <c r="L1173" s="444">
        <f t="shared" ca="1" si="104"/>
        <v>-30065671.871588338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-30065671.871588338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-125273.63279828476</v>
      </c>
      <c r="L1174" s="444">
        <f t="shared" ca="1" si="104"/>
        <v>-30190945.504386622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-30190945.504386622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-125795.6062682776</v>
      </c>
      <c r="L1175" s="444">
        <f t="shared" ca="1" si="104"/>
        <v>-30316741.110654902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-30316741.110654902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-126319.75462772878</v>
      </c>
      <c r="L1176" s="444">
        <f t="shared" ca="1" si="104"/>
        <v>-30443060.865282629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-30443060.865282629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-126846.0869386776</v>
      </c>
      <c r="L1177" s="444">
        <f t="shared" ca="1" si="104"/>
        <v>-30569906.952221308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-30569906.952221308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-127374.61230092212</v>
      </c>
      <c r="L1178" s="444">
        <f t="shared" ca="1" si="104"/>
        <v>-30697281.564522229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-30697281.564522229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-127905.33985217595</v>
      </c>
      <c r="L1179" s="444">
        <f t="shared" ca="1" si="104"/>
        <v>-30825186.904374406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-30825186.904374406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-128438.27876822669</v>
      </c>
      <c r="L1180" s="444">
        <f t="shared" ca="1" si="104"/>
        <v>-30953625.183142632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-30953625.183142632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-128973.4382630943</v>
      </c>
      <c r="L1181" s="444">
        <f t="shared" ca="1" si="104"/>
        <v>-31082598.621405728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-31082598.621405728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-129510.82758919054</v>
      </c>
      <c r="L1182" s="444">
        <f t="shared" ca="1" si="104"/>
        <v>-31212109.44899492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-31212109.44899492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-130050.45603747883</v>
      </c>
      <c r="L1183" s="444">
        <f t="shared" ca="1" si="104"/>
        <v>-31342159.9050324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-31342159.9050324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-130592.33293763502</v>
      </c>
      <c r="L1184" s="444">
        <f t="shared" ca="1" si="104"/>
        <v>-31472752.237970036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-31472752.237970036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-131136.46765820848</v>
      </c>
      <c r="L1185" s="444">
        <f t="shared" ca="1" si="104"/>
        <v>-31603888.705628242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-31603888.705628242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-131682.86960678434</v>
      </c>
      <c r="L1186" s="444">
        <f t="shared" ca="1" si="104"/>
        <v>-31735571.575235028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-31735571.575235028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-132231.54823014594</v>
      </c>
      <c r="L1187" s="444">
        <f t="shared" ca="1" si="104"/>
        <v>-31867803.123465173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-31867803.123465173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-132782.51301443821</v>
      </c>
      <c r="L1188" s="444">
        <f t="shared" ca="1" si="104"/>
        <v>-32000585.636479612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-32000585.636479612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-133335.77348533171</v>
      </c>
      <c r="L1189" s="444">
        <f t="shared" ca="1" si="104"/>
        <v>-32133921.409964945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-32133921.409964945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-133891.33920818727</v>
      </c>
      <c r="L1190" s="444">
        <f t="shared" ca="1" si="104"/>
        <v>-32267812.749173131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-32267812.749173131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-134449.21978822138</v>
      </c>
      <c r="L1191" s="444">
        <f t="shared" ca="1" si="104"/>
        <v>-32402261.968961351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-32402261.968961351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-135009.42487067232</v>
      </c>
      <c r="L1192" s="444">
        <f t="shared" ca="1" si="104"/>
        <v>-32537271.393832024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-32537271.393832024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-135571.96414096677</v>
      </c>
      <c r="L1193" s="444">
        <f t="shared" ca="1" si="104"/>
        <v>-32672843.357972991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-32672843.357972991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-136136.84732488747</v>
      </c>
      <c r="L1194" s="444">
        <f t="shared" ca="1" si="104"/>
        <v>-32808980.20529788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-32808980.20529788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-136704.08418874117</v>
      </c>
      <c r="L1195" s="444">
        <f t="shared" ca="1" si="104"/>
        <v>-32945684.289486621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-32945684.289486621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-137273.68453952757</v>
      </c>
      <c r="L1196" s="444">
        <f t="shared" ca="1" si="104"/>
        <v>-33082957.974026147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-33082957.974026147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-137845.65822510896</v>
      </c>
      <c r="L1197" s="444">
        <f t="shared" ca="1" si="104"/>
        <v>-33220803.632251255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-33220803.632251255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-138420.01513438023</v>
      </c>
      <c r="L1198" s="444">
        <f t="shared" ca="1" si="104"/>
        <v>-33359223.647385634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-33359223.647385634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-138996.76519744014</v>
      </c>
      <c r="L1199" s="444">
        <f t="shared" ca="1" si="104"/>
        <v>-33498220.412583075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-33498220.412583075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-139575.91838576284</v>
      </c>
      <c r="L1200" s="444">
        <f t="shared" ca="1" si="104"/>
        <v>-33637796.330968842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-33637796.330968842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-140157.48471237018</v>
      </c>
      <c r="L1201" s="444">
        <f t="shared" ca="1" si="104"/>
        <v>-33777953.815681212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-33777953.815681212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-140741.47423200504</v>
      </c>
      <c r="L1202" s="444">
        <f t="shared" ca="1" si="104"/>
        <v>-33918695.289913215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-33918695.289913215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-141327.89704130506</v>
      </c>
      <c r="L1203" s="444">
        <f t="shared" ca="1" si="104"/>
        <v>-34060023.186954521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-34060023.186954521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-141916.76327897716</v>
      </c>
      <c r="L1204" s="444">
        <f t="shared" ca="1" si="104"/>
        <v>-34201939.950233497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-34201939.950233497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-142508.08312597289</v>
      </c>
      <c r="L1205" s="444">
        <f t="shared" ca="1" si="104"/>
        <v>-34344448.033359468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-34344448.033359468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-143101.86680566444</v>
      </c>
      <c r="L1206" s="444">
        <f t="shared" ca="1" si="104"/>
        <v>-34487549.900165133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-34487549.900165133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-143698.1245840214</v>
      </c>
      <c r="L1207" s="444">
        <f t="shared" ca="1" si="104"/>
        <v>-34631248.024749152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-34631248.024749152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-144296.86676978815</v>
      </c>
      <c r="L1208" s="444">
        <f t="shared" ca="1" si="104"/>
        <v>-34775544.891518943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-34775544.891518943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-144898.10371466225</v>
      </c>
      <c r="L1209" s="444">
        <f t="shared" ca="1" si="104"/>
        <v>-34920442.995233603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-34920442.995233603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-145501.84581347334</v>
      </c>
      <c r="L1210" s="444">
        <f t="shared" ca="1" si="104"/>
        <v>-35065944.841047078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-35065944.841047078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-146108.10350436284</v>
      </c>
      <c r="L1211" s="444">
        <f t="shared" ca="1" si="104"/>
        <v>-35212052.944551438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-35212052.944551438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-146716.88726896432</v>
      </c>
      <c r="L1212" s="444">
        <f t="shared" ca="1" si="104"/>
        <v>-35358769.831820406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-35358769.831820406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-147328.20763258502</v>
      </c>
      <c r="L1213" s="444">
        <f t="shared" ca="1" si="104"/>
        <v>-35506098.039452992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-35506098.039452992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-147942.07516438747</v>
      </c>
      <c r="L1214" s="444">
        <f t="shared" ca="1" si="104"/>
        <v>-35654040.114617378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-35654040.114617378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-148558.50047757241</v>
      </c>
      <c r="L1215" s="444">
        <f t="shared" ca="1" si="104"/>
        <v>-35802598.615094952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-35802598.615094952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-149177.49422956229</v>
      </c>
      <c r="L1216" s="444">
        <f t="shared" ca="1" si="104"/>
        <v>-35951776.109324515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-35951776.109324515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-149799.06712218549</v>
      </c>
      <c r="L1217" s="444">
        <f t="shared" ca="1" si="104"/>
        <v>-36101575.176446699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-36101575.176446699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-150423.22990186125</v>
      </c>
      <c r="L1218" s="444">
        <f t="shared" ca="1" si="104"/>
        <v>-36251998.406348556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-36251998.406348556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-151049.99335978564</v>
      </c>
      <c r="L1219" s="444">
        <f t="shared" ca="1" si="104"/>
        <v>-36403048.399708346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-36403048.399708346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-151679.36833211812</v>
      </c>
      <c r="L1220" s="444">
        <f t="shared" ca="1" si="104"/>
        <v>-36554727.768040463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-36554727.768040463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-152311.36570016859</v>
      </c>
      <c r="L1221" s="444">
        <f t="shared" ca="1" si="104"/>
        <v>-36707039.133740634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-36707039.133740634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-152945.99639058596</v>
      </c>
      <c r="L1222" s="444">
        <f t="shared" ca="1" si="104"/>
        <v>-36859985.130131222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-36859985.130131222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-153583.27137554676</v>
      </c>
      <c r="L1223" s="444">
        <f t="shared" ca="1" si="104"/>
        <v>-37013568.401506767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-37013568.401506767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-154223.20167294485</v>
      </c>
      <c r="L1224" s="444">
        <f t="shared" ca="1" si="104"/>
        <v>-37167791.603179708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-37167791.603179708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-154865.7983465821</v>
      </c>
      <c r="L1225" s="444">
        <f t="shared" ca="1" si="104"/>
        <v>-37322657.401526287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-37322657.401526287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-155511.07250635952</v>
      </c>
      <c r="L1226" s="444">
        <f t="shared" ca="1" si="104"/>
        <v>-37478168.474032648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-37478168.474032648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-156159.03530846938</v>
      </c>
      <c r="L1227" s="444">
        <f t="shared" ca="1" si="104"/>
        <v>-37634327.509341121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-37634327.509341121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-156809.697955588</v>
      </c>
      <c r="L1228" s="444">
        <f t="shared" ca="1" si="104"/>
        <v>-37791137.207296707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-37791137.207296707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-157463.07169706962</v>
      </c>
      <c r="L1229" s="444">
        <f t="shared" ca="1" si="104"/>
        <v>-37948600.278993778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-37948600.278993778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-158119.16782914073</v>
      </c>
      <c r="L1230" s="444">
        <f t="shared" ca="1" si="104"/>
        <v>-38106719.446822919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-38106719.446822919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-158777.99769509549</v>
      </c>
      <c r="L1231" s="444">
        <f t="shared" ca="1" si="104"/>
        <v>-38265497.444518015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-38265497.444518015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-159439.57268549173</v>
      </c>
      <c r="L1232" s="444">
        <f t="shared" ca="1" si="104"/>
        <v>-38424937.01720351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-38424937.01720351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-160103.90423834795</v>
      </c>
      <c r="L1233" s="444">
        <f t="shared" ca="1" si="104"/>
        <v>-38585040.92144186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-38585040.92144186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-160771.00383934108</v>
      </c>
      <c r="L1234" s="444">
        <f t="shared" ca="1" si="104"/>
        <v>-38745811.925281204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-38745811.925281204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-161440.88302200503</v>
      </c>
      <c r="L1235" s="444">
        <f t="shared" ca="1" si="104"/>
        <v>-38907252.808303207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-38907252.808303207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-162113.55336793003</v>
      </c>
      <c r="L1236" s="444">
        <f t="shared" ca="1" si="104"/>
        <v>-39069366.361671135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-39069366.361671135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-162789.02650696307</v>
      </c>
      <c r="L1237" s="444">
        <f t="shared" ca="1" si="104"/>
        <v>-39232155.388178095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-39232155.388178095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-163467.31411740874</v>
      </c>
      <c r="L1238" s="444">
        <f t="shared" ca="1" si="104"/>
        <v>-39395622.702295505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-39395622.702295505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-164148.42792623126</v>
      </c>
      <c r="L1239" s="444">
        <f t="shared" ca="1" si="104"/>
        <v>-39559771.130221739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-39559771.130221739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-164832.37970925725</v>
      </c>
      <c r="L1240" s="444">
        <f t="shared" ca="1" si="104"/>
        <v>-39724603.509930998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-39724603.509930998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-165519.18129137915</v>
      </c>
      <c r="L1241" s="444">
        <f t="shared" ca="1" si="104"/>
        <v>-39890122.691222377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-39890122.691222377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-166208.84454675991</v>
      </c>
      <c r="L1242" s="444">
        <f t="shared" ca="1" si="104"/>
        <v>-40056331.535769135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-40056331.535769135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-166901.38139903807</v>
      </c>
      <c r="L1243" s="444">
        <f t="shared" ca="1" si="104"/>
        <v>-40223232.91716817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-40223232.91716817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-167596.80382153403</v>
      </c>
      <c r="L1244" s="444">
        <f t="shared" ca="1" si="104"/>
        <v>-40390829.720989704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-40390829.720989704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-168295.1238374571</v>
      </c>
      <c r="L1245" s="444">
        <f t="shared" ca="1" si="104"/>
        <v>-40559124.84482716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-40559124.84482716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-168996.35352011316</v>
      </c>
      <c r="L1246" s="444">
        <f t="shared" ca="1" si="104"/>
        <v>-40728121.19834727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-40728121.19834727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-169700.50499311363</v>
      </c>
      <c r="L1247" s="444">
        <f t="shared" ca="1" si="104"/>
        <v>-40897821.703340381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-40897821.703340381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-170407.59043058491</v>
      </c>
      <c r="L1248" s="444">
        <f t="shared" ca="1" si="104"/>
        <v>-41068229.293770969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-41068229.293770969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-171117.62205737905</v>
      </c>
      <c r="L1249" s="444">
        <f t="shared" ca="1" si="104"/>
        <v>-41239346.915828347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-41239346.915828347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-171830.61214928477</v>
      </c>
      <c r="L1250" s="444">
        <f t="shared" ca="1" si="104"/>
        <v>-41411177.52797763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-41411177.52797763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-172546.57303324013</v>
      </c>
      <c r="L1251" s="444">
        <f t="shared" ca="1" si="104"/>
        <v>-41583724.101010874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-41583724.101010874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-173265.5170875453</v>
      </c>
      <c r="L1252" s="444">
        <f t="shared" ca="1" si="104"/>
        <v>-41756989.618098423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-41756989.618098423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-173987.45674207676</v>
      </c>
      <c r="L1253" s="444">
        <f t="shared" ca="1" si="104"/>
        <v>-41930977.074840501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-41930977.074840501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-174712.40447850208</v>
      </c>
      <c r="L1254" s="444">
        <f t="shared" ca="1" si="104"/>
        <v>-42105689.479319006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-42105689.479319006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-175440.37283049585</v>
      </c>
      <c r="L1255" s="444">
        <f t="shared" ca="1" si="104"/>
        <v>-42281129.852149501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-42281129.852149501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-176171.37438395625</v>
      </c>
      <c r="L1256" s="444">
        <f t="shared" ca="1" si="104"/>
        <v>-42457301.226533458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-42457301.226533458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-176905.42177722274</v>
      </c>
      <c r="L1257" s="444">
        <f t="shared" ca="1" si="104"/>
        <v>-42634206.648310684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-42634206.648310684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-177642.52770129452</v>
      </c>
      <c r="L1258" s="444">
        <f t="shared" ca="1" si="104"/>
        <v>-42811849.17601198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-42811849.17601198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-178382.70490004992</v>
      </c>
      <c r="L1259" s="444">
        <f t="shared" ca="1" si="104"/>
        <v>-42990231.880912028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-42990231.880912028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-179125.9661704668</v>
      </c>
      <c r="L1260" s="444">
        <f t="shared" ca="1" si="104"/>
        <v>-43169357.847082496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-43169357.847082496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-179872.32436284373</v>
      </c>
      <c r="L1261" s="444">
        <f t="shared" ca="1" si="104"/>
        <v>-43349230.17144534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-43349230.17144534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-180621.79238102224</v>
      </c>
      <c r="L1262" s="444">
        <f t="shared" ca="1" si="104"/>
        <v>-43529851.963826366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-43529851.963826366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-181374.38318260986</v>
      </c>
      <c r="L1263" s="444">
        <f t="shared" ca="1" si="104"/>
        <v>-43711226.347008973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-43711226.347008973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-182130.10977920407</v>
      </c>
      <c r="L1264" s="444">
        <f t="shared" ca="1" si="104"/>
        <v>-43893356.456788175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-43893356.456788175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-182888.98523661739</v>
      </c>
      <c r="L1265" s="444">
        <f t="shared" ca="1" si="104"/>
        <v>-44076245.44202479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-44076245.44202479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-183651.02267510328</v>
      </c>
      <c r="L1266" s="444">
        <f t="shared" ca="1" si="104"/>
        <v>-44259896.464699894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-44259896.464699894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-184416.23526958289</v>
      </c>
      <c r="L1267" s="444">
        <f t="shared" ca="1" si="104"/>
        <v>-44444312.699969478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-44444312.699969478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-185184.63624987283</v>
      </c>
      <c r="L1268" s="444">
        <f t="shared" ca="1" si="104"/>
        <v>-44629497.336219348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-44629497.336219348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-185956.23890091394</v>
      </c>
      <c r="L1269" s="444">
        <f t="shared" ca="1" si="104"/>
        <v>-44815453.575120263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-44815453.575120263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-186731.0565630011</v>
      </c>
      <c r="L1270" s="444">
        <f t="shared" ca="1" si="104"/>
        <v>-45002184.63168326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-45002184.63168326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-187509.10263201359</v>
      </c>
      <c r="L1271" s="444">
        <f t="shared" ca="1" si="104"/>
        <v>-45189693.734315276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-45189693.734315276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-188290.39055964697</v>
      </c>
      <c r="L1272" s="444">
        <f t="shared" ca="1" si="104"/>
        <v>-45377984.12487492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-45377984.12487492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-189074.93385364549</v>
      </c>
      <c r="L1273" s="444">
        <f t="shared" ca="1" si="104"/>
        <v>-45567059.058728568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-45567059.058728568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-189862.74607803571</v>
      </c>
      <c r="L1274" s="444">
        <f t="shared" ca="1" si="104"/>
        <v>-45756921.804806605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-45756921.804806605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-190653.84085336086</v>
      </c>
      <c r="L1275" s="444">
        <f t="shared" ca="1" si="104"/>
        <v>-45947575.645659968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-45947575.645659968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-191448.23185691654</v>
      </c>
      <c r="L1276" s="444">
        <f t="shared" ca="1" si="104"/>
        <v>-46139023.877516888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-46139023.877516888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-192245.93282298703</v>
      </c>
      <c r="L1277" s="444">
        <f t="shared" ca="1" si="104"/>
        <v>-46331269.810339876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-46331269.810339876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-193046.95754308283</v>
      </c>
      <c r="L1278" s="444">
        <f t="shared" ca="1" si="104"/>
        <v>-46524316.767882958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-46524316.767882958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-193851.31986617899</v>
      </c>
      <c r="L1279" s="444">
        <f t="shared" ca="1" si="104"/>
        <v>-46718168.087749138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-46718168.087749138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-194659.03369895474</v>
      </c>
      <c r="L1280" s="444">
        <f t="shared" ca="1" si="104"/>
        <v>-46912827.121448092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-46912827.121448092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-195470.1130060337</v>
      </c>
      <c r="L1281" s="444">
        <f t="shared" ca="1" si="104"/>
        <v>-47108297.234454125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-47108297.234454125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-196284.57181022552</v>
      </c>
      <c r="L1282" s="444">
        <f t="shared" ca="1" si="104"/>
        <v>-47304581.806264348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-47304581.806264348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-197102.42419276811</v>
      </c>
      <c r="L1283" s="444">
        <f t="shared" ref="L1283:L1537" ca="1" si="109">I1283-J1283+K1283</f>
        <v>-47501684.23045712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-47501684.23045712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-197923.68429357134</v>
      </c>
      <c r="L1284" s="444">
        <f t="shared" ca="1" si="109"/>
        <v>-47699607.914750688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-47699607.914750688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-198748.3663114612</v>
      </c>
      <c r="L1285" s="444">
        <f t="shared" ca="1" si="109"/>
        <v>-47898356.281062149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-47898356.281062149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-199576.48450442561</v>
      </c>
      <c r="L1286" s="444">
        <f t="shared" ca="1" si="109"/>
        <v>-48097932.765566573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-48097932.765566573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-200408.05318986072</v>
      </c>
      <c r="L1287" s="444">
        <f t="shared" ca="1" si="109"/>
        <v>-48298340.818756431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-48298340.818756431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-201243.08674481846</v>
      </c>
      <c r="L1288" s="444">
        <f t="shared" ca="1" si="109"/>
        <v>-48499583.905501246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-48499583.905501246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-202081.59960625519</v>
      </c>
      <c r="L1289" s="444">
        <f t="shared" ca="1" si="109"/>
        <v>-48701665.5051075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-48701665.5051075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-202923.60627128126</v>
      </c>
      <c r="L1290" s="444">
        <f t="shared" ca="1" si="109"/>
        <v>-48904589.111378781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-48904589.111378781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-203769.12129741159</v>
      </c>
      <c r="L1291" s="444">
        <f t="shared" ca="1" si="109"/>
        <v>-49108358.232676193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-49108358.232676193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-204618.15930281748</v>
      </c>
      <c r="L1292" s="444">
        <f t="shared" ca="1" si="109"/>
        <v>-49312976.391979009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-49312976.391979009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-205470.73496657921</v>
      </c>
      <c r="L1293" s="444">
        <f t="shared" ca="1" si="109"/>
        <v>-49518447.126945585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-49518447.126945585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-206326.86302893993</v>
      </c>
      <c r="L1294" s="444">
        <f t="shared" ca="1" si="109"/>
        <v>-49724773.989974529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-49724773.989974529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-207186.55829156053</v>
      </c>
      <c r="L1295" s="444">
        <f t="shared" ca="1" si="109"/>
        <v>-49931960.54826609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-49931960.54826609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-208049.83561777539</v>
      </c>
      <c r="L1296" s="444">
        <f t="shared" ca="1" si="109"/>
        <v>-50140010.383883864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-50140010.383883864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-208916.70993284942</v>
      </c>
      <c r="L1297" s="444">
        <f t="shared" ca="1" si="109"/>
        <v>-50348927.093816712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-50348927.093816712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-209787.19622423631</v>
      </c>
      <c r="L1298" s="444">
        <f t="shared" ca="1" si="109"/>
        <v>-50558714.290040947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-50558714.290040947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-210661.30954183728</v>
      </c>
      <c r="L1299" s="444">
        <f t="shared" ca="1" si="109"/>
        <v>-50769375.599582784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-50769375.599582784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-211539.0649982616</v>
      </c>
      <c r="L1300" s="444">
        <f t="shared" ca="1" si="109"/>
        <v>-50980914.664581046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-50980914.664581046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-212420.47776908768</v>
      </c>
      <c r="L1301" s="444">
        <f t="shared" ca="1" si="109"/>
        <v>-51193335.14235013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-51193335.14235013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-213305.56309312553</v>
      </c>
      <c r="L1302" s="444">
        <f t="shared" ca="1" si="109"/>
        <v>-51406640.705443256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-51406640.705443256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-214194.33627268023</v>
      </c>
      <c r="L1303" s="444">
        <f t="shared" ca="1" si="109"/>
        <v>-51620835.041715935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-51620835.041715935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-215086.8126738164</v>
      </c>
      <c r="L1304" s="444">
        <f t="shared" ca="1" si="109"/>
        <v>-51835921.854389749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-51835921.854389749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-215983.00772662394</v>
      </c>
      <c r="L1305" s="444">
        <f t="shared" ca="1" si="109"/>
        <v>-52051904.862116374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-52051904.862116374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-216882.93692548489</v>
      </c>
      <c r="L1306" s="444">
        <f t="shared" ca="1" si="109"/>
        <v>-52268787.79904186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-52268787.79904186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-217786.61582934111</v>
      </c>
      <c r="L1307" s="444">
        <f t="shared" ca="1" si="109"/>
        <v>-52486574.414871201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-52486574.414871201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-218694.06006196333</v>
      </c>
      <c r="L1308" s="444">
        <f t="shared" ca="1" si="109"/>
        <v>-52705268.474933162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-52705268.474933162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-219605.2853122215</v>
      </c>
      <c r="L1309" s="444">
        <f t="shared" ca="1" si="109"/>
        <v>-52924873.760245383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-52924873.760245383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-220520.30733435575</v>
      </c>
      <c r="L1310" s="444">
        <f t="shared" ca="1" si="109"/>
        <v>-53145394.067579739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-53145394.067579739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-221439.1419482489</v>
      </c>
      <c r="L1311" s="444">
        <f t="shared" ca="1" si="109"/>
        <v>-53366833.209527984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-53366833.209527984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-222361.80503969989</v>
      </c>
      <c r="L1312" s="444">
        <f t="shared" ca="1" si="109"/>
        <v>-53589195.014567681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-53589195.014567681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-223288.31256069866</v>
      </c>
      <c r="L1313" s="444">
        <f t="shared" ca="1" si="109"/>
        <v>-53812483.327128381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-53812483.327128381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-224218.68052970158</v>
      </c>
      <c r="L1314" s="444">
        <f t="shared" ca="1" si="109"/>
        <v>-54036702.007658079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-54036702.007658079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-225152.92503190867</v>
      </c>
      <c r="L1315" s="444">
        <f t="shared" ca="1" si="109"/>
        <v>-54261854.932689987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-54261854.932689987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-226091.06221954161</v>
      </c>
      <c r="L1316" s="444">
        <f t="shared" ca="1" si="109"/>
        <v>-54487945.994909532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-54487945.994909532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-227033.10831212308</v>
      </c>
      <c r="L1317" s="444">
        <f t="shared" ca="1" si="109"/>
        <v>-54714979.103221655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-54714979.103221655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-227979.07959675687</v>
      </c>
      <c r="L1318" s="444">
        <f t="shared" ca="1" si="109"/>
        <v>-54942958.182818413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-54942958.182818413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-228928.99242841004</v>
      </c>
      <c r="L1319" s="444">
        <f t="shared" ca="1" si="109"/>
        <v>-55171887.17524682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-55171887.17524682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-229882.86323019507</v>
      </c>
      <c r="L1320" s="444">
        <f t="shared" ca="1" si="109"/>
        <v>-55401770.038477018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-55401770.038477018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-230840.70849365424</v>
      </c>
      <c r="L1321" s="444">
        <f t="shared" ca="1" si="109"/>
        <v>-55632610.746970676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-55632610.746970676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-231802.54477904449</v>
      </c>
      <c r="L1322" s="444">
        <f t="shared" ca="1" si="109"/>
        <v>-55864413.291749723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-55864413.291749723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-232768.38871562382</v>
      </c>
      <c r="L1323" s="444">
        <f t="shared" ca="1" si="109"/>
        <v>-56097181.680465348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-56097181.680465348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-233738.25700193891</v>
      </c>
      <c r="L1324" s="444">
        <f t="shared" ca="1" si="109"/>
        <v>-56330919.937467285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-56330919.937467285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-234712.16640611368</v>
      </c>
      <c r="L1325" s="444">
        <f t="shared" ca="1" si="109"/>
        <v>-56565632.103873402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-56565632.103873402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-235690.13376613916</v>
      </c>
      <c r="L1326" s="444">
        <f t="shared" ca="1" si="109"/>
        <v>-56801322.237639539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-56801322.237639539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-236672.17599016475</v>
      </c>
      <c r="L1327" s="444">
        <f t="shared" ca="1" si="109"/>
        <v>-57037994.413629703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-57037994.413629703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-237658.31005679042</v>
      </c>
      <c r="L1328" s="444">
        <f t="shared" ca="1" si="109"/>
        <v>-57275652.723686494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-57275652.723686494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-238648.55301536035</v>
      </c>
      <c r="L1329" s="444">
        <f t="shared" ca="1" si="109"/>
        <v>-57514301.276701853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-57514301.276701853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-239642.92198625774</v>
      </c>
      <c r="L1330" s="444">
        <f t="shared" ca="1" si="109"/>
        <v>-57753944.198688112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-57753944.198688112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-240641.43416120045</v>
      </c>
      <c r="L1331" s="444">
        <f t="shared" ca="1" si="109"/>
        <v>-57994585.632849313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-57994585.632849313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-241644.1068035388</v>
      </c>
      <c r="L1332" s="444">
        <f t="shared" ca="1" si="109"/>
        <v>-58236229.73965285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-58236229.73965285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-242650.95724855352</v>
      </c>
      <c r="L1333" s="444">
        <f t="shared" ca="1" si="109"/>
        <v>-58478880.696901403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-58478880.696901403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-243662.00290375584</v>
      </c>
      <c r="L1334" s="444">
        <f t="shared" ca="1" si="109"/>
        <v>-58722542.699805163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-58722542.699805163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-244677.26124918819</v>
      </c>
      <c r="L1335" s="444">
        <f t="shared" ca="1" si="109"/>
        <v>-58967219.961054347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-58967219.961054347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-245696.74983772641</v>
      </c>
      <c r="L1336" s="444">
        <f t="shared" ca="1" si="109"/>
        <v>-59212916.710892074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-59212916.710892074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-246720.48629538363</v>
      </c>
      <c r="L1337" s="444">
        <f t="shared" ca="1" si="109"/>
        <v>-59459637.197187461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-59459637.197187461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-247748.48832161439</v>
      </c>
      <c r="L1338" s="444">
        <f t="shared" ca="1" si="109"/>
        <v>-59707385.685509078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-59707385.685509078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-248780.77368962116</v>
      </c>
      <c r="L1339" s="444">
        <f t="shared" ca="1" si="109"/>
        <v>-59956166.459198698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-59956166.459198698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-249817.36024666124</v>
      </c>
      <c r="L1340" s="444">
        <f t="shared" ca="1" si="109"/>
        <v>-60205983.819445357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-60205983.819445357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-250858.26591435561</v>
      </c>
      <c r="L1341" s="444">
        <f t="shared" ca="1" si="109"/>
        <v>-60456842.085359715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-60456842.085359715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-251903.50868899882</v>
      </c>
      <c r="L1342" s="444">
        <f t="shared" ca="1" si="109"/>
        <v>-60708745.594048716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-60708745.594048716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-252953.10664186964</v>
      </c>
      <c r="L1343" s="444">
        <f t="shared" ca="1" si="109"/>
        <v>-60961698.700690582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-60961698.700690582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-254007.07791954413</v>
      </c>
      <c r="L1344" s="444">
        <f t="shared" ca="1" si="109"/>
        <v>-61215705.778610125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-61215705.778610125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-255065.44074420884</v>
      </c>
      <c r="L1345" s="444">
        <f t="shared" ca="1" si="109"/>
        <v>-61470771.219354331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-61470771.219354331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-256128.21341397639</v>
      </c>
      <c r="L1346" s="444">
        <f t="shared" ca="1" si="109"/>
        <v>-61726899.432768308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-61726899.432768308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-257195.41430320128</v>
      </c>
      <c r="L1347" s="444">
        <f t="shared" ca="1" si="109"/>
        <v>-61984094.847071506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-61984094.847071506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-258267.06186279797</v>
      </c>
      <c r="L1348" s="444">
        <f t="shared" ca="1" si="109"/>
        <v>-62242361.908934303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-62242361.908934303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-259343.17462055958</v>
      </c>
      <c r="L1349" s="444">
        <f t="shared" ca="1" si="109"/>
        <v>-62501705.083554864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-62501705.083554864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-260423.77118147857</v>
      </c>
      <c r="L1350" s="444">
        <f t="shared" ca="1" si="109"/>
        <v>-62762128.854736343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-62762128.854736343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-261508.87022806812</v>
      </c>
      <c r="L1351" s="444">
        <f t="shared" ca="1" si="109"/>
        <v>-63023637.72496441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-63023637.72496441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-262598.4905206851</v>
      </c>
      <c r="L1352" s="444">
        <f t="shared" ca="1" si="109"/>
        <v>-63286236.215485096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-63286236.215485096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-263692.65089785459</v>
      </c>
      <c r="L1353" s="444">
        <f t="shared" ca="1" si="109"/>
        <v>-63549928.866382949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-63549928.866382949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-264791.37027659564</v>
      </c>
      <c r="L1354" s="444">
        <f t="shared" ca="1" si="109"/>
        <v>-63814720.236659542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-63814720.236659542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-265894.66765274806</v>
      </c>
      <c r="L1355" s="444">
        <f t="shared" ca="1" si="109"/>
        <v>-64080614.90431229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-64080614.90431229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-267002.56210130116</v>
      </c>
      <c r="L1356" s="444">
        <f t="shared" ca="1" si="109"/>
        <v>-64347617.466413595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-64347617.466413595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-268115.0727767233</v>
      </c>
      <c r="L1357" s="444">
        <f t="shared" ca="1" si="109"/>
        <v>-64615732.539190315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-64615732.539190315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-269232.21891329298</v>
      </c>
      <c r="L1358" s="444">
        <f t="shared" ca="1" si="109"/>
        <v>-64884964.758103609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-64884964.758103609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-270354.01982543169</v>
      </c>
      <c r="L1359" s="444">
        <f t="shared" ca="1" si="109"/>
        <v>-65155318.777929038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-65155318.777929038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-271480.49490803765</v>
      </c>
      <c r="L1360" s="444">
        <f t="shared" ca="1" si="109"/>
        <v>-65426799.272837073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-65426799.272837073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-272611.66363682109</v>
      </c>
      <c r="L1361" s="444">
        <f t="shared" ca="1" si="109"/>
        <v>-65699410.936473891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-65699410.936473891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-273747.54556864122</v>
      </c>
      <c r="L1362" s="444">
        <f t="shared" ca="1" si="109"/>
        <v>-65973158.482042529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-65973158.482042529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-274888.16034184385</v>
      </c>
      <c r="L1363" s="444">
        <f t="shared" ca="1" si="109"/>
        <v>-66248046.642384373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-66248046.642384373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-276033.52767660154</v>
      </c>
      <c r="L1364" s="444">
        <f t="shared" ca="1" si="109"/>
        <v>-66524080.170060977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-66524080.170060977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-277183.6673752541</v>
      </c>
      <c r="L1365" s="444">
        <f t="shared" ca="1" si="109"/>
        <v>-66801263.837436229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-66801263.837436229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-278338.59932265099</v>
      </c>
      <c r="L1366" s="444">
        <f t="shared" ca="1" si="109"/>
        <v>-67079602.436758883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-67079602.436758883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-279498.34348649532</v>
      </c>
      <c r="L1367" s="444">
        <f t="shared" ca="1" si="109"/>
        <v>-67359100.780245379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-67359100.780245379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-280662.91991768905</v>
      </c>
      <c r="L1368" s="444">
        <f t="shared" ca="1" si="109"/>
        <v>-67639763.700163066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-67639763.700163066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-281832.34875067946</v>
      </c>
      <c r="L1369" s="444">
        <f t="shared" ca="1" si="109"/>
        <v>-67921596.048913747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-67921596.048913747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-283006.65020380728</v>
      </c>
      <c r="L1370" s="444">
        <f t="shared" ca="1" si="109"/>
        <v>-68204602.699117556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-68204602.699117556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-284185.84457965649</v>
      </c>
      <c r="L1371" s="444">
        <f t="shared" ca="1" si="109"/>
        <v>-68488788.543697208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-68488788.543697208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-285369.95226540504</v>
      </c>
      <c r="L1372" s="444">
        <f t="shared" ca="1" si="109"/>
        <v>-68774158.49596262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-68774158.49596262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-286558.9937331776</v>
      </c>
      <c r="L1373" s="444">
        <f t="shared" ca="1" si="109"/>
        <v>-69060717.489695802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-69060717.489695802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-287752.98954039917</v>
      </c>
      <c r="L1374" s="444">
        <f t="shared" ca="1" si="109"/>
        <v>-69348470.4792362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-69348470.4792362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-288951.96033015085</v>
      </c>
      <c r="L1375" s="444">
        <f t="shared" ca="1" si="109"/>
        <v>-69637422.439566344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-69637422.439566344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-290155.92683152645</v>
      </c>
      <c r="L1376" s="444">
        <f t="shared" ca="1" si="109"/>
        <v>-69927578.366397873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-69927578.366397873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-291364.90985999111</v>
      </c>
      <c r="L1377" s="444">
        <f t="shared" ca="1" si="109"/>
        <v>-70218943.276257858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-70218943.276257858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-292578.93031774106</v>
      </c>
      <c r="L1378" s="444">
        <f t="shared" ca="1" si="109"/>
        <v>-70511522.206575602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-70511522.206575602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-293798.009194065</v>
      </c>
      <c r="L1379" s="444">
        <f t="shared" ca="1" si="109"/>
        <v>-70805320.215769663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-70805320.215769663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-295022.16756570694</v>
      </c>
      <c r="L1380" s="444">
        <f t="shared" ca="1" si="109"/>
        <v>-71100342.383335367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-71100342.383335367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-296251.42659723072</v>
      </c>
      <c r="L1381" s="444">
        <f t="shared" ca="1" si="109"/>
        <v>-71396593.809932604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-71396593.809932604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-297485.80754138588</v>
      </c>
      <c r="L1382" s="444">
        <f t="shared" ca="1" si="109"/>
        <v>-71694079.61747399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-71694079.61747399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-298725.33173947496</v>
      </c>
      <c r="L1383" s="444">
        <f t="shared" ca="1" si="109"/>
        <v>-71992804.94921346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-71992804.94921346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-299970.02062172274</v>
      </c>
      <c r="L1384" s="444">
        <f t="shared" ca="1" si="109"/>
        <v>-72292774.969835177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-72292774.969835177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-301219.89570764656</v>
      </c>
      <c r="L1385" s="444">
        <f t="shared" ca="1" si="109"/>
        <v>-72593994.865542829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-72593994.865542829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-302474.97860642843</v>
      </c>
      <c r="L1386" s="444">
        <f t="shared" ca="1" si="109"/>
        <v>-72896469.844149262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-72896469.844149262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-303735.29101728857</v>
      </c>
      <c r="L1387" s="444">
        <f t="shared" ca="1" si="109"/>
        <v>-73200205.135166556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-73200205.135166556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-305000.85472986067</v>
      </c>
      <c r="L1388" s="444">
        <f t="shared" ca="1" si="109"/>
        <v>-73505205.989896417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-73505205.989896417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-306271.69162456843</v>
      </c>
      <c r="L1389" s="444">
        <f t="shared" ca="1" si="109"/>
        <v>-73811477.681520984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-73811477.681520984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-307547.82367300411</v>
      </c>
      <c r="L1390" s="444">
        <f t="shared" ca="1" si="109"/>
        <v>-74119025.505193993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-74119025.505193993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-308829.27293830831</v>
      </c>
      <c r="L1391" s="444">
        <f t="shared" ca="1" si="109"/>
        <v>-74427854.778132305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-74427854.778132305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-310116.06157555128</v>
      </c>
      <c r="L1392" s="444">
        <f t="shared" ca="1" si="109"/>
        <v>-74737970.839707851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-74737970.839707851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-311408.21183211607</v>
      </c>
      <c r="L1393" s="444">
        <f t="shared" ca="1" si="109"/>
        <v>-75049379.051539972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-75049379.051539972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-312705.74604808324</v>
      </c>
      <c r="L1394" s="444">
        <f t="shared" ca="1" si="109"/>
        <v>-75362084.79758805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-75362084.79758805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-314008.68665661686</v>
      </c>
      <c r="L1395" s="444">
        <f t="shared" ca="1" si="109"/>
        <v>-75676093.484244674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-75676093.484244674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-315317.05618435278</v>
      </c>
      <c r="L1396" s="444">
        <f t="shared" ca="1" si="109"/>
        <v>-75991410.540429026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-75991410.540429026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-316630.87725178758</v>
      </c>
      <c r="L1397" s="444">
        <f t="shared" ca="1" si="109"/>
        <v>-76308041.417680815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-76308041.417680815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-317950.17257367005</v>
      </c>
      <c r="L1398" s="444">
        <f t="shared" ca="1" si="109"/>
        <v>-76625991.590254486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-76625991.590254486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-319274.96495939366</v>
      </c>
      <c r="L1399" s="444">
        <f t="shared" ca="1" si="109"/>
        <v>-76945266.555213884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-76945266.555213884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-320605.27731339115</v>
      </c>
      <c r="L1400" s="444">
        <f t="shared" ca="1" si="109"/>
        <v>-77265871.83252728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-77265871.83252728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-321941.13263553032</v>
      </c>
      <c r="L1401" s="444">
        <f t="shared" ca="1" si="109"/>
        <v>-77587812.965162814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-77587812.965162814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-323282.55402151169</v>
      </c>
      <c r="L1402" s="444">
        <f t="shared" ca="1" si="109"/>
        <v>-77911095.519184321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-77911095.519184321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-324629.56466326799</v>
      </c>
      <c r="L1403" s="444">
        <f t="shared" ca="1" si="109"/>
        <v>-78235725.083847582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-78235725.083847582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-325982.18784936494</v>
      </c>
      <c r="L1404" s="444">
        <f t="shared" ca="1" si="109"/>
        <v>-78561707.27169694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-78561707.27169694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-327340.44696540391</v>
      </c>
      <c r="L1405" s="444">
        <f t="shared" ca="1" si="109"/>
        <v>-78889047.718662351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-78889047.718662351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-328704.36549442646</v>
      </c>
      <c r="L1406" s="444">
        <f t="shared" ca="1" si="109"/>
        <v>-79217752.084156781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-79217752.084156781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-330073.96701731993</v>
      </c>
      <c r="L1407" s="444">
        <f t="shared" ca="1" si="109"/>
        <v>-79547826.051174104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-79547826.051174104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-331449.27521322545</v>
      </c>
      <c r="L1408" s="444">
        <f t="shared" ca="1" si="109"/>
        <v>-79879275.326387331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-79879275.326387331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-332830.3138599472</v>
      </c>
      <c r="L1409" s="444">
        <f t="shared" ca="1" si="109"/>
        <v>-80212105.640247285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-80212105.640247285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-334217.10683436366</v>
      </c>
      <c r="L1410" s="444">
        <f t="shared" ca="1" si="109"/>
        <v>-80546322.747081652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-80546322.747081652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-335609.67811284022</v>
      </c>
      <c r="L1411" s="444">
        <f t="shared" ca="1" si="109"/>
        <v>-80881932.425194487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-80881932.425194487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-337008.05177164369</v>
      </c>
      <c r="L1412" s="444">
        <f t="shared" ca="1" si="109"/>
        <v>-81218940.476966128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-81218940.476966128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-338412.25198735885</v>
      </c>
      <c r="L1413" s="444">
        <f t="shared" ca="1" si="109"/>
        <v>-81557352.728953481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-81557352.728953481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-339822.30303730618</v>
      </c>
      <c r="L1414" s="444">
        <f t="shared" ca="1" si="109"/>
        <v>-81897175.031990781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-81897175.031990781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-341238.22929996159</v>
      </c>
      <c r="L1415" s="444">
        <f t="shared" ca="1" si="109"/>
        <v>-82238413.261290744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-82238413.261290744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-342660.05525537807</v>
      </c>
      <c r="L1416" s="444">
        <f t="shared" ca="1" si="109"/>
        <v>-82581073.316546127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-82581073.316546127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-344087.80548560887</v>
      </c>
      <c r="L1417" s="444">
        <f t="shared" ca="1" si="109"/>
        <v>-82925161.122031733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-82925161.122031733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-345521.50467513222</v>
      </c>
      <c r="L1418" s="444">
        <f t="shared" ca="1" si="109"/>
        <v>-83270682.626706868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-83270682.626706868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-346961.1776112786</v>
      </c>
      <c r="L1419" s="444">
        <f t="shared" ca="1" si="109"/>
        <v>-83617643.804318145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-83617643.804318145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-348406.84918465896</v>
      </c>
      <c r="L1420" s="444">
        <f t="shared" ca="1" si="109"/>
        <v>-83966050.653502807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-83966050.653502807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-349858.54438959504</v>
      </c>
      <c r="L1421" s="444">
        <f t="shared" ca="1" si="109"/>
        <v>-84315909.197892398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-84315909.197892398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-351316.28832455166</v>
      </c>
      <c r="L1422" s="444">
        <f t="shared" ca="1" si="109"/>
        <v>-84667225.486216947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-84667225.486216947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-352780.10619257059</v>
      </c>
      <c r="L1423" s="444">
        <f t="shared" ca="1" si="109"/>
        <v>-85020005.592409521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-85020005.592409521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-354250.02330170636</v>
      </c>
      <c r="L1424" s="444">
        <f t="shared" ca="1" si="109"/>
        <v>-85374255.615711227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-85374255.615711227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-355726.06506546342</v>
      </c>
      <c r="L1425" s="444">
        <f t="shared" ca="1" si="109"/>
        <v>-85729981.680776685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-85729981.680776685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-357208.25700323621</v>
      </c>
      <c r="L1426" s="444">
        <f t="shared" ca="1" si="109"/>
        <v>-86087189.937779918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-86087189.937779918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-358696.62474074966</v>
      </c>
      <c r="L1427" s="444">
        <f t="shared" ca="1" si="109"/>
        <v>-86445886.562520668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-86445886.562520668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-360191.19401050278</v>
      </c>
      <c r="L1428" s="444">
        <f t="shared" ca="1" si="109"/>
        <v>-86806077.756531164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-86806077.756531164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-361691.99065221316</v>
      </c>
      <c r="L1429" s="444">
        <f t="shared" ca="1" si="109"/>
        <v>-87167769.747183383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-87167769.747183383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-363199.04061326408</v>
      </c>
      <c r="L1430" s="444">
        <f t="shared" ca="1" si="109"/>
        <v>-87530968.787796646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-87530968.787796646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-364712.36994915269</v>
      </c>
      <c r="L1431" s="444">
        <f t="shared" ca="1" si="109"/>
        <v>-87895681.157745793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-87895681.157745793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-366232.00482394081</v>
      </c>
      <c r="L1432" s="444">
        <f t="shared" ca="1" si="109"/>
        <v>-88261913.162569731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-88261913.162569731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-367757.97151070723</v>
      </c>
      <c r="L1433" s="444">
        <f t="shared" ca="1" si="109"/>
        <v>-88629671.13408044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-88629671.13408044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-369290.29639200185</v>
      </c>
      <c r="L1434" s="444">
        <f t="shared" ca="1" si="109"/>
        <v>-88998961.430472448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-88998961.430472448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-370829.00596030185</v>
      </c>
      <c r="L1435" s="444">
        <f t="shared" ca="1" si="109"/>
        <v>-89369790.436432749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-89369790.436432749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-372374.12681846978</v>
      </c>
      <c r="L1436" s="444">
        <f t="shared" ca="1" si="109"/>
        <v>-89742164.563251212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-89742164.563251212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-373925.68568021338</v>
      </c>
      <c r="L1437" s="444">
        <f t="shared" ca="1" si="109"/>
        <v>-90116090.248931423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-90116090.248931423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-375483.70937054761</v>
      </c>
      <c r="L1438" s="444">
        <f t="shared" ca="1" si="109"/>
        <v>-90491573.958301976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-90491573.958301976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-377048.22482625826</v>
      </c>
      <c r="L1439" s="444">
        <f t="shared" ca="1" si="109"/>
        <v>-90868622.183128238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-90868622.183128238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-378619.25909636763</v>
      </c>
      <c r="L1440" s="444">
        <f t="shared" ca="1" si="109"/>
        <v>-91247241.442224607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-91247241.442224607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-380196.83934260253</v>
      </c>
      <c r="L1441" s="444">
        <f t="shared" ca="1" si="109"/>
        <v>-91627438.281567216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-91627438.281567216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-381780.99283986341</v>
      </c>
      <c r="L1442" s="444">
        <f t="shared" ca="1" si="109"/>
        <v>-92009219.274407074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-92009219.274407074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-383371.74697669613</v>
      </c>
      <c r="L1443" s="444">
        <f t="shared" ca="1" si="109"/>
        <v>-92392591.021383777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-92392591.021383777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-384969.12925576576</v>
      </c>
      <c r="L1444" s="444">
        <f t="shared" ca="1" si="109"/>
        <v>-92777560.150639549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-92777560.150639549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-386573.16729433148</v>
      </c>
      <c r="L1445" s="444">
        <f t="shared" ca="1" si="109"/>
        <v>-93164133.317933887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-93164133.317933887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-388183.88882472453</v>
      </c>
      <c r="L1446" s="444">
        <f t="shared" ca="1" si="109"/>
        <v>-93552317.206758618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-93552317.206758618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-389801.32169482758</v>
      </c>
      <c r="L1447" s="444">
        <f t="shared" ca="1" si="109"/>
        <v>-93942118.528453439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-93942118.528453439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-391425.49386855599</v>
      </c>
      <c r="L1448" s="444">
        <f t="shared" ca="1" si="109"/>
        <v>-94333544.022321999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-94333544.022321999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-393056.43342634168</v>
      </c>
      <c r="L1449" s="444">
        <f t="shared" ca="1" si="109"/>
        <v>-94726600.455748335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-94726600.455748335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-394694.16856561805</v>
      </c>
      <c r="L1450" s="444">
        <f t="shared" ca="1" si="109"/>
        <v>-95121294.624313951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-95121294.624313951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-396338.72760130814</v>
      </c>
      <c r="L1451" s="444">
        <f t="shared" ca="1" si="109"/>
        <v>-95517633.351915255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-95517633.351915255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-397990.13896631356</v>
      </c>
      <c r="L1452" s="444">
        <f t="shared" ca="1" si="109"/>
        <v>-95915623.490881562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-95915623.490881562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-399648.43121200649</v>
      </c>
      <c r="L1453" s="444">
        <f t="shared" ca="1" si="109"/>
        <v>-96315271.92209357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-96315271.92209357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-401313.63300872321</v>
      </c>
      <c r="L1454" s="444">
        <f t="shared" ca="1" si="109"/>
        <v>-96716585.555102289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-96716585.555102289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-402985.77314625954</v>
      </c>
      <c r="L1455" s="444">
        <f t="shared" ca="1" si="109"/>
        <v>-97119571.328248546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-97119571.328248546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-404664.88053436892</v>
      </c>
      <c r="L1456" s="444">
        <f t="shared" ca="1" si="109"/>
        <v>-97524236.208782911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-97524236.208782911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-406350.98420326214</v>
      </c>
      <c r="L1457" s="444">
        <f t="shared" ca="1" si="109"/>
        <v>-97930587.192986175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-97930587.192986175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-408044.11330410908</v>
      </c>
      <c r="L1458" s="444">
        <f t="shared" ca="1" si="109"/>
        <v>-98338631.306290284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-98338631.306290284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-409744.29710954282</v>
      </c>
      <c r="L1459" s="444">
        <f t="shared" ca="1" si="109"/>
        <v>-98748375.603399828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-98748375.603399828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-411451.56501416594</v>
      </c>
      <c r="L1460" s="444">
        <f t="shared" ca="1" si="109"/>
        <v>-99159827.168413997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-99159827.168413997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-413165.94653505832</v>
      </c>
      <c r="L1461" s="444">
        <f t="shared" ca="1" si="109"/>
        <v>-99572993.114949048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-99572993.114949048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-414887.47131228767</v>
      </c>
      <c r="L1462" s="444">
        <f t="shared" ca="1" si="109"/>
        <v>-99987880.586261332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-99987880.586261332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-416616.16910942219</v>
      </c>
      <c r="L1463" s="444">
        <f t="shared" ca="1" si="109"/>
        <v>-100404496.75537075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-100404496.75537075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-418352.06981404481</v>
      </c>
      <c r="L1464" s="444">
        <f t="shared" ca="1" si="109"/>
        <v>-100822848.82518479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-100822848.82518479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-420095.20343826996</v>
      </c>
      <c r="L1465" s="444">
        <f t="shared" ca="1" si="109"/>
        <v>-101242944.02862306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-101242944.02862306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-421845.60011926276</v>
      </c>
      <c r="L1466" s="444">
        <f t="shared" ca="1" si="109"/>
        <v>-101664789.62874232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-101664789.62874232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-423603.29011975968</v>
      </c>
      <c r="L1467" s="444">
        <f t="shared" ca="1" si="109"/>
        <v>-102088392.91886207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-102088392.91886207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-425368.30382859195</v>
      </c>
      <c r="L1468" s="444">
        <f t="shared" ca="1" si="109"/>
        <v>-102513761.22269067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-102513761.22269067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-427140.67176121112</v>
      </c>
      <c r="L1469" s="444">
        <f t="shared" ca="1" si="109"/>
        <v>-102940901.89445189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-102940901.89445189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-428920.4245602162</v>
      </c>
      <c r="L1470" s="444">
        <f t="shared" ca="1" si="109"/>
        <v>-103369822.31901211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-103369822.31901211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-430707.59299588378</v>
      </c>
      <c r="L1471" s="444">
        <f t="shared" ca="1" si="109"/>
        <v>-103800529.91200799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-103800529.91200799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-432502.20796669996</v>
      </c>
      <c r="L1472" s="444">
        <f t="shared" ca="1" si="109"/>
        <v>-104233032.11997469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-104233032.11997469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-434304.30049989454</v>
      </c>
      <c r="L1473" s="444">
        <f t="shared" ca="1" si="109"/>
        <v>-104667336.42047459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-104667336.42047459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-436113.90175197739</v>
      </c>
      <c r="L1474" s="444">
        <f t="shared" ca="1" si="109"/>
        <v>-105103450.32222657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-105103450.32222657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-437931.04300927732</v>
      </c>
      <c r="L1475" s="444">
        <f t="shared" ca="1" si="109"/>
        <v>-105541381.36523585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-105541381.36523585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-439755.75568848272</v>
      </c>
      <c r="L1476" s="444">
        <f t="shared" ca="1" si="109"/>
        <v>-105981137.12092434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-105981137.12092434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-441588.07133718481</v>
      </c>
      <c r="L1477" s="444">
        <f t="shared" ca="1" si="109"/>
        <v>-106422725.19226152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-106422725.19226152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-443428.021634423</v>
      </c>
      <c r="L1478" s="444">
        <f t="shared" ca="1" si="109"/>
        <v>-106866153.21389595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-106866153.21389595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-445275.63839123311</v>
      </c>
      <c r="L1479" s="444">
        <f t="shared" ca="1" si="109"/>
        <v>-107311428.85228717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-107311428.85228717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-447130.95355119655</v>
      </c>
      <c r="L1480" s="444">
        <f t="shared" ca="1" si="109"/>
        <v>-107758559.80583838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-107758559.80583838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-448993.9991909932</v>
      </c>
      <c r="L1481" s="444">
        <f t="shared" ca="1" si="109"/>
        <v>-108207553.80502936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-108207553.80502936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-450864.80752095563</v>
      </c>
      <c r="L1482" s="444">
        <f t="shared" ca="1" si="109"/>
        <v>-108658418.61255032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-108658418.61255032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-452743.41088562628</v>
      </c>
      <c r="L1483" s="444">
        <f t="shared" ca="1" si="109"/>
        <v>-109111162.02343595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-109111162.02343595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-454629.84176431643</v>
      </c>
      <c r="L1484" s="444">
        <f t="shared" ca="1" si="109"/>
        <v>-109565791.86520027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-109565791.86520027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-456524.13277166779</v>
      </c>
      <c r="L1485" s="444">
        <f t="shared" ca="1" si="109"/>
        <v>-110022315.99797194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-110022315.99797194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-458426.31665821641</v>
      </c>
      <c r="L1486" s="444">
        <f t="shared" ca="1" si="109"/>
        <v>-110480742.31463015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-110480742.31463015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-460336.42631095898</v>
      </c>
      <c r="L1487" s="444">
        <f t="shared" ca="1" si="109"/>
        <v>-110941078.74094111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-110941078.74094111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-462254.49475392129</v>
      </c>
      <c r="L1488" s="444">
        <f t="shared" ca="1" si="109"/>
        <v>-111403333.23569503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-111403333.23569503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-464180.5551487293</v>
      </c>
      <c r="L1489" s="444">
        <f t="shared" ca="1" si="109"/>
        <v>-111867513.79084377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-111867513.79084377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-466114.64079518238</v>
      </c>
      <c r="L1490" s="444">
        <f t="shared" ca="1" si="109"/>
        <v>-112333628.43163896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-112333628.43163896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-468056.78513182898</v>
      </c>
      <c r="L1491" s="444">
        <f t="shared" ca="1" si="109"/>
        <v>-112801685.21677078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-112801685.21677078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-470007.02173654491</v>
      </c>
      <c r="L1492" s="444">
        <f t="shared" ca="1" si="109"/>
        <v>-113271692.23850733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-113271692.23850733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-471965.3843271138</v>
      </c>
      <c r="L1493" s="444">
        <f t="shared" ca="1" si="109"/>
        <v>-113743657.62283444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-113743657.62283444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-473931.90676181018</v>
      </c>
      <c r="L1494" s="444">
        <f t="shared" ca="1" si="109"/>
        <v>-114217589.52959625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-114217589.52959625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-475906.62303998438</v>
      </c>
      <c r="L1495" s="444">
        <f t="shared" ca="1" si="109"/>
        <v>-114693496.15263624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-114693496.15263624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-477889.567302651</v>
      </c>
      <c r="L1496" s="444">
        <f t="shared" ca="1" si="109"/>
        <v>-115171385.71993889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-115171385.71993889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-479880.77383307868</v>
      </c>
      <c r="L1497" s="444">
        <f t="shared" ca="1" si="109"/>
        <v>-115651266.49377197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-115651266.49377197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-481880.27705738315</v>
      </c>
      <c r="L1498" s="444">
        <f t="shared" ca="1" si="109"/>
        <v>-116133146.77082935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-116133146.77082935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-483888.11154512229</v>
      </c>
      <c r="L1499" s="444">
        <f t="shared" ca="1" si="109"/>
        <v>-116617034.88237447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-116617034.88237447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-485904.31200989359</v>
      </c>
      <c r="L1500" s="444">
        <f t="shared" ca="1" si="109"/>
        <v>-117102939.19438437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-117102939.19438437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-487928.91330993484</v>
      </c>
      <c r="L1501" s="444">
        <f t="shared" ca="1" si="109"/>
        <v>-117590868.1076943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-117590868.1076943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-489961.9504487263</v>
      </c>
      <c r="L1502" s="444">
        <f t="shared" ca="1" si="109"/>
        <v>-118080830.05814302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-118080830.05814302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-492003.45857559587</v>
      </c>
      <c r="L1503" s="444">
        <f t="shared" ca="1" si="109"/>
        <v>-118572833.51671861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-118572833.51671861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-494053.47298632754</v>
      </c>
      <c r="L1504" s="444">
        <f t="shared" ca="1" si="109"/>
        <v>-119066886.98970494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-119066886.98970494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-496112.0291237706</v>
      </c>
      <c r="L1505" s="444">
        <f t="shared" ca="1" si="109"/>
        <v>-119562999.0188287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-119562999.0188287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-498179.1625784529</v>
      </c>
      <c r="L1506" s="444">
        <f t="shared" ca="1" si="109"/>
        <v>-120061178.18140715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-120061178.18140715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-500254.90908919653</v>
      </c>
      <c r="L1507" s="444">
        <f t="shared" ca="1" si="109"/>
        <v>-120561433.09049635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-120561433.09049635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-502339.30454373482</v>
      </c>
      <c r="L1508" s="444">
        <f t="shared" ca="1" si="109"/>
        <v>-121063772.39504008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-121063772.39504008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-504432.38497933367</v>
      </c>
      <c r="L1509" s="444">
        <f t="shared" ca="1" si="109"/>
        <v>-121568204.78001942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-121568204.78001942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-506534.18658341427</v>
      </c>
      <c r="L1510" s="444">
        <f t="shared" ca="1" si="109"/>
        <v>-122074738.96660283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-122074738.96660283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-508644.74569417845</v>
      </c>
      <c r="L1511" s="444">
        <f t="shared" ca="1" si="109"/>
        <v>-122583383.71229701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-122583383.71229701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-510764.09880123747</v>
      </c>
      <c r="L1512" s="444">
        <f t="shared" ca="1" si="109"/>
        <v>-123094147.81109825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-123094147.81109825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-512892.28254624264</v>
      </c>
      <c r="L1513" s="444">
        <f t="shared" ca="1" si="109"/>
        <v>-123607040.09364448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-123607040.09364448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-515029.33372351871</v>
      </c>
      <c r="L1514" s="444">
        <f t="shared" ca="1" si="109"/>
        <v>-124122069.427368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-124122069.427368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-517175.28928069997</v>
      </c>
      <c r="L1515" s="444">
        <f t="shared" ca="1" si="109"/>
        <v>-124639244.7166487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-124639244.7166487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-519330.18631936959</v>
      </c>
      <c r="L1516" s="444">
        <f t="shared" ca="1" si="109"/>
        <v>-125158574.90296806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-125158574.90296806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-521494.06209570024</v>
      </c>
      <c r="L1517" s="444">
        <f t="shared" ca="1" si="109"/>
        <v>-125680068.96506377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-125680068.96506377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-523666.95402109897</v>
      </c>
      <c r="L1518" s="444">
        <f t="shared" ca="1" si="109"/>
        <v>-126203735.91908486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-126203735.91908486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-525848.89966285368</v>
      </c>
      <c r="L1519" s="444">
        <f t="shared" ca="1" si="109"/>
        <v>-126729584.81874771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-126729584.81874771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-528039.93674478203</v>
      </c>
      <c r="L1520" s="444">
        <f t="shared" ca="1" si="109"/>
        <v>-127257624.75549249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-127257624.75549249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-530240.10314788541</v>
      </c>
      <c r="L1521" s="444">
        <f t="shared" ca="1" si="109"/>
        <v>-127787864.85864037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-127787864.85864037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-532449.43691100157</v>
      </c>
      <c r="L1522" s="444">
        <f t="shared" ca="1" si="109"/>
        <v>-128320314.29555137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-128320314.29555137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-534667.97623146407</v>
      </c>
      <c r="L1523" s="444">
        <f t="shared" ca="1" si="109"/>
        <v>-128854982.27178285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-128854982.27178285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-536895.75946576195</v>
      </c>
      <c r="L1524" s="444">
        <f t="shared" ca="1" si="109"/>
        <v>-129391878.03124861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-129391878.03124861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-539132.82513020257</v>
      </c>
      <c r="L1525" s="444">
        <f t="shared" ca="1" si="109"/>
        <v>-129931010.85637882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-129931010.85637882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-541379.21190157847</v>
      </c>
      <c r="L1526" s="444">
        <f t="shared" ca="1" si="109"/>
        <v>-130472390.0682804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-130472390.0682804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-543634.95861783507</v>
      </c>
      <c r="L1527" s="444">
        <f t="shared" ca="1" si="109"/>
        <v>-131016025.02689824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-131016025.02689824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-545900.10427874268</v>
      </c>
      <c r="L1528" s="444">
        <f t="shared" ca="1" si="109"/>
        <v>-131561925.13117698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-131561925.13117698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-548174.68804657063</v>
      </c>
      <c r="L1529" s="444">
        <f t="shared" ca="1" si="109"/>
        <v>-132110099.81922355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-132110099.81922355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-550458.74924676481</v>
      </c>
      <c r="L1530" s="444">
        <f t="shared" ca="1" si="109"/>
        <v>-132660558.56847031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-132660558.56847031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-552752.32736862625</v>
      </c>
      <c r="L1531" s="444">
        <f t="shared" ca="1" si="109"/>
        <v>-133213310.89583895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-133213310.89583895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-555055.46206599567</v>
      </c>
      <c r="L1532" s="444">
        <f t="shared" ca="1" si="109"/>
        <v>-133768366.35790494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-133768366.35790494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-557368.19315793726</v>
      </c>
      <c r="L1533" s="444">
        <f t="shared" ca="1" si="109"/>
        <v>-134325734.55106288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-134325734.55106288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-559690.56062942871</v>
      </c>
      <c r="L1534" s="444">
        <f t="shared" ca="1" si="109"/>
        <v>-134885425.11169231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-134885425.11169231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-562022.60463205131</v>
      </c>
      <c r="L1535" s="444">
        <f t="shared" ca="1" si="109"/>
        <v>-135447447.71632436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-135447447.71632436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-564364.36548468482</v>
      </c>
      <c r="L1536" s="444">
        <f t="shared" ca="1" si="109"/>
        <v>-136011812.08180904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-136011812.08180904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-566715.88367420435</v>
      </c>
      <c r="L1537" s="444">
        <f t="shared" ca="1" si="109"/>
        <v>-136578527.96548325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-136578527.96548325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-569077.19985618023</v>
      </c>
      <c r="L1538" s="444">
        <f t="shared" ref="L1538:L1792" ca="1" si="114">I1538-J1538+K1538</f>
        <v>-137147605.16533944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-137147605.16533944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-571448.35485558095</v>
      </c>
      <c r="L1539" s="444">
        <f t="shared" ca="1" si="114"/>
        <v>-137719053.52019501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-137719053.52019501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-573829.3896674792</v>
      </c>
      <c r="L1540" s="444">
        <f t="shared" ca="1" si="114"/>
        <v>-138292882.90986249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-138292882.90986249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-576220.34545776038</v>
      </c>
      <c r="L1541" s="444">
        <f t="shared" ca="1" si="114"/>
        <v>-138869103.25532025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-138869103.25532025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-578621.26356383436</v>
      </c>
      <c r="L1542" s="444">
        <f t="shared" ca="1" si="114"/>
        <v>-139447724.51888409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-139447724.51888409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-581032.18549535039</v>
      </c>
      <c r="L1543" s="444">
        <f t="shared" ca="1" si="114"/>
        <v>-140028756.70437944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-140028756.70437944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-583453.15293491434</v>
      </c>
      <c r="L1544" s="444">
        <f t="shared" ca="1" si="114"/>
        <v>-140612209.85731435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-140612209.85731435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-585884.20773880975</v>
      </c>
      <c r="L1545" s="444">
        <f t="shared" ca="1" si="114"/>
        <v>-141198094.06505316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-141198094.06505316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-588325.39193772152</v>
      </c>
      <c r="L1546" s="444">
        <f t="shared" ca="1" si="114"/>
        <v>-141786419.4569909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-141786419.4569909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-590776.74773746205</v>
      </c>
      <c r="L1547" s="444">
        <f t="shared" ca="1" si="114"/>
        <v>-142377196.20472836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-142377196.20472836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-593238.31751970155</v>
      </c>
      <c r="L1548" s="444">
        <f t="shared" ca="1" si="114"/>
        <v>-142970434.52224806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-142970434.52224806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-595710.14384270029</v>
      </c>
      <c r="L1549" s="444">
        <f t="shared" ca="1" si="114"/>
        <v>-143566144.66609076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-143566144.66609076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-598192.26944204478</v>
      </c>
      <c r="L1550" s="444">
        <f t="shared" ca="1" si="114"/>
        <v>-144164336.93553281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-144164336.93553281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-600684.73723138671</v>
      </c>
      <c r="L1551" s="444">
        <f t="shared" ca="1" si="114"/>
        <v>-144765021.67276418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-144765021.67276418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-603187.59030318412</v>
      </c>
      <c r="L1552" s="444">
        <f t="shared" ca="1" si="114"/>
        <v>-145368209.26306736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-145368209.26306736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-605700.8719294474</v>
      </c>
      <c r="L1553" s="444">
        <f t="shared" ca="1" si="114"/>
        <v>-145973910.1349968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-145973910.1349968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-608224.6255624867</v>
      </c>
      <c r="L1554" s="444">
        <f t="shared" ca="1" si="114"/>
        <v>-146582134.76055929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-146582134.76055929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-610758.89483566373</v>
      </c>
      <c r="L1555" s="444">
        <f t="shared" ca="1" si="114"/>
        <v>-147192893.65539494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-147192893.65539494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-613303.72356414562</v>
      </c>
      <c r="L1556" s="444">
        <f t="shared" ca="1" si="114"/>
        <v>-147806197.37895909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-147806197.37895909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-615859.15574566287</v>
      </c>
      <c r="L1557" s="444">
        <f t="shared" ca="1" si="114"/>
        <v>-148422056.53470474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-148422056.53470474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-618425.2355612698</v>
      </c>
      <c r="L1558" s="444">
        <f t="shared" ca="1" si="114"/>
        <v>-149040481.77026603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-149040481.77026603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-621002.00737610843</v>
      </c>
      <c r="L1559" s="444">
        <f t="shared" ca="1" si="114"/>
        <v>-149661483.77764213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-149661483.77764213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-623589.5157401755</v>
      </c>
      <c r="L1560" s="444">
        <f t="shared" ca="1" si="114"/>
        <v>-150285073.29338232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-150285073.29338232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-626187.805389093</v>
      </c>
      <c r="L1561" s="444">
        <f t="shared" ca="1" si="114"/>
        <v>-150911261.09877142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-150911261.09877142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-628796.92124488088</v>
      </c>
      <c r="L1562" s="444">
        <f t="shared" ca="1" si="114"/>
        <v>-151540058.02001631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-151540058.02001631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-631416.90841673466</v>
      </c>
      <c r="L1563" s="444">
        <f t="shared" ca="1" si="114"/>
        <v>-152171474.92843306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-152171474.92843306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-634047.81220180437</v>
      </c>
      <c r="L1564" s="444">
        <f t="shared" ca="1" si="114"/>
        <v>-152805522.74063486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-152805522.74063486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-636689.67808597861</v>
      </c>
      <c r="L1565" s="444">
        <f t="shared" ca="1" si="114"/>
        <v>-153442212.41872084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-153442212.41872084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-639342.55174467014</v>
      </c>
      <c r="L1566" s="444">
        <f t="shared" ca="1" si="114"/>
        <v>-154081554.97046551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-154081554.97046551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-642006.47904360632</v>
      </c>
      <c r="L1567" s="444">
        <f t="shared" ca="1" si="114"/>
        <v>-154723561.44950911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-154723561.44950911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-644681.50603962131</v>
      </c>
      <c r="L1568" s="444">
        <f t="shared" ca="1" si="114"/>
        <v>-155368242.95554873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-155368242.95554873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-647367.67898145306</v>
      </c>
      <c r="L1569" s="444">
        <f t="shared" ca="1" si="114"/>
        <v>-156015610.63453019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-156015610.63453019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-650065.04431054241</v>
      </c>
      <c r="L1570" s="444">
        <f t="shared" ca="1" si="114"/>
        <v>-156665675.67884073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-156665675.67884073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-652773.6486618364</v>
      </c>
      <c r="L1571" s="444">
        <f t="shared" ca="1" si="114"/>
        <v>-157318449.32750255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-157318449.32750255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-655493.53886459395</v>
      </c>
      <c r="L1572" s="444">
        <f t="shared" ca="1" si="114"/>
        <v>-157973942.86636713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-157973942.86636713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-658224.76194319641</v>
      </c>
      <c r="L1573" s="444">
        <f t="shared" ca="1" si="114"/>
        <v>-158632167.62831032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-158632167.62831032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-660967.36511795968</v>
      </c>
      <c r="L1574" s="444">
        <f t="shared" ca="1" si="114"/>
        <v>-159293134.99342829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-159293134.99342829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-663721.39580595121</v>
      </c>
      <c r="L1575" s="444">
        <f t="shared" ca="1" si="114"/>
        <v>-159956856.38923424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-159956856.38923424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-666486.90162180935</v>
      </c>
      <c r="L1576" s="444">
        <f t="shared" ca="1" si="114"/>
        <v>-160623343.29085606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-160623343.29085606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-669263.93037856696</v>
      </c>
      <c r="L1577" s="444">
        <f t="shared" ca="1" si="114"/>
        <v>-161292607.22123462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-161292607.22123462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-672052.53008847754</v>
      </c>
      <c r="L1578" s="444">
        <f t="shared" ca="1" si="114"/>
        <v>-161964659.7513231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-161964659.7513231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-674852.74896384624</v>
      </c>
      <c r="L1579" s="444">
        <f t="shared" ca="1" si="114"/>
        <v>-162639512.50028694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-162639512.50028694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-677664.63541786221</v>
      </c>
      <c r="L1580" s="444">
        <f t="shared" ca="1" si="114"/>
        <v>-163317177.13570479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-163317177.13570479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-680488.2380654366</v>
      </c>
      <c r="L1581" s="444">
        <f t="shared" ca="1" si="114"/>
        <v>-163997665.37377024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-163997665.37377024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-683323.60572404263</v>
      </c>
      <c r="L1582" s="444">
        <f t="shared" ca="1" si="114"/>
        <v>-164680988.97949427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-164680988.97949427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-686170.78741455951</v>
      </c>
      <c r="L1583" s="444">
        <f t="shared" ca="1" si="114"/>
        <v>-165367159.76690882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-165367159.76690882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-689029.83236212004</v>
      </c>
      <c r="L1584" s="444">
        <f t="shared" ca="1" si="114"/>
        <v>-166056189.59927094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-166056189.59927094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-691900.7899969623</v>
      </c>
      <c r="L1585" s="444">
        <f t="shared" ca="1" si="114"/>
        <v>-166748090.38926789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-166748090.38926789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-694783.70995528286</v>
      </c>
      <c r="L1586" s="444">
        <f t="shared" ca="1" si="114"/>
        <v>-167442874.09922317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-167442874.09922317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-697678.64208009653</v>
      </c>
      <c r="L1587" s="444">
        <f t="shared" ca="1" si="114"/>
        <v>-168140552.74130327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-168140552.74130327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-700585.63642209698</v>
      </c>
      <c r="L1588" s="444">
        <f t="shared" ca="1" si="114"/>
        <v>-168841138.37772536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-168841138.37772536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-703504.74324052234</v>
      </c>
      <c r="L1589" s="444">
        <f t="shared" ca="1" si="114"/>
        <v>-169544643.1209659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-169544643.1209659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-706436.01300402451</v>
      </c>
      <c r="L1590" s="444">
        <f t="shared" ca="1" si="114"/>
        <v>-170251079.13396993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-170251079.13396993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-709379.49639154132</v>
      </c>
      <c r="L1591" s="444">
        <f t="shared" ca="1" si="114"/>
        <v>-170960458.63036147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-170960458.63036147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-712335.24429317273</v>
      </c>
      <c r="L1592" s="444">
        <f t="shared" ca="1" si="114"/>
        <v>-171672793.87465465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-171672793.87465465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-715303.30781106104</v>
      </c>
      <c r="L1593" s="444">
        <f t="shared" ca="1" si="114"/>
        <v>-172388097.1824657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-172388097.1824657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-718283.73826027371</v>
      </c>
      <c r="L1594" s="444">
        <f t="shared" ca="1" si="114"/>
        <v>-173106380.92072597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-173106380.92072597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-721276.58716969157</v>
      </c>
      <c r="L1595" s="444">
        <f t="shared" ca="1" si="114"/>
        <v>-173827657.50789565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-173827657.50789565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-724281.9062828985</v>
      </c>
      <c r="L1596" s="444">
        <f t="shared" ca="1" si="114"/>
        <v>-174551939.41417855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-174551939.41417855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-727299.74755907734</v>
      </c>
      <c r="L1597" s="444">
        <f t="shared" ca="1" si="114"/>
        <v>-175279239.16173762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-175279239.16173762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-730330.16317390674</v>
      </c>
      <c r="L1598" s="444">
        <f t="shared" ca="1" si="114"/>
        <v>-176009569.32491153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-176009569.32491153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-733373.20552046469</v>
      </c>
      <c r="L1599" s="444">
        <f t="shared" ca="1" si="114"/>
        <v>-176742942.53043199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-176742942.53043199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-736428.92721013329</v>
      </c>
      <c r="L1600" s="444">
        <f t="shared" ca="1" si="114"/>
        <v>-177479371.45764211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-177479371.45764211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-739497.38107350876</v>
      </c>
      <c r="L1601" s="444">
        <f t="shared" ca="1" si="114"/>
        <v>-178218868.83871561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-178218868.83871561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-742578.62016131508</v>
      </c>
      <c r="L1602" s="444">
        <f t="shared" ca="1" si="114"/>
        <v>-178961447.45887694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-178961447.45887694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-745672.69774532062</v>
      </c>
      <c r="L1603" s="444">
        <f t="shared" ca="1" si="114"/>
        <v>-179707120.15662226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-179707120.15662226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-748779.66731925937</v>
      </c>
      <c r="L1604" s="444">
        <f t="shared" ca="1" si="114"/>
        <v>-180455899.82394153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-180455899.82394153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-751899.58259975631</v>
      </c>
      <c r="L1605" s="444">
        <f t="shared" ca="1" si="114"/>
        <v>-181207799.40654129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-181207799.40654129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-755032.49752725533</v>
      </c>
      <c r="L1606" s="444">
        <f t="shared" ca="1" si="114"/>
        <v>-181962831.90406853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-181962831.90406853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-758178.46626695222</v>
      </c>
      <c r="L1607" s="444">
        <f t="shared" ca="1" si="114"/>
        <v>-182721010.37033549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-182721010.37033549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-761337.54320973123</v>
      </c>
      <c r="L1608" s="444">
        <f t="shared" ca="1" si="114"/>
        <v>-183482347.91354522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-183482347.91354522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-764509.78297310509</v>
      </c>
      <c r="L1609" s="444">
        <f t="shared" ca="1" si="114"/>
        <v>-184246857.69651833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-184246857.69651833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-767695.24040215975</v>
      </c>
      <c r="L1610" s="444">
        <f t="shared" ca="1" si="114"/>
        <v>-185014552.93692049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-185014552.93692049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-770893.9705705021</v>
      </c>
      <c r="L1611" s="444">
        <f t="shared" ca="1" si="114"/>
        <v>-185785446.907491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-185785446.907491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-774106.02878121252</v>
      </c>
      <c r="L1612" s="444">
        <f t="shared" ca="1" si="114"/>
        <v>-186559552.9362722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-186559552.9362722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-777331.4705678008</v>
      </c>
      <c r="L1613" s="444">
        <f t="shared" ca="1" si="114"/>
        <v>-187336884.40684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-187336884.40684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-780570.35169516667</v>
      </c>
      <c r="L1614" s="444">
        <f t="shared" ca="1" si="114"/>
        <v>-188117454.75853518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-188117454.75853518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-783822.72816056327</v>
      </c>
      <c r="L1615" s="444">
        <f t="shared" ca="1" si="114"/>
        <v>-188901277.48669574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-188901277.48669574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-787088.65619456558</v>
      </c>
      <c r="L1616" s="444">
        <f t="shared" ca="1" si="114"/>
        <v>-189688366.1428903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-189688366.1428903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-790368.1922620429</v>
      </c>
      <c r="L1617" s="444">
        <f t="shared" ca="1" si="114"/>
        <v>-190478734.33515236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-190478734.33515236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-793661.39306313486</v>
      </c>
      <c r="L1618" s="444">
        <f t="shared" ca="1" si="114"/>
        <v>-191272395.72821549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-191272395.72821549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-796968.31553423114</v>
      </c>
      <c r="L1619" s="444">
        <f t="shared" ca="1" si="114"/>
        <v>-192069364.04374972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-192069364.04374972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-800289.01684895717</v>
      </c>
      <c r="L1620" s="444">
        <f t="shared" ca="1" si="114"/>
        <v>-192869653.06059867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-192869653.06059867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-803623.55441916117</v>
      </c>
      <c r="L1621" s="444">
        <f t="shared" ca="1" si="114"/>
        <v>-193673276.61501783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-193673276.61501783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-806971.98589590762</v>
      </c>
      <c r="L1622" s="444">
        <f t="shared" ca="1" si="114"/>
        <v>-194480248.60091373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-194480248.60091373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-810334.36917047389</v>
      </c>
      <c r="L1623" s="444">
        <f t="shared" ca="1" si="114"/>
        <v>-195290582.97008422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-195290582.97008422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-813710.76237535093</v>
      </c>
      <c r="L1624" s="444">
        <f t="shared" ca="1" si="114"/>
        <v>-196104293.73245957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-196104293.73245957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-817101.22388524818</v>
      </c>
      <c r="L1625" s="444">
        <f t="shared" ca="1" si="114"/>
        <v>-196921394.95634481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-196921394.95634481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-820505.81231810339</v>
      </c>
      <c r="L1626" s="444">
        <f t="shared" ca="1" si="114"/>
        <v>-197741900.76866293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-197741900.76866293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-823924.58653609548</v>
      </c>
      <c r="L1627" s="444">
        <f t="shared" ca="1" si="114"/>
        <v>-198565825.35519904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-198565825.35519904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-827357.60564666265</v>
      </c>
      <c r="L1628" s="444">
        <f t="shared" ca="1" si="114"/>
        <v>-199393182.96084571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-199393182.96084571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-830804.92900352378</v>
      </c>
      <c r="L1629" s="444">
        <f t="shared" ca="1" si="114"/>
        <v>-200223987.88984925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-200223987.88984925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-834266.61620770523</v>
      </c>
      <c r="L1630" s="444">
        <f t="shared" ca="1" si="114"/>
        <v>-201058254.50605696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-201058254.50605696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-837742.72710857063</v>
      </c>
      <c r="L1631" s="444">
        <f t="shared" ca="1" si="114"/>
        <v>-201895997.23316553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-201895997.23316553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-841233.32180485642</v>
      </c>
      <c r="L1632" s="444">
        <f t="shared" ca="1" si="114"/>
        <v>-202737230.55497038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-202737230.55497038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-844738.46064570989</v>
      </c>
      <c r="L1633" s="444">
        <f t="shared" ca="1" si="114"/>
        <v>-203581969.01561609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-203581969.01561609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-848258.20423173369</v>
      </c>
      <c r="L1634" s="444">
        <f t="shared" ca="1" si="114"/>
        <v>-204430227.21984783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-204430227.21984783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-851792.61341603263</v>
      </c>
      <c r="L1635" s="444">
        <f t="shared" ca="1" si="114"/>
        <v>-205282019.83326387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-205282019.83326387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-855341.74930526607</v>
      </c>
      <c r="L1636" s="444">
        <f t="shared" ca="1" si="114"/>
        <v>-206137361.58256915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-206137361.58256915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-858905.67326070473</v>
      </c>
      <c r="L1637" s="444">
        <f t="shared" ca="1" si="114"/>
        <v>-206996267.25582987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-206996267.25582987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-862484.44689929113</v>
      </c>
      <c r="L1638" s="444">
        <f t="shared" ca="1" si="114"/>
        <v>-207858751.70272917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-207858751.70272917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-866078.1320947049</v>
      </c>
      <c r="L1639" s="444">
        <f t="shared" ca="1" si="114"/>
        <v>-208724829.83482388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-208724829.83482388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-869686.79097843275</v>
      </c>
      <c r="L1640" s="444">
        <f t="shared" ca="1" si="114"/>
        <v>-209594516.62580231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-209594516.62580231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-873310.48594084289</v>
      </c>
      <c r="L1641" s="444">
        <f t="shared" ca="1" si="114"/>
        <v>-210467827.11174315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-210467827.11174315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-876949.27963226312</v>
      </c>
      <c r="L1642" s="444">
        <f t="shared" ca="1" si="114"/>
        <v>-211344776.39137542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-211344776.39137542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-880603.23496406421</v>
      </c>
      <c r="L1643" s="444">
        <f t="shared" ca="1" si="114"/>
        <v>-212225379.6263395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-212225379.6263395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-884272.4151097479</v>
      </c>
      <c r="L1644" s="444">
        <f t="shared" ca="1" si="114"/>
        <v>-213109652.04144925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-213109652.04144925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-887956.88350603869</v>
      </c>
      <c r="L1645" s="444">
        <f t="shared" ca="1" si="114"/>
        <v>-213997608.92495528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-213997608.92495528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-891656.70385398017</v>
      </c>
      <c r="L1646" s="444">
        <f t="shared" ca="1" si="114"/>
        <v>-214889265.62880927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-214889265.62880927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-895371.94012003858</v>
      </c>
      <c r="L1647" s="444">
        <f t="shared" ca="1" si="114"/>
        <v>-215784637.56892931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-215784637.56892931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-899102.65653720533</v>
      </c>
      <c r="L1648" s="444">
        <f t="shared" ca="1" si="114"/>
        <v>-216683740.22546652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-216683740.22546652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-902848.91760611057</v>
      </c>
      <c r="L1649" s="444">
        <f t="shared" ca="1" si="114"/>
        <v>-217586589.14307263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-217586589.14307263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-906610.78809613595</v>
      </c>
      <c r="L1650" s="444">
        <f t="shared" ca="1" si="114"/>
        <v>-218493199.93116876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-218493199.93116876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-910388.33304653643</v>
      </c>
      <c r="L1651" s="444">
        <f t="shared" ca="1" si="114"/>
        <v>-219403588.26421529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-219403588.26421529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-914181.61776756356</v>
      </c>
      <c r="L1652" s="444">
        <f t="shared" ca="1" si="114"/>
        <v>-220317769.88198286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-220317769.88198286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-917990.7078415954</v>
      </c>
      <c r="L1653" s="444">
        <f t="shared" ca="1" si="114"/>
        <v>-221235760.58982447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-221235760.58982447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-921815.66912426846</v>
      </c>
      <c r="L1654" s="444">
        <f t="shared" ca="1" si="114"/>
        <v>-222157576.25894874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-222157576.25894874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-925656.5677456198</v>
      </c>
      <c r="L1655" s="444">
        <f t="shared" ca="1" si="114"/>
        <v>-223083232.82669437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-223083232.82669437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-929513.47011122655</v>
      </c>
      <c r="L1656" s="444">
        <f t="shared" ca="1" si="114"/>
        <v>-224012746.29680559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-224012746.29680559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-933386.44290335651</v>
      </c>
      <c r="L1657" s="444">
        <f t="shared" ca="1" si="114"/>
        <v>-224946132.73970896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-224946132.73970896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-937275.55308212049</v>
      </c>
      <c r="L1658" s="444">
        <f t="shared" ca="1" si="114"/>
        <v>-225883408.29279107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-225883408.29279107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-941180.86788662942</v>
      </c>
      <c r="L1659" s="444">
        <f t="shared" ca="1" si="114"/>
        <v>-226824589.1606777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-226824589.1606777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-945102.45483615715</v>
      </c>
      <c r="L1660" s="444">
        <f t="shared" ca="1" si="114"/>
        <v>-227769691.61551386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-227769691.61551386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-949040.38173130772</v>
      </c>
      <c r="L1661" s="444">
        <f t="shared" ca="1" si="114"/>
        <v>-228718731.99724516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-228718731.99724516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-952994.71665518824</v>
      </c>
      <c r="L1662" s="444">
        <f t="shared" ca="1" si="114"/>
        <v>-229671726.71390036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-229671726.71390036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-956965.52797458484</v>
      </c>
      <c r="L1663" s="444">
        <f t="shared" ca="1" si="114"/>
        <v>-230628692.24187493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-230628692.24187493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-960952.88434114552</v>
      </c>
      <c r="L1664" s="444">
        <f t="shared" ca="1" si="114"/>
        <v>-231589645.12621608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-231589645.12621608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-964956.85469256702</v>
      </c>
      <c r="L1665" s="444">
        <f t="shared" ca="1" si="114"/>
        <v>-232554601.98090866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-232554601.98090866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-968977.50825378613</v>
      </c>
      <c r="L1666" s="444">
        <f t="shared" ca="1" si="114"/>
        <v>-233523579.48916245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-233523579.48916245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-973014.91453817685</v>
      </c>
      <c r="L1667" s="444">
        <f t="shared" ca="1" si="114"/>
        <v>-234496594.40370062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-234496594.40370062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-977069.14334875252</v>
      </c>
      <c r="L1668" s="444">
        <f t="shared" ca="1" si="114"/>
        <v>-235473663.54704937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-235473663.54704937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-981140.26477937226</v>
      </c>
      <c r="L1669" s="444">
        <f t="shared" ca="1" si="114"/>
        <v>-236454803.81182873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-236454803.81182873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-985228.34921595303</v>
      </c>
      <c r="L1670" s="444">
        <f t="shared" ca="1" si="114"/>
        <v>-237440032.16104469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-237440032.16104469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-989333.46733768622</v>
      </c>
      <c r="L1671" s="444">
        <f t="shared" ca="1" si="114"/>
        <v>-238429365.62838238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-238429365.62838238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-993455.69011825975</v>
      </c>
      <c r="L1672" s="444">
        <f t="shared" ca="1" si="114"/>
        <v>-239422821.31850064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-239422821.31850064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-997595.08882708603</v>
      </c>
      <c r="L1673" s="444">
        <f t="shared" ca="1" si="114"/>
        <v>-240420416.40732771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-240420416.40732771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-1001751.7350305322</v>
      </c>
      <c r="L1674" s="444">
        <f t="shared" ca="1" si="114"/>
        <v>-241422168.14235824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-241422168.14235824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-1005925.7005931593</v>
      </c>
      <c r="L1675" s="444">
        <f t="shared" ca="1" si="114"/>
        <v>-242428093.84295142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-242428093.84295142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-1010117.0576789642</v>
      </c>
      <c r="L1676" s="444">
        <f t="shared" ca="1" si="114"/>
        <v>-243438210.90063038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-243438210.90063038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-1014325.8787526266</v>
      </c>
      <c r="L1677" s="444">
        <f t="shared" ca="1" si="114"/>
        <v>-244452536.779383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-244452536.779383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-1018552.2365807625</v>
      </c>
      <c r="L1678" s="444">
        <f t="shared" ca="1" si="114"/>
        <v>-245471089.01596376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-245471089.01596376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-1022796.2042331824</v>
      </c>
      <c r="L1679" s="444">
        <f t="shared" ca="1" si="114"/>
        <v>-246493885.22019693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-246493885.22019693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-1027057.8550841537</v>
      </c>
      <c r="L1680" s="444">
        <f t="shared" ca="1" si="114"/>
        <v>-247520943.07528108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-247520943.07528108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-1031337.2628136711</v>
      </c>
      <c r="L1681" s="444">
        <f t="shared" ca="1" si="114"/>
        <v>-248552280.33809474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-248552280.33809474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-1035634.5014087281</v>
      </c>
      <c r="L1682" s="444">
        <f t="shared" ca="1" si="114"/>
        <v>-249587914.83950347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-249587914.83950347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-1039949.6451645978</v>
      </c>
      <c r="L1683" s="444">
        <f t="shared" ca="1" si="114"/>
        <v>-250627864.48466808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-250627864.48466808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-1044282.768686117</v>
      </c>
      <c r="L1684" s="444">
        <f t="shared" ca="1" si="114"/>
        <v>-251672147.25335419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-251672147.25335419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-1048633.9468889758</v>
      </c>
      <c r="L1685" s="444">
        <f t="shared" ca="1" si="114"/>
        <v>-252720781.20024318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-252720781.20024318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-1053003.2550010134</v>
      </c>
      <c r="L1686" s="444">
        <f t="shared" ca="1" si="114"/>
        <v>-253773784.45524418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-253773784.45524418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-1057390.7685635174</v>
      </c>
      <c r="L1687" s="444">
        <f t="shared" ca="1" si="114"/>
        <v>-254831175.22380769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-254831175.22380769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-1061796.5634325321</v>
      </c>
      <c r="L1688" s="444">
        <f t="shared" ca="1" si="114"/>
        <v>-255892971.78724024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-255892971.78724024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-1066220.7157801678</v>
      </c>
      <c r="L1689" s="444">
        <f t="shared" ca="1" si="114"/>
        <v>-256959192.50302041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-256959192.50302041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-1070663.3020959185</v>
      </c>
      <c r="L1690" s="444">
        <f t="shared" ca="1" si="114"/>
        <v>-258029855.80511633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-258029855.80511633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-1075124.3991879846</v>
      </c>
      <c r="L1691" s="444">
        <f t="shared" ca="1" si="114"/>
        <v>-259104980.20430431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-259104980.20430431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-1079604.0841846012</v>
      </c>
      <c r="L1692" s="444">
        <f t="shared" ca="1" si="114"/>
        <v>-260184584.28848889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-260184584.28848889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-1084102.4345353704</v>
      </c>
      <c r="L1693" s="444">
        <f t="shared" ca="1" si="114"/>
        <v>-261268686.72302428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-261268686.72302428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-1088619.5280126012</v>
      </c>
      <c r="L1694" s="444">
        <f t="shared" ca="1" si="114"/>
        <v>-262357306.25103688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-262357306.25103688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-1093155.4427126537</v>
      </c>
      <c r="L1695" s="444">
        <f t="shared" ca="1" si="114"/>
        <v>-263450461.69374955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-263450461.69374955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-1097710.2570572898</v>
      </c>
      <c r="L1696" s="444">
        <f t="shared" ca="1" si="114"/>
        <v>-264548171.95080683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-264548171.95080683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-1102284.0497950285</v>
      </c>
      <c r="L1697" s="444">
        <f t="shared" ca="1" si="114"/>
        <v>-265650456.00060186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-265650456.00060186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-1106876.9000025077</v>
      </c>
      <c r="L1698" s="444">
        <f t="shared" ca="1" si="114"/>
        <v>-266757332.90060437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-266757332.90060437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-1111488.8870858515</v>
      </c>
      <c r="L1699" s="444">
        <f t="shared" ca="1" si="114"/>
        <v>-267868821.78769022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-267868821.78769022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-1116120.0907820424</v>
      </c>
      <c r="L1700" s="444">
        <f t="shared" ca="1" si="114"/>
        <v>-268984941.87847227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-268984941.87847227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-1120770.5911603011</v>
      </c>
      <c r="L1701" s="444">
        <f t="shared" ca="1" si="114"/>
        <v>-270105712.46963257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-270105712.46963257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-1125440.4686234691</v>
      </c>
      <c r="L1702" s="444">
        <f t="shared" ca="1" si="114"/>
        <v>-271231152.93825603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-271231152.93825603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-1130129.8039094</v>
      </c>
      <c r="L1703" s="444">
        <f t="shared" ca="1" si="114"/>
        <v>-272361282.74216545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-272361282.74216545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-1134838.6780923561</v>
      </c>
      <c r="L1704" s="444">
        <f t="shared" ca="1" si="114"/>
        <v>-273496121.42025781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-273496121.42025781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-1139567.1725844075</v>
      </c>
      <c r="L1705" s="444">
        <f t="shared" ca="1" si="114"/>
        <v>-274635688.59284222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-274635688.59284222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-1144315.3691368427</v>
      </c>
      <c r="L1706" s="444">
        <f t="shared" ca="1" si="114"/>
        <v>-275780003.96197909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-275780003.96197909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-1149083.3498415796</v>
      </c>
      <c r="L1707" s="444">
        <f t="shared" ca="1" si="114"/>
        <v>-276929087.31182069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-276929087.31182069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-1153871.1971325863</v>
      </c>
      <c r="L1708" s="444">
        <f t="shared" ca="1" si="114"/>
        <v>-278082958.50895327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-278082958.50895327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-1158678.9937873052</v>
      </c>
      <c r="L1709" s="444">
        <f t="shared" ca="1" si="114"/>
        <v>-279241637.50274056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-279241637.50274056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-1163506.8229280857</v>
      </c>
      <c r="L1710" s="444">
        <f t="shared" ca="1" si="114"/>
        <v>-280405144.32566863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-280405144.32566863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-1168354.7680236192</v>
      </c>
      <c r="L1711" s="444">
        <f t="shared" ca="1" si="114"/>
        <v>-281573499.09369224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-281573499.09369224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-1173222.9128903844</v>
      </c>
      <c r="L1712" s="444">
        <f t="shared" ca="1" si="114"/>
        <v>-282746722.00658262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-282746722.00658262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-1178111.3416940942</v>
      </c>
      <c r="L1713" s="444">
        <f t="shared" ca="1" si="114"/>
        <v>-283924833.34827673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-283924833.34827673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-1183020.138951153</v>
      </c>
      <c r="L1714" s="444">
        <f t="shared" ca="1" si="114"/>
        <v>-285107853.48722792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-285107853.48722792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-1187949.3895301162</v>
      </c>
      <c r="L1715" s="444">
        <f t="shared" ca="1" si="114"/>
        <v>-286295802.87675804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-286295802.87675804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-1192899.1786531585</v>
      </c>
      <c r="L1716" s="444">
        <f t="shared" ca="1" si="114"/>
        <v>-287488702.05541122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-287488702.05541122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-1197869.5918975468</v>
      </c>
      <c r="L1717" s="444">
        <f t="shared" ca="1" si="114"/>
        <v>-288686571.64730877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-288686571.64730877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-1202860.7151971199</v>
      </c>
      <c r="L1718" s="444">
        <f t="shared" ca="1" si="114"/>
        <v>-289889432.36250591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-289889432.36250591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-1207872.6348437746</v>
      </c>
      <c r="L1719" s="444">
        <f t="shared" ca="1" si="114"/>
        <v>-291097304.99734968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-291097304.99734968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-1212905.4374889571</v>
      </c>
      <c r="L1720" s="444">
        <f t="shared" ca="1" si="114"/>
        <v>-292310210.43483865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-292310210.43483865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-1217959.210145161</v>
      </c>
      <c r="L1721" s="444">
        <f t="shared" ca="1" si="114"/>
        <v>-293528169.64498383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-293528169.64498383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-1223034.0401874327</v>
      </c>
      <c r="L1722" s="444">
        <f t="shared" ca="1" si="114"/>
        <v>-294751203.68517125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-294751203.68517125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-1228130.0153548801</v>
      </c>
      <c r="L1723" s="444">
        <f t="shared" ca="1" si="114"/>
        <v>-295979333.70052612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-295979333.70052612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-1233247.2237521922</v>
      </c>
      <c r="L1724" s="444">
        <f t="shared" ca="1" si="114"/>
        <v>-297212580.92427832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-297212580.92427832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-1238385.7538511597</v>
      </c>
      <c r="L1725" s="444">
        <f t="shared" ca="1" si="114"/>
        <v>-298450966.67812949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-298450966.67812949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-1243545.6944922062</v>
      </c>
      <c r="L1726" s="444">
        <f t="shared" ca="1" si="114"/>
        <v>-299694512.37262172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-299694512.37262172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-1248727.1348859237</v>
      </c>
      <c r="L1727" s="444">
        <f t="shared" ca="1" si="114"/>
        <v>-300943239.50750762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-300943239.50750762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-1253930.164614615</v>
      </c>
      <c r="L1728" s="444">
        <f t="shared" ca="1" si="114"/>
        <v>-302197169.67212224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-302197169.67212224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-1259154.8736338427</v>
      </c>
      <c r="L1729" s="444">
        <f t="shared" ca="1" si="114"/>
        <v>-303456324.5457561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-303456324.5457561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-1264401.3522739836</v>
      </c>
      <c r="L1730" s="444">
        <f t="shared" ca="1" si="114"/>
        <v>-304720725.8980301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-304720725.8980301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-1269669.6912417922</v>
      </c>
      <c r="L1731" s="444">
        <f t="shared" ca="1" si="114"/>
        <v>-305990395.5892719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-305990395.5892719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-1274959.9816219662</v>
      </c>
      <c r="L1732" s="444">
        <f t="shared" ca="1" si="114"/>
        <v>-307265355.57089388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-307265355.57089388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-1280272.3148787245</v>
      </c>
      <c r="L1733" s="444">
        <f t="shared" ca="1" si="114"/>
        <v>-308545627.88577259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-308545627.88577259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-1285606.7828573857</v>
      </c>
      <c r="L1734" s="444">
        <f t="shared" ca="1" si="114"/>
        <v>-309831234.66862994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-309831234.66862994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-1290963.477785958</v>
      </c>
      <c r="L1735" s="444">
        <f t="shared" ca="1" si="114"/>
        <v>-311122198.14641589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-311122198.14641589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-1296342.4922767328</v>
      </c>
      <c r="L1736" s="444">
        <f t="shared" ca="1" si="114"/>
        <v>-312418540.63869262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-312418540.63869262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-1301743.9193278858</v>
      </c>
      <c r="L1737" s="444">
        <f t="shared" ca="1" si="114"/>
        <v>-313720284.55802053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-313720284.55802053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-1307167.8523250856</v>
      </c>
      <c r="L1738" s="444">
        <f t="shared" ca="1" si="114"/>
        <v>-315027452.41034561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-315027452.41034561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-1312614.3850431067</v>
      </c>
      <c r="L1739" s="444">
        <f t="shared" ca="1" si="114"/>
        <v>-316340066.7953887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-316340066.7953887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-1318083.6116474529</v>
      </c>
      <c r="L1740" s="444">
        <f t="shared" ca="1" si="114"/>
        <v>-317658150.40703613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-317658150.40703613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-1323575.6266959838</v>
      </c>
      <c r="L1741" s="444">
        <f t="shared" ca="1" si="114"/>
        <v>-318981726.03373212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-318981726.03373212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-1329090.5251405505</v>
      </c>
      <c r="L1742" s="444">
        <f t="shared" ca="1" si="114"/>
        <v>-320310816.55887264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-320310816.55887264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-1334628.402328636</v>
      </c>
      <c r="L1743" s="444">
        <f t="shared" ca="1" si="114"/>
        <v>-321645444.96120125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-321645444.96120125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-1340189.3540050052</v>
      </c>
      <c r="L1744" s="444">
        <f t="shared" ca="1" si="114"/>
        <v>-322985634.31520623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-322985634.31520623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-1345773.4763133593</v>
      </c>
      <c r="L1745" s="444">
        <f t="shared" ca="1" si="114"/>
        <v>-324331407.79151958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-324331407.79151958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-1351380.8657979982</v>
      </c>
      <c r="L1746" s="444">
        <f t="shared" ca="1" si="114"/>
        <v>-325682788.65731758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-325682788.65731758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-1357011.6194054899</v>
      </c>
      <c r="L1747" s="444">
        <f t="shared" ca="1" si="114"/>
        <v>-327039800.27672309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-327039800.27672309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-1362665.8344863462</v>
      </c>
      <c r="L1748" s="444">
        <f t="shared" ca="1" si="114"/>
        <v>-328402466.11120945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-328402466.11120945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-1368343.608796706</v>
      </c>
      <c r="L1749" s="444">
        <f t="shared" ca="1" si="114"/>
        <v>-329770809.72000617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-329770809.72000617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-1374045.0405000257</v>
      </c>
      <c r="L1750" s="444">
        <f t="shared" ca="1" si="114"/>
        <v>-331144854.76050621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-331144854.76050621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-1379770.2281687758</v>
      </c>
      <c r="L1751" s="444">
        <f t="shared" ca="1" si="114"/>
        <v>-332524624.988675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-332524624.988675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-1385519.2707861457</v>
      </c>
      <c r="L1752" s="444">
        <f t="shared" ca="1" si="114"/>
        <v>-333910144.25946116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-333910144.25946116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-1391292.2677477549</v>
      </c>
      <c r="L1753" s="444">
        <f t="shared" ca="1" si="114"/>
        <v>-335301436.52720892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-335301436.52720892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-1397089.3188633705</v>
      </c>
      <c r="L1754" s="444">
        <f t="shared" ca="1" si="114"/>
        <v>-336698525.84607232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-336698525.84607232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-1402910.5243586346</v>
      </c>
      <c r="L1755" s="444">
        <f t="shared" ca="1" si="114"/>
        <v>-338101436.37043095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-338101436.37043095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-1408755.9848767957</v>
      </c>
      <c r="L1756" s="444">
        <f t="shared" ca="1" si="114"/>
        <v>-339510192.35530776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-339510192.35530776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-1414625.801480449</v>
      </c>
      <c r="L1757" s="444">
        <f t="shared" ca="1" si="114"/>
        <v>-340924818.15678823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-340924818.15678823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-1420520.0756532843</v>
      </c>
      <c r="L1758" s="444">
        <f t="shared" ca="1" si="114"/>
        <v>-342345338.23244148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-342345338.23244148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-1426438.9093018395</v>
      </c>
      <c r="L1759" s="444">
        <f t="shared" ca="1" si="114"/>
        <v>-343771777.1417433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-343771777.1417433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-1432382.4047572638</v>
      </c>
      <c r="L1760" s="444">
        <f t="shared" ca="1" si="114"/>
        <v>-345204159.54650056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-345204159.54650056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-1438350.6647770857</v>
      </c>
      <c r="L1761" s="444">
        <f t="shared" ca="1" si="114"/>
        <v>-346642510.21127766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-346642510.21127766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-1444343.7925469903</v>
      </c>
      <c r="L1762" s="444">
        <f t="shared" ca="1" si="114"/>
        <v>-348086854.00382465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-348086854.00382465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-1450361.8916826027</v>
      </c>
      <c r="L1763" s="444">
        <f t="shared" ca="1" si="114"/>
        <v>-349537215.89550728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-349537215.89550728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-1456405.0662312803</v>
      </c>
      <c r="L1764" s="444">
        <f t="shared" ca="1" si="114"/>
        <v>-350993620.96173853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-350993620.96173853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-1462473.4206739105</v>
      </c>
      <c r="L1765" s="444">
        <f t="shared" ca="1" si="114"/>
        <v>-352456094.38241243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-352456094.38241243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-1468567.0599267185</v>
      </c>
      <c r="L1766" s="444">
        <f t="shared" ca="1" si="114"/>
        <v>-353924661.44233918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-353924661.44233918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-1474686.0893430798</v>
      </c>
      <c r="L1767" s="444">
        <f t="shared" ca="1" si="114"/>
        <v>-355399347.53168225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-355399347.53168225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-1480830.6147153426</v>
      </c>
      <c r="L1768" s="444">
        <f t="shared" ca="1" si="114"/>
        <v>-356880178.14639759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-356880178.14639759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-1487000.7422766567</v>
      </c>
      <c r="L1769" s="444">
        <f t="shared" ca="1" si="114"/>
        <v>-358367178.88867426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-358367178.88867426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-1493196.5787028093</v>
      </c>
      <c r="L1770" s="444">
        <f t="shared" ca="1" si="114"/>
        <v>-359860375.46737707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-359860375.46737707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-1499418.2311140711</v>
      </c>
      <c r="L1771" s="444">
        <f t="shared" ca="1" si="114"/>
        <v>-361359793.69849116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-361359793.69849116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-1505665.8070770465</v>
      </c>
      <c r="L1772" s="444">
        <f t="shared" ca="1" si="114"/>
        <v>-362865459.50556821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-362865459.50556821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-1511939.4146065342</v>
      </c>
      <c r="L1773" s="444">
        <f t="shared" ca="1" si="114"/>
        <v>-364377398.92017472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-364377398.92017472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-1518239.1621673945</v>
      </c>
      <c r="L1774" s="444">
        <f t="shared" ca="1" si="114"/>
        <v>-365895638.08234209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-365895638.08234209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-1524565.1586764255</v>
      </c>
      <c r="L1775" s="444">
        <f t="shared" ca="1" si="114"/>
        <v>-367420203.24101853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-367420203.24101853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-1530917.5135042439</v>
      </c>
      <c r="L1776" s="444">
        <f t="shared" ca="1" si="114"/>
        <v>-368951120.7545228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-368951120.7545228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-1537296.3364771784</v>
      </c>
      <c r="L1777" s="444">
        <f t="shared" ca="1" si="114"/>
        <v>-370488417.09099996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-370488417.09099996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-1543701.7378791664</v>
      </c>
      <c r="L1778" s="444">
        <f t="shared" ca="1" si="114"/>
        <v>-372032118.82887912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-372032118.82887912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-1550133.828453663</v>
      </c>
      <c r="L1779" s="444">
        <f t="shared" ca="1" si="114"/>
        <v>-373582252.65733278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-373582252.65733278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-1556592.7194055533</v>
      </c>
      <c r="L1780" s="444">
        <f t="shared" ca="1" si="114"/>
        <v>-375138845.37673831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-375138845.37673831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-1563078.5224030763</v>
      </c>
      <c r="L1781" s="444">
        <f t="shared" ca="1" si="114"/>
        <v>-376701923.89914137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-376701923.89914137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-1569591.3495797557</v>
      </c>
      <c r="L1782" s="444">
        <f t="shared" ca="1" si="114"/>
        <v>-378271515.24872112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-378271515.24872112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-1576131.313536338</v>
      </c>
      <c r="L1783" s="444">
        <f t="shared" ca="1" si="114"/>
        <v>-379847646.56225747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-379847646.56225747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-1582698.5273427395</v>
      </c>
      <c r="L1784" s="444">
        <f t="shared" ca="1" si="114"/>
        <v>-381430345.08960021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-381430345.08960021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-1589293.1045400009</v>
      </c>
      <c r="L1785" s="444">
        <f t="shared" ca="1" si="114"/>
        <v>-383019638.1941402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-383019638.1941402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-1595915.1591422509</v>
      </c>
      <c r="L1786" s="444">
        <f t="shared" ca="1" si="114"/>
        <v>-384615553.35328245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-384615553.35328245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-1602564.805638677</v>
      </c>
      <c r="L1787" s="444">
        <f t="shared" ca="1" si="114"/>
        <v>-386218118.15892112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-386218118.15892112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-1609242.1589955047</v>
      </c>
      <c r="L1788" s="444">
        <f t="shared" ca="1" si="114"/>
        <v>-387827360.31791663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-387827360.31791663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-1615947.3346579859</v>
      </c>
      <c r="L1789" s="444">
        <f t="shared" ca="1" si="114"/>
        <v>-389443307.6525746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-389443307.6525746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-1622680.4485523941</v>
      </c>
      <c r="L1790" s="444">
        <f t="shared" ca="1" si="114"/>
        <v>-391065988.10112697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-391065988.10112697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-1629441.6170880289</v>
      </c>
      <c r="L1791" s="444">
        <f t="shared" ca="1" si="114"/>
        <v>-392695429.71821499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-392695429.71821499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-1636230.9571592291</v>
      </c>
      <c r="L1792" s="444">
        <f t="shared" ca="1" si="114"/>
        <v>-394331660.67537421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-394331660.67537421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-1643048.5861473926</v>
      </c>
      <c r="L1793" s="444">
        <f t="shared" ref="L1793:L2047" ca="1" si="119">I1793-J1793+K1793</f>
        <v>-395974709.26152158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-395974709.26152158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-1649894.6219230066</v>
      </c>
      <c r="L1794" s="444">
        <f t="shared" ca="1" si="119"/>
        <v>-397624603.88344461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-397624603.88344461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-1656769.1828476859</v>
      </c>
      <c r="L1795" s="444">
        <f t="shared" ca="1" si="119"/>
        <v>-399281373.06629229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-399281373.06629229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-1663672.3877762179</v>
      </c>
      <c r="L1796" s="444">
        <f t="shared" ca="1" si="119"/>
        <v>-400945045.45406848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-400945045.45406848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-1670604.3560586188</v>
      </c>
      <c r="L1797" s="444">
        <f t="shared" ca="1" si="119"/>
        <v>-402615649.81012708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-402615649.81012708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-1677565.2075421961</v>
      </c>
      <c r="L1798" s="444">
        <f t="shared" ca="1" si="119"/>
        <v>-404293215.01766926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-404293215.01766926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-1684555.062573622</v>
      </c>
      <c r="L1799" s="444">
        <f t="shared" ca="1" si="119"/>
        <v>-405977770.08024287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-405977770.08024287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-1691574.042001012</v>
      </c>
      <c r="L1800" s="444">
        <f t="shared" ca="1" si="119"/>
        <v>-407669344.12224388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-407669344.12224388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-1698622.2671760162</v>
      </c>
      <c r="L1801" s="444">
        <f t="shared" ca="1" si="119"/>
        <v>-409367966.38941991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-409367966.38941991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-1705699.8599559162</v>
      </c>
      <c r="L1802" s="444">
        <f t="shared" ca="1" si="119"/>
        <v>-411073666.24937582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-411073666.24937582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-1712806.9427057325</v>
      </c>
      <c r="L1803" s="444">
        <f t="shared" ca="1" si="119"/>
        <v>-412786473.19208157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-412786473.19208157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-1719943.6383003399</v>
      </c>
      <c r="L1804" s="444">
        <f t="shared" ca="1" si="119"/>
        <v>-414506416.83038193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-414506416.83038193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-1727110.0701265913</v>
      </c>
      <c r="L1805" s="444">
        <f t="shared" ca="1" si="119"/>
        <v>-416233526.90050852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-416233526.90050852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-1734306.3620854521</v>
      </c>
      <c r="L1806" s="444">
        <f t="shared" ca="1" si="119"/>
        <v>-417967833.26259398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-417967833.26259398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-1741532.6385941415</v>
      </c>
      <c r="L1807" s="444">
        <f t="shared" ca="1" si="119"/>
        <v>-419709365.90118814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-419709365.90118814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-1748789.0245882838</v>
      </c>
      <c r="L1808" s="444">
        <f t="shared" ca="1" si="119"/>
        <v>-421458154.92577642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-421458154.92577642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-1756075.645524068</v>
      </c>
      <c r="L1809" s="444">
        <f t="shared" ca="1" si="119"/>
        <v>-423214230.57130051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-423214230.57130051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-1763392.6273804188</v>
      </c>
      <c r="L1810" s="444">
        <f t="shared" ca="1" si="119"/>
        <v>-424977623.19868094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-424977623.19868094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-1770740.0966611705</v>
      </c>
      <c r="L1811" s="444">
        <f t="shared" ca="1" si="119"/>
        <v>-426748363.29534209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-426748363.29534209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-1778118.1803972586</v>
      </c>
      <c r="L1812" s="444">
        <f t="shared" ca="1" si="119"/>
        <v>-428526481.47573936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-428526481.47573936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-1785527.0061489141</v>
      </c>
      <c r="L1813" s="444">
        <f t="shared" ca="1" si="119"/>
        <v>-430312008.48188829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-430312008.48188829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-1792966.7020078676</v>
      </c>
      <c r="L1814" s="444">
        <f t="shared" ca="1" si="119"/>
        <v>-432104975.18389618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-432104975.18389618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-1800437.3965995677</v>
      </c>
      <c r="L1815" s="444">
        <f t="shared" ca="1" si="119"/>
        <v>-433905412.58049577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-433905412.58049577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-1807939.2190853993</v>
      </c>
      <c r="L1816" s="444">
        <f t="shared" ca="1" si="119"/>
        <v>-435713351.79958117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-435713351.79958117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-1815472.2991649213</v>
      </c>
      <c r="L1817" s="444">
        <f t="shared" ca="1" si="119"/>
        <v>-437528824.09874612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-437528824.09874612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-1823036.7670781089</v>
      </c>
      <c r="L1818" s="444">
        <f t="shared" ca="1" si="119"/>
        <v>-439351860.86582422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-439351860.86582422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-1830632.7536076012</v>
      </c>
      <c r="L1819" s="444">
        <f t="shared" ca="1" si="119"/>
        <v>-441182493.61943185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-441182493.61943185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-1838260.3900809658</v>
      </c>
      <c r="L1820" s="444">
        <f t="shared" ca="1" si="119"/>
        <v>-443020754.00951284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-443020754.00951284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-1845919.8083729704</v>
      </c>
      <c r="L1821" s="444">
        <f t="shared" ca="1" si="119"/>
        <v>-444866673.81788582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-444866673.81788582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-1853611.1409078576</v>
      </c>
      <c r="L1822" s="444">
        <f t="shared" ca="1" si="119"/>
        <v>-446720284.9587937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-446720284.9587937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-1861334.5206616404</v>
      </c>
      <c r="L1823" s="444">
        <f t="shared" ca="1" si="119"/>
        <v>-448581619.47945535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-448581619.47945535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-1869090.0811643975</v>
      </c>
      <c r="L1824" s="444">
        <f t="shared" ca="1" si="119"/>
        <v>-450450709.56061977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-450450709.56061977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-1876877.9565025824</v>
      </c>
      <c r="L1825" s="444">
        <f t="shared" ca="1" si="119"/>
        <v>-452327587.51712233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-452327587.51712233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-1884698.281321343</v>
      </c>
      <c r="L1826" s="444">
        <f t="shared" ca="1" si="119"/>
        <v>-454212285.79844368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-454212285.79844368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-1892551.1908268488</v>
      </c>
      <c r="L1827" s="444">
        <f t="shared" ca="1" si="119"/>
        <v>-456104836.98927051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-456104836.98927051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-1900436.820788627</v>
      </c>
      <c r="L1828" s="444">
        <f t="shared" ca="1" si="119"/>
        <v>-458005273.81005913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-458005273.81005913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-1908355.3075419134</v>
      </c>
      <c r="L1829" s="444">
        <f t="shared" ca="1" si="119"/>
        <v>-459913629.11760104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-459913629.11760104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-1916306.7879900041</v>
      </c>
      <c r="L1830" s="444">
        <f t="shared" ca="1" si="119"/>
        <v>-461829935.90559107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-461829935.90559107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-1924291.3996066295</v>
      </c>
      <c r="L1831" s="444">
        <f t="shared" ca="1" si="119"/>
        <v>-463754227.30519772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-463754227.30519772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-1932309.2804383237</v>
      </c>
      <c r="L1832" s="444">
        <f t="shared" ca="1" si="119"/>
        <v>-465686536.58563602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-465686536.58563602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-1940360.5691068168</v>
      </c>
      <c r="L1833" s="444">
        <f t="shared" ca="1" si="119"/>
        <v>-467626897.15474284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-467626897.15474284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-1948445.4048114282</v>
      </c>
      <c r="L1834" s="444">
        <f t="shared" ca="1" si="119"/>
        <v>-469575342.55955428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-469575342.55955428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-1956563.9273314765</v>
      </c>
      <c r="L1835" s="444">
        <f t="shared" ca="1" si="119"/>
        <v>-471531906.48688573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-471531906.48688573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-1964716.2770286906</v>
      </c>
      <c r="L1836" s="444">
        <f t="shared" ca="1" si="119"/>
        <v>-473496622.76391441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-473496622.76391441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-1972902.5948496435</v>
      </c>
      <c r="L1837" s="444">
        <f t="shared" ca="1" si="119"/>
        <v>-475469525.35876405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-475469525.35876405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-1981123.0223281838</v>
      </c>
      <c r="L1838" s="444">
        <f t="shared" ca="1" si="119"/>
        <v>-477450648.38109225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-477450648.38109225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-1989377.7015878847</v>
      </c>
      <c r="L1839" s="444">
        <f t="shared" ca="1" si="119"/>
        <v>-479440026.08268011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-479440026.08268011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-1997666.7753445003</v>
      </c>
      <c r="L1840" s="444">
        <f t="shared" ca="1" si="119"/>
        <v>-481437692.8580246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-481437692.8580246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-2005990.3869084355</v>
      </c>
      <c r="L1841" s="444">
        <f t="shared" ca="1" si="119"/>
        <v>-483443683.24493301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-483443683.24493301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-2014348.6801872207</v>
      </c>
      <c r="L1842" s="444">
        <f t="shared" ca="1" si="119"/>
        <v>-485458031.92512023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-485458031.92512023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-2022741.7996880009</v>
      </c>
      <c r="L1843" s="444">
        <f t="shared" ca="1" si="119"/>
        <v>-487480773.72480822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-487480773.72480822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-2031169.8905200341</v>
      </c>
      <c r="L1844" s="444">
        <f t="shared" ca="1" si="119"/>
        <v>-489511943.61532825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-489511943.61532825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-2039633.0983972007</v>
      </c>
      <c r="L1845" s="444">
        <f t="shared" ca="1" si="119"/>
        <v>-491551576.71372545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-491551576.71372545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-2048131.5696405226</v>
      </c>
      <c r="L1846" s="444">
        <f t="shared" ca="1" si="119"/>
        <v>-493599708.28336596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-493599708.28336596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-2056665.4511806916</v>
      </c>
      <c r="L1847" s="444">
        <f t="shared" ca="1" si="119"/>
        <v>-495656373.73454666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-495656373.73454666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-2065234.8905606112</v>
      </c>
      <c r="L1848" s="444">
        <f t="shared" ca="1" si="119"/>
        <v>-497721608.62510729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-497721608.62510729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-2073840.0359379468</v>
      </c>
      <c r="L1849" s="444">
        <f t="shared" ca="1" si="119"/>
        <v>-499795448.66104525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-499795448.66104525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-2082481.0360876883</v>
      </c>
      <c r="L1850" s="444">
        <f t="shared" ca="1" si="119"/>
        <v>-501877929.69713295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-501877929.69713295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-2091158.0404047209</v>
      </c>
      <c r="L1851" s="444">
        <f t="shared" ca="1" si="119"/>
        <v>-503969087.73753768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-503969087.73753768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-2099871.1989064068</v>
      </c>
      <c r="L1852" s="444">
        <f t="shared" ca="1" si="119"/>
        <v>-506068958.9364441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-506068958.9364441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-2108620.6622351836</v>
      </c>
      <c r="L1853" s="444">
        <f t="shared" ca="1" si="119"/>
        <v>-508177579.5986793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-508177579.5986793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-2117406.5816611638</v>
      </c>
      <c r="L1854" s="444">
        <f t="shared" ca="1" si="119"/>
        <v>-510294986.18034047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-510294986.18034047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-2126229.1090847519</v>
      </c>
      <c r="L1855" s="444">
        <f t="shared" ca="1" si="119"/>
        <v>-512421215.28942519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-512421215.28942519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-2135088.3970392714</v>
      </c>
      <c r="L1856" s="444">
        <f t="shared" ca="1" si="119"/>
        <v>-514556303.68646449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-514556303.68646449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-2143984.5986936018</v>
      </c>
      <c r="L1857" s="444">
        <f t="shared" ca="1" si="119"/>
        <v>-516700288.2851581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-516700288.2851581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-2152917.8678548252</v>
      </c>
      <c r="L1858" s="444">
        <f t="shared" ca="1" si="119"/>
        <v>-518853206.15301293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-518853206.15301293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-2161888.358970887</v>
      </c>
      <c r="L1859" s="444">
        <f t="shared" ca="1" si="119"/>
        <v>-521015094.51198381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-521015094.51198381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-2170896.2271332657</v>
      </c>
      <c r="L1860" s="444">
        <f t="shared" ca="1" si="119"/>
        <v>-523185990.73911709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-523185990.73911709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-2179941.6280796542</v>
      </c>
      <c r="L1861" s="444">
        <f t="shared" ca="1" si="119"/>
        <v>-525365932.36719674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-525365932.36719674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-2189024.7181966528</v>
      </c>
      <c r="L1862" s="444">
        <f t="shared" ca="1" si="119"/>
        <v>-527554957.08539337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-527554957.08539337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-2198145.6545224725</v>
      </c>
      <c r="L1863" s="444">
        <f t="shared" ca="1" si="119"/>
        <v>-529753102.73991585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-529753102.73991585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-2207304.5947496495</v>
      </c>
      <c r="L1864" s="444">
        <f t="shared" ca="1" si="119"/>
        <v>-531960407.33466548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-531960407.33466548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-2216501.6972277728</v>
      </c>
      <c r="L1865" s="444">
        <f t="shared" ca="1" si="119"/>
        <v>-534176909.03189325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-534176909.03189325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-2225737.1209662221</v>
      </c>
      <c r="L1866" s="444">
        <f t="shared" ca="1" si="119"/>
        <v>-536402646.15285945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-536402646.15285945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-2235011.0256369142</v>
      </c>
      <c r="L1867" s="444">
        <f t="shared" ca="1" si="119"/>
        <v>-538637657.17849636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-538637657.17849636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-2244323.571577068</v>
      </c>
      <c r="L1868" s="444">
        <f t="shared" ca="1" si="119"/>
        <v>-540881980.75007343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-540881980.75007343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-2253674.9197919727</v>
      </c>
      <c r="L1869" s="444">
        <f t="shared" ca="1" si="119"/>
        <v>-543135655.66986537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-543135655.66986537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-2263065.2319577723</v>
      </c>
      <c r="L1870" s="444">
        <f t="shared" ca="1" si="119"/>
        <v>-545398720.90182316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-545398720.90182316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-2272494.670424263</v>
      </c>
      <c r="L1871" s="444">
        <f t="shared" ca="1" si="119"/>
        <v>-547671215.57224739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-547671215.57224739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-2281963.3982176976</v>
      </c>
      <c r="L1872" s="444">
        <f t="shared" ca="1" si="119"/>
        <v>-549953178.97046506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-549953178.97046506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-2291471.5790436044</v>
      </c>
      <c r="L1873" s="444">
        <f t="shared" ca="1" si="119"/>
        <v>-552244650.54950869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-552244650.54950869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-2301019.3772896193</v>
      </c>
      <c r="L1874" s="444">
        <f t="shared" ca="1" si="119"/>
        <v>-554545669.92679834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-554545669.92679834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-2310606.9580283263</v>
      </c>
      <c r="L1875" s="444">
        <f t="shared" ca="1" si="119"/>
        <v>-556856276.88482666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-556856276.88482666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-2320234.4870201112</v>
      </c>
      <c r="L1876" s="444">
        <f t="shared" ca="1" si="119"/>
        <v>-559176511.3718468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-559176511.3718468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-2329902.1307160282</v>
      </c>
      <c r="L1877" s="444">
        <f t="shared" ca="1" si="119"/>
        <v>-561506413.50256288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-561506413.50256288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-2339610.0562606785</v>
      </c>
      <c r="L1878" s="444">
        <f t="shared" ca="1" si="119"/>
        <v>-563846023.55882359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-563846023.55882359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-2349358.4314950984</v>
      </c>
      <c r="L1879" s="444">
        <f t="shared" ca="1" si="119"/>
        <v>-566195381.99031866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-566195381.99031866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-2359147.424959661</v>
      </c>
      <c r="L1880" s="444">
        <f t="shared" ca="1" si="119"/>
        <v>-568554529.41527832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-568554529.41527832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-2368977.2058969932</v>
      </c>
      <c r="L1881" s="444">
        <f t="shared" ca="1" si="119"/>
        <v>-570923506.62117529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-570923506.62117529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-2378847.9442548971</v>
      </c>
      <c r="L1882" s="444">
        <f t="shared" ca="1" si="119"/>
        <v>-573302354.56543016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-573302354.56543016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-2388759.8106892924</v>
      </c>
      <c r="L1883" s="444">
        <f t="shared" ca="1" si="119"/>
        <v>-575691114.37611949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-575691114.37611949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-2398712.9765671645</v>
      </c>
      <c r="L1884" s="444">
        <f t="shared" ca="1" si="119"/>
        <v>-578089827.35268664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-578089827.35268664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-2408707.6139695277</v>
      </c>
      <c r="L1885" s="444">
        <f t="shared" ca="1" si="119"/>
        <v>-580498534.96665621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-580498534.96665621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-2418743.8956944006</v>
      </c>
      <c r="L1886" s="444">
        <f t="shared" ca="1" si="119"/>
        <v>-582917278.86235058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-582917278.86235058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-2428821.9952597939</v>
      </c>
      <c r="L1887" s="444">
        <f t="shared" ca="1" si="119"/>
        <v>-585346100.85761034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-585346100.85761034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-2438942.0869067097</v>
      </c>
      <c r="L1888" s="444">
        <f t="shared" ca="1" si="119"/>
        <v>-587785042.94451702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-587785042.94451702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-2449104.3456021543</v>
      </c>
      <c r="L1889" s="444">
        <f t="shared" ca="1" si="119"/>
        <v>-590234147.29011917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-590234147.29011917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-2459308.947042163</v>
      </c>
      <c r="L1890" s="444">
        <f t="shared" ca="1" si="119"/>
        <v>-592693456.23716128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-592693456.23716128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-2469556.0676548388</v>
      </c>
      <c r="L1891" s="444">
        <f t="shared" ca="1" si="119"/>
        <v>-595163012.30481613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-595163012.30481613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-2479845.8846034007</v>
      </c>
      <c r="L1892" s="444">
        <f t="shared" ca="1" si="119"/>
        <v>-597642858.18941951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-597642858.18941951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-2490178.5757892481</v>
      </c>
      <c r="L1893" s="444">
        <f t="shared" ca="1" si="119"/>
        <v>-600133036.76520872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-600133036.76520872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-2500554.3198550362</v>
      </c>
      <c r="L1894" s="444">
        <f t="shared" ca="1" si="119"/>
        <v>-602633591.08506382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-602633591.08506382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-2510973.2961877659</v>
      </c>
      <c r="L1895" s="444">
        <f t="shared" ca="1" si="119"/>
        <v>-605144564.38125157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-605144564.38125157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-2521435.6849218816</v>
      </c>
      <c r="L1896" s="444">
        <f t="shared" ca="1" si="119"/>
        <v>-607666000.06617343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-607666000.06617343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-2531941.6669423892</v>
      </c>
      <c r="L1897" s="444">
        <f t="shared" ca="1" si="119"/>
        <v>-610197941.73311579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-610197941.73311579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-2542491.4238879825</v>
      </c>
      <c r="L1898" s="444">
        <f t="shared" ca="1" si="119"/>
        <v>-612740433.15700376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-612740433.15700376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-2553085.1381541821</v>
      </c>
      <c r="L1899" s="444">
        <f t="shared" ca="1" si="119"/>
        <v>-615293518.29515791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-615293518.29515791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-2563722.9928964912</v>
      </c>
      <c r="L1900" s="444">
        <f t="shared" ca="1" si="119"/>
        <v>-617857241.28805435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-617857241.28805435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-2574405.1720335595</v>
      </c>
      <c r="L1901" s="444">
        <f t="shared" ca="1" si="119"/>
        <v>-620431646.4600879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-620431646.4600879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-2585131.8602503664</v>
      </c>
      <c r="L1902" s="444">
        <f t="shared" ca="1" si="119"/>
        <v>-623016778.32033825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-623016778.32033825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-2595903.2430014093</v>
      </c>
      <c r="L1903" s="444">
        <f t="shared" ca="1" si="119"/>
        <v>-625612681.56333971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-625612681.56333971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-2606719.5065139155</v>
      </c>
      <c r="L1904" s="444">
        <f t="shared" ca="1" si="119"/>
        <v>-628219401.06985366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-628219401.06985366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-2617580.8377910568</v>
      </c>
      <c r="L1905" s="444">
        <f t="shared" ca="1" si="119"/>
        <v>-630836981.90764475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-630836981.90764475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-2628487.4246151866</v>
      </c>
      <c r="L1906" s="444">
        <f t="shared" ca="1" si="119"/>
        <v>-633465469.33225989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-633465469.33225989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-2639439.4555510827</v>
      </c>
      <c r="L1907" s="444">
        <f t="shared" ca="1" si="119"/>
        <v>-636104908.78781092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-636104908.78781092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-2650437.1199492123</v>
      </c>
      <c r="L1908" s="444">
        <f t="shared" ca="1" si="119"/>
        <v>-638755345.90776014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-638755345.90776014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-2661480.6079490008</v>
      </c>
      <c r="L1909" s="444">
        <f t="shared" ca="1" si="119"/>
        <v>-641416826.51570916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-641416826.51570916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-2672570.1104821214</v>
      </c>
      <c r="L1910" s="444">
        <f t="shared" ca="1" si="119"/>
        <v>-644089396.62619126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-644089396.62619126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-2683705.8192757969</v>
      </c>
      <c r="L1911" s="444">
        <f t="shared" ca="1" si="119"/>
        <v>-646773102.44546711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-646773102.44546711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-2694887.9268561131</v>
      </c>
      <c r="L1912" s="444">
        <f t="shared" ca="1" si="119"/>
        <v>-649467990.37232327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-649467990.37232327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-2706116.6265513469</v>
      </c>
      <c r="L1913" s="444">
        <f t="shared" ca="1" si="119"/>
        <v>-652174106.99887466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-652174106.99887466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-2717392.1124953111</v>
      </c>
      <c r="L1914" s="444">
        <f t="shared" ca="1" si="119"/>
        <v>-654891499.11136997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-654891499.11136997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-2728714.5796307083</v>
      </c>
      <c r="L1915" s="444">
        <f t="shared" ca="1" si="119"/>
        <v>-657620213.6910007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-657620213.6910007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-2740084.223712503</v>
      </c>
      <c r="L1916" s="444">
        <f t="shared" ca="1" si="119"/>
        <v>-660360297.91471314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-660360297.91471314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-2751501.2413113047</v>
      </c>
      <c r="L1917" s="444">
        <f t="shared" ca="1" si="119"/>
        <v>-663111799.15602446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-663111799.15602446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-2762965.8298167684</v>
      </c>
      <c r="L1918" s="444">
        <f t="shared" ca="1" si="119"/>
        <v>-665874764.98584127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-665874764.98584127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-2774478.1874410054</v>
      </c>
      <c r="L1919" s="444">
        <f t="shared" ca="1" si="119"/>
        <v>-668649243.17328227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-668649243.17328227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-2786038.5132220094</v>
      </c>
      <c r="L1920" s="444">
        <f t="shared" ca="1" si="119"/>
        <v>-671435281.68650424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-671435281.68650424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-2797647.0070271008</v>
      </c>
      <c r="L1921" s="444">
        <f t="shared" ca="1" si="119"/>
        <v>-674232928.69353139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-674232928.69353139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-2809303.8695563809</v>
      </c>
      <c r="L1922" s="444">
        <f t="shared" ca="1" si="119"/>
        <v>-677042232.56308782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-677042232.56308782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-2821009.3023461993</v>
      </c>
      <c r="L1923" s="444">
        <f t="shared" ca="1" si="119"/>
        <v>-679863241.86543405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-679863241.86543405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-2832763.5077726417</v>
      </c>
      <c r="L1924" s="444">
        <f t="shared" ca="1" si="119"/>
        <v>-682696005.37320673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-682696005.37320673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-2844566.6890550279</v>
      </c>
      <c r="L1925" s="444">
        <f t="shared" ca="1" si="119"/>
        <v>-685540572.06226182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-685540572.06226182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-2856419.0502594244</v>
      </c>
      <c r="L1926" s="444">
        <f t="shared" ca="1" si="119"/>
        <v>-688396991.11252129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-688396991.11252129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-2868320.7963021719</v>
      </c>
      <c r="L1927" s="444">
        <f t="shared" ca="1" si="119"/>
        <v>-691265311.90882349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-691265311.90882349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-2880272.132953431</v>
      </c>
      <c r="L1928" s="444">
        <f t="shared" ca="1" si="119"/>
        <v>-694145584.0417769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-694145584.0417769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-2892273.2668407368</v>
      </c>
      <c r="L1929" s="444">
        <f t="shared" ca="1" si="119"/>
        <v>-697037857.30861759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-697037857.30861759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-2904324.4054525732</v>
      </c>
      <c r="L1930" s="444">
        <f t="shared" ca="1" si="119"/>
        <v>-699942181.7140702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-699942181.7140702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-2916425.7571419589</v>
      </c>
      <c r="L1931" s="444">
        <f t="shared" ca="1" si="119"/>
        <v>-702858607.47121215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-702858607.47121215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-2928577.5311300508</v>
      </c>
      <c r="L1932" s="444">
        <f t="shared" ca="1" si="119"/>
        <v>-705787185.00234222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-705787185.00234222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-2940779.9375097593</v>
      </c>
      <c r="L1933" s="444">
        <f t="shared" ca="1" si="119"/>
        <v>-708727964.939852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-708727964.939852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-2953033.1872493834</v>
      </c>
      <c r="L1934" s="444">
        <f t="shared" ca="1" si="119"/>
        <v>-711680998.12710142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-711680998.12710142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-2965337.4921962558</v>
      </c>
      <c r="L1935" s="444">
        <f t="shared" ca="1" si="119"/>
        <v>-714646335.61929762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-714646335.61929762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-2977693.0650804066</v>
      </c>
      <c r="L1936" s="444">
        <f t="shared" ca="1" si="119"/>
        <v>-717624028.68437803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-717624028.68437803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-2990100.1195182418</v>
      </c>
      <c r="L1937" s="444">
        <f t="shared" ca="1" si="119"/>
        <v>-720614128.80389631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-720614128.80389631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-3002558.8700162345</v>
      </c>
      <c r="L1938" s="444">
        <f t="shared" ca="1" si="119"/>
        <v>-723616687.67391253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-723616687.67391253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-3015069.5319746356</v>
      </c>
      <c r="L1939" s="444">
        <f t="shared" ca="1" si="119"/>
        <v>-726631757.2058872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-726631757.2058872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-3027632.3216911964</v>
      </c>
      <c r="L1940" s="444">
        <f t="shared" ca="1" si="119"/>
        <v>-729659389.52757835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-729659389.52757835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-3040247.4563649097</v>
      </c>
      <c r="L1941" s="444">
        <f t="shared" ca="1" si="119"/>
        <v>-732699636.98394322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-732699636.98394322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-3052915.1540997634</v>
      </c>
      <c r="L1942" s="444">
        <f t="shared" ca="1" si="119"/>
        <v>-735752552.13804305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-735752552.13804305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-3065635.6339085125</v>
      </c>
      <c r="L1943" s="444">
        <f t="shared" ca="1" si="119"/>
        <v>-738818187.77195156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-738818187.77195156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-3078409.1157164648</v>
      </c>
      <c r="L1944" s="444">
        <f t="shared" ca="1" si="119"/>
        <v>-741896596.88766801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-741896596.88766801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-3091235.8203652832</v>
      </c>
      <c r="L1945" s="444">
        <f t="shared" ca="1" si="119"/>
        <v>-744987832.70803332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-744987832.70803332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-3104115.9696168057</v>
      </c>
      <c r="L1946" s="444">
        <f t="shared" ca="1" si="119"/>
        <v>-748091948.67765009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-748091948.67765009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-3117049.7861568755</v>
      </c>
      <c r="L1947" s="444">
        <f t="shared" ca="1" si="119"/>
        <v>-751208998.46380699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-751208998.46380699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-3130037.493599196</v>
      </c>
      <c r="L1948" s="444">
        <f t="shared" ca="1" si="119"/>
        <v>-754339035.95740616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-754339035.95740616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-3143079.3164891922</v>
      </c>
      <c r="L1949" s="444">
        <f t="shared" ca="1" si="119"/>
        <v>-757482115.27389538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-757482115.27389538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-3156175.4803078976</v>
      </c>
      <c r="L1950" s="444">
        <f t="shared" ca="1" si="119"/>
        <v>-760638290.75420332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-760638290.75420332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-3169326.2114758473</v>
      </c>
      <c r="L1951" s="444">
        <f t="shared" ca="1" si="119"/>
        <v>-763807616.96567917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-763807616.96567917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-3182531.7373569966</v>
      </c>
      <c r="L1952" s="444">
        <f t="shared" ca="1" si="119"/>
        <v>-766990148.70303619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-766990148.70303619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-3195792.286262651</v>
      </c>
      <c r="L1953" s="444">
        <f t="shared" ca="1" si="119"/>
        <v>-770185940.98929882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-770185940.98929882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-3209108.0874554119</v>
      </c>
      <c r="L1954" s="444">
        <f t="shared" ca="1" si="119"/>
        <v>-773395049.07675421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-773395049.07675421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-3222479.3711531423</v>
      </c>
      <c r="L1955" s="444">
        <f t="shared" ca="1" si="119"/>
        <v>-776617528.44790733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-776617528.44790733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-3235906.3685329473</v>
      </c>
      <c r="L1956" s="444">
        <f t="shared" ca="1" si="119"/>
        <v>-779853434.81644022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-779853434.81644022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-3249389.3117351676</v>
      </c>
      <c r="L1957" s="444">
        <f t="shared" ca="1" si="119"/>
        <v>-783102824.12817538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-783102824.12817538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-3262928.4338673973</v>
      </c>
      <c r="L1958" s="444">
        <f t="shared" ca="1" si="119"/>
        <v>-786365752.56204283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-786365752.56204283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-3276523.9690085119</v>
      </c>
      <c r="L1959" s="444">
        <f t="shared" ca="1" si="119"/>
        <v>-789642276.5310514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-789642276.5310514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-3290176.1522127143</v>
      </c>
      <c r="L1960" s="444">
        <f t="shared" ca="1" si="119"/>
        <v>-792932452.68326414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-792932452.68326414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-3303885.2195136007</v>
      </c>
      <c r="L1961" s="444">
        <f t="shared" ca="1" si="119"/>
        <v>-796236337.90277779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-796236337.90277779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-3317651.407928241</v>
      </c>
      <c r="L1962" s="444">
        <f t="shared" ca="1" si="119"/>
        <v>-799553989.31070602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-799553989.31070602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-3331474.9554612748</v>
      </c>
      <c r="L1963" s="444">
        <f t="shared" ca="1" si="119"/>
        <v>-802885464.26616728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-802885464.26616728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-3345356.1011090302</v>
      </c>
      <c r="L1964" s="444">
        <f t="shared" ca="1" si="119"/>
        <v>-806230820.36727631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-806230820.36727631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-3359295.0848636511</v>
      </c>
      <c r="L1965" s="444">
        <f t="shared" ca="1" si="119"/>
        <v>-809590115.45213997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-809590115.45213997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-3373292.14771725</v>
      </c>
      <c r="L1966" s="444">
        <f t="shared" ca="1" si="119"/>
        <v>-812963407.59985721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-812963407.59985721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-3387347.5316660716</v>
      </c>
      <c r="L1967" s="444">
        <f t="shared" ca="1" si="119"/>
        <v>-816350755.13152325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-816350755.13152325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-3401461.47971468</v>
      </c>
      <c r="L1968" s="444">
        <f t="shared" ca="1" si="119"/>
        <v>-819752216.61123788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-819752216.61123788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-3415634.2358801579</v>
      </c>
      <c r="L1969" s="444">
        <f t="shared" ca="1" si="119"/>
        <v>-823167850.84711802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-823167850.84711802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-3429866.0451963251</v>
      </c>
      <c r="L1970" s="444">
        <f t="shared" ca="1" si="119"/>
        <v>-826597716.89231431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-826597716.89231431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-3444157.1537179761</v>
      </c>
      <c r="L1971" s="444">
        <f t="shared" ca="1" si="119"/>
        <v>-830041874.04603231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-830041874.04603231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-3458507.8085251343</v>
      </c>
      <c r="L1972" s="444">
        <f t="shared" ca="1" si="119"/>
        <v>-833500381.85455739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-833500381.85455739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-3472918.2577273226</v>
      </c>
      <c r="L1973" s="444">
        <f t="shared" ca="1" si="119"/>
        <v>-836973300.11228466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-836973300.11228466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-3487388.7504678527</v>
      </c>
      <c r="L1974" s="444">
        <f t="shared" ca="1" si="119"/>
        <v>-840460688.86275256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-840460688.86275256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-3501919.5369281359</v>
      </c>
      <c r="L1975" s="444">
        <f t="shared" ca="1" si="119"/>
        <v>-843962608.39968073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-843962608.39968073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-3516510.8683320037</v>
      </c>
      <c r="L1976" s="444">
        <f t="shared" ca="1" si="119"/>
        <v>-847479119.26801276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-847479119.26801276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-3531162.9969500536</v>
      </c>
      <c r="L1977" s="444">
        <f t="shared" ca="1" si="119"/>
        <v>-851010282.26496279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-851010282.26496279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-3545876.1761040115</v>
      </c>
      <c r="L1978" s="444">
        <f t="shared" ca="1" si="119"/>
        <v>-854556158.44106686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-854556158.44106686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-3560650.6601711125</v>
      </c>
      <c r="L1979" s="444">
        <f t="shared" ca="1" si="119"/>
        <v>-858116809.10123801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-858116809.10123801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-3575486.7045884915</v>
      </c>
      <c r="L1980" s="444">
        <f t="shared" ca="1" si="119"/>
        <v>-861692295.80582654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-861692295.80582654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-3590384.5658576107</v>
      </c>
      <c r="L1981" s="444">
        <f t="shared" ca="1" si="119"/>
        <v>-865282680.37168419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-865282680.37168419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-3605344.5015486842</v>
      </c>
      <c r="L1982" s="444">
        <f t="shared" ca="1" si="119"/>
        <v>-868888024.87323284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-868888024.87323284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-3620366.7703051367</v>
      </c>
      <c r="L1983" s="444">
        <f t="shared" ca="1" si="119"/>
        <v>-872508391.643538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-872508391.643538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-3635451.631848075</v>
      </c>
      <c r="L1984" s="444">
        <f t="shared" ca="1" si="119"/>
        <v>-876143843.2753861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-876143843.2753861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-3650599.3469807752</v>
      </c>
      <c r="L1985" s="444">
        <f t="shared" ca="1" si="119"/>
        <v>-879794442.62236691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-879794442.62236691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-3665810.1775931958</v>
      </c>
      <c r="L1986" s="444">
        <f t="shared" ca="1" si="119"/>
        <v>-883460252.79996014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-883460252.79996014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-3681084.3866665005</v>
      </c>
      <c r="L1987" s="444">
        <f t="shared" ca="1" si="119"/>
        <v>-887141337.18662667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-887141337.18662667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-3696422.2382776109</v>
      </c>
      <c r="L1988" s="444">
        <f t="shared" ca="1" si="119"/>
        <v>-890837759.42490423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-890837759.42490423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-3711823.9976037676</v>
      </c>
      <c r="L1989" s="444">
        <f t="shared" ca="1" si="119"/>
        <v>-894549583.422508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-894549583.422508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-3727289.9309271164</v>
      </c>
      <c r="L1990" s="444">
        <f t="shared" ca="1" si="119"/>
        <v>-898276873.35343516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-898276873.35343516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-3742820.3056393131</v>
      </c>
      <c r="L1991" s="444">
        <f t="shared" ca="1" si="119"/>
        <v>-902019693.65907443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-902019693.65907443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-3758415.3902461436</v>
      </c>
      <c r="L1992" s="444">
        <f t="shared" ca="1" si="119"/>
        <v>-905778109.04932058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-905778109.04932058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-3774075.4543721685</v>
      </c>
      <c r="L1993" s="444">
        <f t="shared" ca="1" si="119"/>
        <v>-909552184.50369275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-909552184.50369275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-3789800.7687653862</v>
      </c>
      <c r="L1994" s="444">
        <f t="shared" ca="1" si="119"/>
        <v>-913341985.27245808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-913341985.27245808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-3805591.6053019082</v>
      </c>
      <c r="L1995" s="444">
        <f t="shared" ca="1" si="119"/>
        <v>-917147576.87775993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-917147576.87775993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-3821448.236990666</v>
      </c>
      <c r="L1996" s="444">
        <f t="shared" ca="1" si="119"/>
        <v>-920969025.11475062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-920969025.11475062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-3837370.9379781275</v>
      </c>
      <c r="L1997" s="444">
        <f t="shared" ca="1" si="119"/>
        <v>-924806396.05272877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-924806396.05272877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-3853359.9835530366</v>
      </c>
      <c r="L1998" s="444">
        <f t="shared" ca="1" si="119"/>
        <v>-928659756.03628182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-928659756.03628182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-3869415.650151174</v>
      </c>
      <c r="L1999" s="444">
        <f t="shared" ca="1" si="119"/>
        <v>-932529171.68643296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-932529171.68643296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-3885538.2153601372</v>
      </c>
      <c r="L2000" s="444">
        <f t="shared" ca="1" si="119"/>
        <v>-936414709.90179312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-936414709.90179312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-3901727.9579241374</v>
      </c>
      <c r="L2001" s="444">
        <f t="shared" ca="1" si="119"/>
        <v>-940316437.85971725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-940316437.85971725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-3917985.1577488221</v>
      </c>
      <c r="L2002" s="444">
        <f t="shared" ca="1" si="119"/>
        <v>-944234423.01746607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-944234423.01746607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-3934310.0959061086</v>
      </c>
      <c r="L2003" s="444">
        <f t="shared" ca="1" si="119"/>
        <v>-948168733.11337221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-948168733.11337221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-3950703.0546390507</v>
      </c>
      <c r="L2004" s="444">
        <f t="shared" ca="1" si="119"/>
        <v>-952119436.16801131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-952119436.16801131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-3967164.3173667141</v>
      </c>
      <c r="L2005" s="444">
        <f t="shared" ca="1" si="119"/>
        <v>-956086600.48537803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-956086600.48537803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-3983694.1686890749</v>
      </c>
      <c r="L2006" s="444">
        <f t="shared" ca="1" si="119"/>
        <v>-960070294.65406716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-960070294.65406716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-4000292.8943919465</v>
      </c>
      <c r="L2007" s="444">
        <f t="shared" ca="1" si="119"/>
        <v>-964070587.54845905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-964070587.54845905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-4016960.7814519126</v>
      </c>
      <c r="L2008" s="444">
        <f t="shared" ca="1" si="119"/>
        <v>-968087548.32991099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-968087548.32991099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-4033698.1180412956</v>
      </c>
      <c r="L2009" s="444">
        <f t="shared" ca="1" si="119"/>
        <v>-972121246.44795227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-972121246.44795227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-4050505.1935331351</v>
      </c>
      <c r="L2010" s="444">
        <f t="shared" ca="1" si="119"/>
        <v>-976171751.64148545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-976171751.64148545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-4067382.2985061891</v>
      </c>
      <c r="L2011" s="444">
        <f t="shared" ca="1" si="119"/>
        <v>-980239133.93999159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-980239133.93999159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-4084329.7247499656</v>
      </c>
      <c r="L2012" s="444">
        <f t="shared" ca="1" si="119"/>
        <v>-984323463.66474152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-984323463.66474152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-4101347.7652697568</v>
      </c>
      <c r="L2013" s="444">
        <f t="shared" ca="1" si="119"/>
        <v>-988424811.43001127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-988424811.43001127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-4118436.7142917137</v>
      </c>
      <c r="L2014" s="444">
        <f t="shared" ca="1" si="119"/>
        <v>-992543248.14430296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-992543248.14430296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-4135596.867267929</v>
      </c>
      <c r="L2015" s="444">
        <f t="shared" ca="1" si="119"/>
        <v>-996678845.01157093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-996678845.01157093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-4152828.5208815453</v>
      </c>
      <c r="L2016" s="444">
        <f t="shared" ca="1" si="119"/>
        <v>-1000831673.5324525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-1000831673.5324525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-4170131.9730518851</v>
      </c>
      <c r="L2017" s="444">
        <f t="shared" ca="1" si="119"/>
        <v>-1005001805.5055044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-1005001805.5055044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-4187507.5229396014</v>
      </c>
      <c r="L2018" s="444">
        <f t="shared" ca="1" si="119"/>
        <v>-1009189313.0284439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-1009189313.0284439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-4204955.4709518496</v>
      </c>
      <c r="L2019" s="444">
        <f t="shared" ca="1" si="119"/>
        <v>-1013394268.4993957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-1013394268.4993957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-4222476.1187474821</v>
      </c>
      <c r="L2020" s="444">
        <f t="shared" ca="1" si="119"/>
        <v>-1017616744.6181432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-1017616744.6181432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-4240069.7692422634</v>
      </c>
      <c r="L2021" s="444">
        <f t="shared" ca="1" si="119"/>
        <v>-1021856814.3873855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-1021856814.3873855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-4257736.7266141064</v>
      </c>
      <c r="L2022" s="444">
        <f t="shared" ca="1" si="119"/>
        <v>-1026114551.1139996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-1026114551.1139996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-4275477.2963083321</v>
      </c>
      <c r="L2023" s="444">
        <f t="shared" ca="1" si="119"/>
        <v>-1030390028.4103079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-1030390028.4103079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-4293291.785042949</v>
      </c>
      <c r="L2024" s="444">
        <f t="shared" ca="1" si="119"/>
        <v>-1034683320.1953509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-1034683320.1953509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-4311180.500813961</v>
      </c>
      <c r="L2025" s="444">
        <f t="shared" ca="1" si="119"/>
        <v>-1038994500.6961648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-1038994500.6961648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-4329143.752900687</v>
      </c>
      <c r="L2026" s="444">
        <f t="shared" ca="1" si="119"/>
        <v>-1043323644.4490656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-1043323644.4490656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-4347181.8518711068</v>
      </c>
      <c r="L2027" s="444">
        <f t="shared" ca="1" si="119"/>
        <v>-1047670826.3009367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-1047670826.3009367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-4365295.1095872363</v>
      </c>
      <c r="L2028" s="444">
        <f t="shared" ca="1" si="119"/>
        <v>-1052036121.4105239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-1052036121.4105239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-4383483.8392105158</v>
      </c>
      <c r="L2029" s="444">
        <f t="shared" ca="1" si="119"/>
        <v>-1056419605.2497344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-1056419605.2497344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-4401748.3552072262</v>
      </c>
      <c r="L2030" s="444">
        <f t="shared" ca="1" si="119"/>
        <v>-1060821353.6049416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-1060821353.6049416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-4420088.9733539224</v>
      </c>
      <c r="L2031" s="444">
        <f t="shared" ca="1" si="119"/>
        <v>-1065241442.5782955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-1065241442.5782955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-4438506.0107428981</v>
      </c>
      <c r="L2032" s="444">
        <f t="shared" ca="1" si="119"/>
        <v>-1069679948.5890384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-1069679948.5890384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-4456999.7857876597</v>
      </c>
      <c r="L2033" s="444">
        <f t="shared" ca="1" si="119"/>
        <v>-1074136948.374826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-1074136948.374826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-4475570.6182284411</v>
      </c>
      <c r="L2034" s="444">
        <f t="shared" ca="1" si="119"/>
        <v>-1078612518.9930544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-1078612518.9930544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-4494218.8291377267</v>
      </c>
      <c r="L2035" s="444">
        <f t="shared" ca="1" si="119"/>
        <v>-1083106737.8221922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-1083106737.8221922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-4512944.740925801</v>
      </c>
      <c r="L2036" s="444">
        <f t="shared" ca="1" si="119"/>
        <v>-1087619682.563118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-1087619682.563118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-4531748.6773463245</v>
      </c>
      <c r="L2037" s="444">
        <f t="shared" ca="1" si="119"/>
        <v>-1092151431.2404642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-1092151431.2404642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-4550630.963501934</v>
      </c>
      <c r="L2038" s="444">
        <f t="shared" ca="1" si="119"/>
        <v>-1096702062.2039661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-1096702062.2039661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-4569591.9258498587</v>
      </c>
      <c r="L2039" s="444">
        <f t="shared" ca="1" si="119"/>
        <v>-1101271654.1298161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-1101271654.1298161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-4588631.8922075666</v>
      </c>
      <c r="L2040" s="444">
        <f t="shared" ca="1" si="119"/>
        <v>-1105860286.0220237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-1105860286.0220237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-4607751.1917584315</v>
      </c>
      <c r="L2041" s="444">
        <f t="shared" ca="1" si="119"/>
        <v>-1110468037.2137821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-1110468037.2137821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-4626950.1550574256</v>
      </c>
      <c r="L2042" s="444">
        <f t="shared" ca="1" si="119"/>
        <v>-1115094987.3688395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-1115094987.3688395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-4646229.1140368311</v>
      </c>
      <c r="L2043" s="444">
        <f t="shared" ca="1" si="119"/>
        <v>-1119741216.4828763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-1119741216.4828763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-4665588.402011985</v>
      </c>
      <c r="L2044" s="444">
        <f t="shared" ca="1" si="119"/>
        <v>-1124406804.8848882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-1124406804.8848882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-4685028.353687034</v>
      </c>
      <c r="L2045" s="444">
        <f t="shared" ca="1" si="119"/>
        <v>-1129091833.2385752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-1129091833.2385752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-4704549.3051607301</v>
      </c>
      <c r="L2046" s="444">
        <f t="shared" ca="1" si="119"/>
        <v>-1133796382.543736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-1133796382.543736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-4724151.5939322328</v>
      </c>
      <c r="L2047" s="444">
        <f t="shared" ca="1" si="119"/>
        <v>-1138520534.1376681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-1138520534.1376681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-4743835.5589069501</v>
      </c>
      <c r="L2048" s="444">
        <f t="shared" ref="L2048:L2302" ca="1" si="124">I2048-J2048+K2048</f>
        <v>-1143264369.6965752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-1143264369.6965752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-4763601.5404023966</v>
      </c>
      <c r="L2049" s="444">
        <f t="shared" ca="1" si="124"/>
        <v>-1148027971.2369776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-1148027971.2369776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-4783449.8801540732</v>
      </c>
      <c r="L2050" s="444">
        <f t="shared" ca="1" si="124"/>
        <v>-1152811421.1171317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-1152811421.1171317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-4803380.9213213818</v>
      </c>
      <c r="L2051" s="444">
        <f t="shared" ca="1" si="124"/>
        <v>-1157614802.0384531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-1157614802.0384531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-4823395.0084935548</v>
      </c>
      <c r="L2052" s="444">
        <f t="shared" ca="1" si="124"/>
        <v>-1162438197.0469468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-1162438197.0469468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-4843492.4876956111</v>
      </c>
      <c r="L2053" s="444">
        <f t="shared" ca="1" si="124"/>
        <v>-1167281689.5346425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-1167281689.5346425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-4863673.7063943436</v>
      </c>
      <c r="L2054" s="444">
        <f t="shared" ca="1" si="124"/>
        <v>-1172145363.2410369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-1172145363.2410369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-4883939.0135043208</v>
      </c>
      <c r="L2055" s="444">
        <f t="shared" ca="1" si="124"/>
        <v>-1177029302.2545412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-1177029302.2545412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-4904288.7593939211</v>
      </c>
      <c r="L2056" s="444">
        <f t="shared" ca="1" si="124"/>
        <v>-1181933591.0139351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-1181933591.0139351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-4924723.2958913958</v>
      </c>
      <c r="L2057" s="444">
        <f t="shared" ca="1" si="124"/>
        <v>-1186858314.3098264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-1186858314.3098264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-4945242.9762909431</v>
      </c>
      <c r="L2058" s="444">
        <f t="shared" ca="1" si="124"/>
        <v>-1191803557.2861173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-1191803557.2861173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-4965848.1553588221</v>
      </c>
      <c r="L2059" s="444">
        <f t="shared" ca="1" si="124"/>
        <v>-1196769405.4414761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-1196769405.4414761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-4986539.1893394841</v>
      </c>
      <c r="L2060" s="444">
        <f t="shared" ca="1" si="124"/>
        <v>-1201755944.6308155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-1201755944.6308155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-5007316.4359617308</v>
      </c>
      <c r="L2061" s="444">
        <f t="shared" ca="1" si="124"/>
        <v>-1206763261.0667772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-1206763261.0667772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-5028180.2544449046</v>
      </c>
      <c r="L2062" s="444">
        <f t="shared" ca="1" si="124"/>
        <v>-1211791441.3212221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-1211791441.3212221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-5049131.0055050915</v>
      </c>
      <c r="L2063" s="444">
        <f t="shared" ca="1" si="124"/>
        <v>-1216840572.3267272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-1216840572.3267272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-5070169.0513613634</v>
      </c>
      <c r="L2064" s="444">
        <f t="shared" ca="1" si="124"/>
        <v>-1221910741.3780885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-1221910741.3780885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-5091294.7557420349</v>
      </c>
      <c r="L2065" s="444">
        <f t="shared" ca="1" si="124"/>
        <v>-1227002036.1338305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-1227002036.1338305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-5112508.4838909609</v>
      </c>
      <c r="L2066" s="444">
        <f t="shared" ca="1" si="124"/>
        <v>-1232114544.6177216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-1232114544.6177216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-5133810.6025738399</v>
      </c>
      <c r="L2067" s="444">
        <f t="shared" ca="1" si="124"/>
        <v>-1237248355.2202954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-1237248355.2202954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-5155201.4800845645</v>
      </c>
      <c r="L2068" s="444">
        <f t="shared" ca="1" si="124"/>
        <v>-1242403556.7003801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-1242403556.7003801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-5176681.4862515833</v>
      </c>
      <c r="L2069" s="444">
        <f t="shared" ca="1" si="124"/>
        <v>-1247580238.1866317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-1247580238.1866317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-5198250.9924442982</v>
      </c>
      <c r="L2070" s="444">
        <f t="shared" ca="1" si="124"/>
        <v>-1252778489.179076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-1252778489.179076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-5219910.3715794832</v>
      </c>
      <c r="L2071" s="444">
        <f t="shared" ca="1" si="124"/>
        <v>-1257998399.5506554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-1257998399.5506554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-5241659.9981277306</v>
      </c>
      <c r="L2072" s="444">
        <f t="shared" ca="1" si="124"/>
        <v>-1263240059.5487831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-1263240059.5487831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-5263500.2481199298</v>
      </c>
      <c r="L2073" s="444">
        <f t="shared" ca="1" si="124"/>
        <v>-1268503559.7969029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-1268503559.7969029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-5285431.4991537621</v>
      </c>
      <c r="L2074" s="444">
        <f t="shared" ca="1" si="124"/>
        <v>-1273788991.2960567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-1273788991.2960567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-5307454.1304002367</v>
      </c>
      <c r="L2075" s="444">
        <f t="shared" ca="1" si="124"/>
        <v>-1279096445.4264569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-1279096445.4264569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-5329568.5226102369</v>
      </c>
      <c r="L2076" s="444">
        <f t="shared" ca="1" si="124"/>
        <v>-1284426013.9490671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-1284426013.9490671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-5351775.0581211131</v>
      </c>
      <c r="L2077" s="444">
        <f t="shared" ca="1" si="124"/>
        <v>-1289777789.0071883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-1289777789.0071883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-5374074.1208632849</v>
      </c>
      <c r="L2078" s="444">
        <f t="shared" ca="1" si="124"/>
        <v>-1295151863.1280515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-1295151863.1280515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-5396466.0963668814</v>
      </c>
      <c r="L2079" s="444">
        <f t="shared" ca="1" si="124"/>
        <v>-1300548329.2244184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-1300548329.2244184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-5418951.3717684103</v>
      </c>
      <c r="L2080" s="444">
        <f t="shared" ca="1" si="124"/>
        <v>-1305967280.5961869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-1305967280.5961869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-5441530.3358174451</v>
      </c>
      <c r="L2081" s="444">
        <f t="shared" ca="1" si="124"/>
        <v>-1311408810.9320042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-1311408810.9320042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-5464203.3788833506</v>
      </c>
      <c r="L2082" s="444">
        <f t="shared" ca="1" si="124"/>
        <v>-1316873014.3108876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-1316873014.3108876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-5486970.8929620311</v>
      </c>
      <c r="L2083" s="444">
        <f t="shared" ca="1" si="124"/>
        <v>-1322359985.2038496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-1322359985.2038496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-5509833.2716827067</v>
      </c>
      <c r="L2084" s="444">
        <f t="shared" ca="1" si="124"/>
        <v>-1327869818.4755323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-1327869818.4755323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-5532790.9103147183</v>
      </c>
      <c r="L2085" s="444">
        <f t="shared" ca="1" si="124"/>
        <v>-1333402609.3858471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-1333402609.3858471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-5555844.2057743631</v>
      </c>
      <c r="L2086" s="444">
        <f t="shared" ca="1" si="124"/>
        <v>-1338958453.5916214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-1338958453.5916214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-5578993.556631756</v>
      </c>
      <c r="L2087" s="444">
        <f t="shared" ca="1" si="124"/>
        <v>-1344537447.1482532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-1344537447.1482532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-5602239.3631177219</v>
      </c>
      <c r="L2088" s="444">
        <f t="shared" ca="1" si="124"/>
        <v>-1350139686.5113709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-1350139686.5113709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-5625582.0271307118</v>
      </c>
      <c r="L2089" s="444">
        <f t="shared" ca="1" si="124"/>
        <v>-1355765268.5385015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-1355765268.5385015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-5649021.9522437565</v>
      </c>
      <c r="L2090" s="444">
        <f t="shared" ca="1" si="124"/>
        <v>-1361414290.4907453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-1361414290.4907453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-5672559.5437114388</v>
      </c>
      <c r="L2091" s="444">
        <f t="shared" ca="1" si="124"/>
        <v>-1367086850.0344567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-1367086850.0344567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-5696195.2084769029</v>
      </c>
      <c r="L2092" s="444">
        <f t="shared" ca="1" si="124"/>
        <v>-1372783045.2429338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-1372783045.2429338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-5719929.3551788907</v>
      </c>
      <c r="L2093" s="444">
        <f t="shared" ca="1" si="124"/>
        <v>-1378502974.5981126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-1378502974.5981126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-5743762.394158802</v>
      </c>
      <c r="L2094" s="444">
        <f t="shared" ca="1" si="124"/>
        <v>-1384246736.9922714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-1384246736.9922714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-5767694.7374677975</v>
      </c>
      <c r="L2095" s="444">
        <f t="shared" ca="1" si="124"/>
        <v>-1390014431.7297392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-1390014431.7297392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-5791726.7988739135</v>
      </c>
      <c r="L2096" s="444">
        <f t="shared" ca="1" si="124"/>
        <v>-1395806158.5286131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-1395806158.5286131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-5815858.9938692208</v>
      </c>
      <c r="L2097" s="444">
        <f t="shared" ca="1" si="124"/>
        <v>-1401622017.5224824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-1401622017.5224824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-5840091.7396770101</v>
      </c>
      <c r="L2098" s="444">
        <f t="shared" ca="1" si="124"/>
        <v>-1407462109.2621593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-1407462109.2621593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-5864425.4552589972</v>
      </c>
      <c r="L2099" s="444">
        <f t="shared" ca="1" si="124"/>
        <v>-1413326534.7174184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-1413326534.7174184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-5888860.5613225764</v>
      </c>
      <c r="L2100" s="444">
        <f t="shared" ca="1" si="124"/>
        <v>-1419215395.2787411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-1419215395.2787411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-5913397.4803280877</v>
      </c>
      <c r="L2101" s="444">
        <f t="shared" ca="1" si="124"/>
        <v>-1425128792.7590692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-1425128792.7590692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-5938036.636496122</v>
      </c>
      <c r="L2102" s="444">
        <f t="shared" ca="1" si="124"/>
        <v>-1431066829.3955653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-1431066829.3955653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-5962778.4558148552</v>
      </c>
      <c r="L2103" s="444">
        <f t="shared" ca="1" si="124"/>
        <v>-1437029607.8513801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-1437029607.8513801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-5987623.3660474168</v>
      </c>
      <c r="L2104" s="444">
        <f t="shared" ca="1" si="124"/>
        <v>-1443017231.2174275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-1443017231.2174275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-6012571.7967392812</v>
      </c>
      <c r="L2105" s="444">
        <f t="shared" ca="1" si="124"/>
        <v>-1449029803.0141668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-1449029803.0141668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-6037624.1792256953</v>
      </c>
      <c r="L2106" s="444">
        <f t="shared" ca="1" si="124"/>
        <v>-1455067427.1933925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-1455067427.1933925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-6062780.9466391355</v>
      </c>
      <c r="L2107" s="444">
        <f t="shared" ca="1" si="124"/>
        <v>-1461130208.1400316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-1461130208.1400316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-6088042.5339167984</v>
      </c>
      <c r="L2108" s="444">
        <f t="shared" ca="1" si="124"/>
        <v>-1467218250.6739483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-1467218250.6739483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-6113409.3778081182</v>
      </c>
      <c r="L2109" s="444">
        <f t="shared" ca="1" si="124"/>
        <v>-1473331660.0517564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-1473331660.0517564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-6138881.9168823184</v>
      </c>
      <c r="L2110" s="444">
        <f t="shared" ca="1" si="124"/>
        <v>-1479470541.9686387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-1479470541.9686387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-6164460.5915359948</v>
      </c>
      <c r="L2111" s="444">
        <f t="shared" ca="1" si="124"/>
        <v>-1485635002.5601747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-1485635002.5601747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-6190145.8440007279</v>
      </c>
      <c r="L2112" s="444">
        <f t="shared" ca="1" si="124"/>
        <v>-1491825148.4041755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-1491825148.4041755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-6215938.1183507312</v>
      </c>
      <c r="L2113" s="444">
        <f t="shared" ca="1" si="124"/>
        <v>-1498041086.5225263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-1498041086.5225263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-6241837.8605105262</v>
      </c>
      <c r="L2114" s="444">
        <f t="shared" ca="1" si="124"/>
        <v>-1504282924.3830369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-1504282924.3830369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-6267845.5182626536</v>
      </c>
      <c r="L2115" s="444">
        <f t="shared" ca="1" si="124"/>
        <v>-1510550769.9012995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-1510550769.9012995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-6293961.5412554145</v>
      </c>
      <c r="L2116" s="444">
        <f t="shared" ca="1" si="124"/>
        <v>-1516844731.442555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-1516844731.442555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-6320186.381010646</v>
      </c>
      <c r="L2117" s="444">
        <f t="shared" ca="1" si="124"/>
        <v>-1523164917.8235655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-1523164917.8235655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-6346520.490931523</v>
      </c>
      <c r="L2118" s="444">
        <f t="shared" ca="1" si="124"/>
        <v>-1529511438.314497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-1529511438.314497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-6372964.3263104036</v>
      </c>
      <c r="L2119" s="444">
        <f t="shared" ca="1" si="124"/>
        <v>-1535884402.6408074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-1535884402.6408074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-6399518.3443366978</v>
      </c>
      <c r="L2120" s="444">
        <f t="shared" ca="1" si="124"/>
        <v>-1542283920.9851441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-1542283920.9851441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-6426183.004104767</v>
      </c>
      <c r="L2121" s="444">
        <f t="shared" ca="1" si="124"/>
        <v>-1548710103.989249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-1548710103.989249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-6452958.7666218709</v>
      </c>
      <c r="L2122" s="444">
        <f t="shared" ca="1" si="124"/>
        <v>-1555163062.7558708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-1555163062.7558708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-6479846.0948161287</v>
      </c>
      <c r="L2123" s="444">
        <f t="shared" ca="1" si="124"/>
        <v>-1561642908.850687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-1561642908.850687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-6506845.4535445292</v>
      </c>
      <c r="L2124" s="444">
        <f t="shared" ca="1" si="124"/>
        <v>-1568149754.3042316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-1568149754.3042316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-6533957.3096009651</v>
      </c>
      <c r="L2125" s="444">
        <f t="shared" ca="1" si="124"/>
        <v>-1574683711.6138327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-1574683711.6138327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-6561182.1317243027</v>
      </c>
      <c r="L2126" s="444">
        <f t="shared" ca="1" si="124"/>
        <v>-1581244893.7455571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-1581244893.7455571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-6588520.3906064881</v>
      </c>
      <c r="L2127" s="444">
        <f t="shared" ca="1" si="124"/>
        <v>-1587833414.1361635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-1587833414.1361635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-6615972.5589006813</v>
      </c>
      <c r="L2128" s="444">
        <f t="shared" ca="1" si="124"/>
        <v>-1594449386.6950641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-1594449386.6950641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-6643539.1112294337</v>
      </c>
      <c r="L2129" s="444">
        <f t="shared" ca="1" si="124"/>
        <v>-1601092925.8062935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-1601092925.8062935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-6671220.5241928892</v>
      </c>
      <c r="L2130" s="444">
        <f t="shared" ca="1" si="124"/>
        <v>-1607764146.3304863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-1607764146.3304863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-6699017.276377026</v>
      </c>
      <c r="L2131" s="444">
        <f t="shared" ca="1" si="124"/>
        <v>-1614463163.6068633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-1614463163.6068633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-6726929.8483619299</v>
      </c>
      <c r="L2132" s="444">
        <f t="shared" ca="1" si="124"/>
        <v>-1621190093.4552252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-1621190093.4552252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-6754958.7227301048</v>
      </c>
      <c r="L2133" s="444">
        <f t="shared" ca="1" si="124"/>
        <v>-1627945052.1779554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-1627945052.1779554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-6783104.3840748137</v>
      </c>
      <c r="L2134" s="444">
        <f t="shared" ca="1" si="124"/>
        <v>-1634728156.5620303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-1634728156.5620303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-6811367.3190084593</v>
      </c>
      <c r="L2135" s="444">
        <f t="shared" ca="1" si="124"/>
        <v>-1641539523.8810387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-1641539523.8810387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-6839748.0161709944</v>
      </c>
      <c r="L2136" s="444">
        <f t="shared" ca="1" si="124"/>
        <v>-1648379271.8972096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-1648379271.8972096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-6868246.966238373</v>
      </c>
      <c r="L2137" s="444">
        <f t="shared" ca="1" si="124"/>
        <v>-1655247518.8634479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-1655247518.8634479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-6896864.6619310332</v>
      </c>
      <c r="L2138" s="444">
        <f t="shared" ca="1" si="124"/>
        <v>-1662144383.5253789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-1662144383.5253789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-6925601.5980224125</v>
      </c>
      <c r="L2139" s="444">
        <f t="shared" ca="1" si="124"/>
        <v>-1669069985.1234014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-1669069985.1234014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-6954458.271347506</v>
      </c>
      <c r="L2140" s="444">
        <f t="shared" ca="1" si="124"/>
        <v>-1676024443.3947489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-1676024443.3947489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-6983435.1808114536</v>
      </c>
      <c r="L2141" s="444">
        <f t="shared" ca="1" si="124"/>
        <v>-1683007878.5755603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-1683007878.5755603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-7012532.827398167</v>
      </c>
      <c r="L2142" s="444">
        <f t="shared" ca="1" si="124"/>
        <v>-1690020411.4029584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-1690020411.4029584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-7041751.7141789934</v>
      </c>
      <c r="L2143" s="444">
        <f t="shared" ca="1" si="124"/>
        <v>-1697062163.1171374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-1697062163.1171374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-7071092.3463214049</v>
      </c>
      <c r="L2144" s="444">
        <f t="shared" ca="1" si="124"/>
        <v>-1704133255.4634588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-1704133255.4634588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-7100555.2310977438</v>
      </c>
      <c r="L2145" s="444">
        <f t="shared" ca="1" si="124"/>
        <v>-1711233810.6945565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-1711233810.6945565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-7130140.8778939852</v>
      </c>
      <c r="L2146" s="444">
        <f t="shared" ca="1" si="124"/>
        <v>-1718363951.5724504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-1718363951.5724504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-7159849.7982185436</v>
      </c>
      <c r="L2147" s="444">
        <f t="shared" ca="1" si="124"/>
        <v>-1725523801.3706689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-1725523801.3706689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-7189682.5057111196</v>
      </c>
      <c r="L2148" s="444">
        <f t="shared" ca="1" si="124"/>
        <v>-1732713483.87638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-1732713483.87638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-7219639.5161515819</v>
      </c>
      <c r="L2149" s="444">
        <f t="shared" ca="1" si="124"/>
        <v>-1739933123.3925316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-1739933123.3925316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-7249721.3474688828</v>
      </c>
      <c r="L2150" s="444">
        <f t="shared" ca="1" si="124"/>
        <v>-1747182844.7400005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-1747182844.7400005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-7279928.5197500018</v>
      </c>
      <c r="L2151" s="444">
        <f t="shared" ca="1" si="124"/>
        <v>-1754462773.2597506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-1754462773.2597506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-7310261.5552489609</v>
      </c>
      <c r="L2152" s="444">
        <f t="shared" ca="1" si="124"/>
        <v>-1761773034.8149996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-1761773034.8149996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-7340720.9783958318</v>
      </c>
      <c r="L2153" s="444">
        <f t="shared" ca="1" si="124"/>
        <v>-1769113755.7933955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-1769113755.7933955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-7371307.3158058142</v>
      </c>
      <c r="L2154" s="444">
        <f t="shared" ca="1" si="124"/>
        <v>-1776485063.1092014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-1776485063.1092014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-7402021.0962883392</v>
      </c>
      <c r="L2155" s="444">
        <f t="shared" ca="1" si="124"/>
        <v>-1783887084.2054899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-1783887084.2054899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-7432862.8508562073</v>
      </c>
      <c r="L2156" s="444">
        <f t="shared" ca="1" si="124"/>
        <v>-1791319947.0563462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-1791319947.0563462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-7463833.112734776</v>
      </c>
      <c r="L2157" s="444">
        <f t="shared" ca="1" si="124"/>
        <v>-1798783780.169081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-1798783780.169081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-7494932.4173711706</v>
      </c>
      <c r="L2158" s="444">
        <f t="shared" ca="1" si="124"/>
        <v>-1806278712.5864522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-1806278712.5864522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-7526161.3024435509</v>
      </c>
      <c r="L2159" s="444">
        <f t="shared" ca="1" si="124"/>
        <v>-1813804873.8888958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-1813804873.8888958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-7557520.3078703983</v>
      </c>
      <c r="L2160" s="444">
        <f t="shared" ca="1" si="124"/>
        <v>-1821362394.1967661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-1821362394.1967661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-7589009.9758198597</v>
      </c>
      <c r="L2161" s="444">
        <f t="shared" ca="1" si="124"/>
        <v>-1828951404.172586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-1828951404.172586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-7620630.8507191082</v>
      </c>
      <c r="L2162" s="444">
        <f t="shared" ca="1" si="124"/>
        <v>-1836572035.0233052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-1836572035.0233052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-7652383.4792637704</v>
      </c>
      <c r="L2163" s="444">
        <f t="shared" ca="1" si="124"/>
        <v>-1844224418.502569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-1844224418.502569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-7684268.4104273692</v>
      </c>
      <c r="L2164" s="444">
        <f t="shared" ca="1" si="124"/>
        <v>-1851908686.9129963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-1851908686.9129963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-7716286.1954708174</v>
      </c>
      <c r="L2165" s="444">
        <f t="shared" ca="1" si="124"/>
        <v>-1859624973.1084671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-1859624973.1084671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-7748437.387951945</v>
      </c>
      <c r="L2166" s="444">
        <f t="shared" ca="1" si="124"/>
        <v>-1867373410.496419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-1867373410.496419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-7780722.5437350785</v>
      </c>
      <c r="L2167" s="444">
        <f t="shared" ca="1" si="124"/>
        <v>-1875154133.040154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-1875154133.040154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-7813142.2210006416</v>
      </c>
      <c r="L2168" s="444">
        <f t="shared" ca="1" si="124"/>
        <v>-1882967275.2611547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-1882967275.2611547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-7845696.9802548112</v>
      </c>
      <c r="L2169" s="444">
        <f t="shared" ca="1" si="124"/>
        <v>-1890812972.2414095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-1890812972.2414095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-7878387.384339205</v>
      </c>
      <c r="L2170" s="444">
        <f t="shared" ca="1" si="124"/>
        <v>-1898691359.6257486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-1898691359.6257486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-7911213.9984406196</v>
      </c>
      <c r="L2171" s="444">
        <f t="shared" ca="1" si="124"/>
        <v>-1906602573.6241891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-1906602573.6241891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-7944177.3901007893</v>
      </c>
      <c r="L2172" s="444">
        <f t="shared" ca="1" si="124"/>
        <v>-1914546751.0142899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-1914546751.0142899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-7977278.1292262077</v>
      </c>
      <c r="L2173" s="444">
        <f t="shared" ca="1" si="124"/>
        <v>-1922524029.1435161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-1922524029.1435161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-8010516.7880979823</v>
      </c>
      <c r="L2174" s="444">
        <f t="shared" ca="1" si="124"/>
        <v>-1930534545.9316142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-1930534545.9316142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-8043893.9413817255</v>
      </c>
      <c r="L2175" s="444">
        <f t="shared" ca="1" si="124"/>
        <v>-1938578439.8729959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-1938578439.8729959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-8077410.166137483</v>
      </c>
      <c r="L2176" s="444">
        <f t="shared" ca="1" si="124"/>
        <v>-1946655850.0391333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-1946655850.0391333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-8111066.0418297211</v>
      </c>
      <c r="L2177" s="444">
        <f t="shared" ca="1" si="124"/>
        <v>-1954766916.0809631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-1954766916.0809631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-8144862.1503373459</v>
      </c>
      <c r="L2178" s="444">
        <f t="shared" ca="1" si="124"/>
        <v>-1962911778.2313006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-1962911778.2313006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-8178799.0759637514</v>
      </c>
      <c r="L2179" s="444">
        <f t="shared" ca="1" si="124"/>
        <v>-1971090577.3072643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-1971090577.3072643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-8212877.4054469345</v>
      </c>
      <c r="L2180" s="444">
        <f t="shared" ca="1" si="124"/>
        <v>-1979303454.7127113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-1979303454.7127113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-8247097.7279696306</v>
      </c>
      <c r="L2181" s="444">
        <f t="shared" ca="1" si="124"/>
        <v>-1987550552.440681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-1987550552.440681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-8281460.6351695033</v>
      </c>
      <c r="L2182" s="444">
        <f t="shared" ca="1" si="124"/>
        <v>-1995832013.0758505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-1995832013.0758505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-8315966.7211493766</v>
      </c>
      <c r="L2183" s="444">
        <f t="shared" ca="1" si="124"/>
        <v>-2004147979.7969999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-2004147979.7969999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-8350616.5824874993</v>
      </c>
      <c r="L2184" s="444">
        <f t="shared" ca="1" si="124"/>
        <v>-2012498596.3794875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-2012498596.3794875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-8385410.8182478631</v>
      </c>
      <c r="L2185" s="444">
        <f t="shared" ca="1" si="124"/>
        <v>-2020884007.1977353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-2020884007.1977353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-8420350.0299905632</v>
      </c>
      <c r="L2186" s="444">
        <f t="shared" ca="1" si="124"/>
        <v>-2029304357.227726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-2029304357.227726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-8455434.8217821922</v>
      </c>
      <c r="L2187" s="444">
        <f t="shared" ca="1" si="124"/>
        <v>-2037759792.0495081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-2037759792.0495081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-8490665.8002062831</v>
      </c>
      <c r="L2188" s="444">
        <f t="shared" ca="1" si="124"/>
        <v>-2046250457.8497143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-2046250457.8497143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-8526043.5743738096</v>
      </c>
      <c r="L2189" s="444">
        <f t="shared" ca="1" si="124"/>
        <v>-2054776501.424088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-2054776501.424088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-8561568.7559337001</v>
      </c>
      <c r="L2190" s="444">
        <f t="shared" ca="1" si="124"/>
        <v>-2063338070.1800218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-2063338070.1800218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-8597241.959083423</v>
      </c>
      <c r="L2191" s="444">
        <f t="shared" ca="1" si="124"/>
        <v>-2071935312.1391051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-2071935312.1391051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-8633063.8005796038</v>
      </c>
      <c r="L2192" s="444">
        <f t="shared" ca="1" si="124"/>
        <v>-2080568375.9396846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-2080568375.9396846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-8669034.8997486867</v>
      </c>
      <c r="L2193" s="444">
        <f t="shared" ca="1" si="124"/>
        <v>-2089237410.8394334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-2089237410.8394334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-8705155.8784976397</v>
      </c>
      <c r="L2194" s="444">
        <f t="shared" ca="1" si="124"/>
        <v>-2097942566.717931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-2097942566.717931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-8741427.3613247126</v>
      </c>
      <c r="L2195" s="444">
        <f t="shared" ca="1" si="124"/>
        <v>-2106683994.0792558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-2106683994.0792558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-8777849.9753302317</v>
      </c>
      <c r="L2196" s="444">
        <f t="shared" ca="1" si="124"/>
        <v>-2115461844.0545859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-2115461844.0545859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-8814424.3502274398</v>
      </c>
      <c r="L2197" s="444">
        <f t="shared" ca="1" si="124"/>
        <v>-2124276268.4048133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-2124276268.4048133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-8851151.1183533892</v>
      </c>
      <c r="L2198" s="444">
        <f t="shared" ca="1" si="124"/>
        <v>-2133127419.5231667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-2133127419.5231667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-8888030.9146798607</v>
      </c>
      <c r="L2199" s="444">
        <f t="shared" ca="1" si="124"/>
        <v>-2142015450.4378464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-2142015450.4378464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-8925064.3768243585</v>
      </c>
      <c r="L2200" s="444">
        <f t="shared" ca="1" si="124"/>
        <v>-2150940514.8146706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-2150940514.8146706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-8962252.1450611278</v>
      </c>
      <c r="L2201" s="444">
        <f t="shared" ca="1" si="124"/>
        <v>-2159902766.9597316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-2159902766.9597316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-8999594.8623322155</v>
      </c>
      <c r="L2202" s="444">
        <f t="shared" ca="1" si="124"/>
        <v>-2168902361.8220639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-2168902361.8220639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-9037093.1742585991</v>
      </c>
      <c r="L2203" s="444">
        <f t="shared" ca="1" si="124"/>
        <v>-2177939454.9963226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-2177939454.9963226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-9074747.7291513439</v>
      </c>
      <c r="L2204" s="444">
        <f t="shared" ca="1" si="124"/>
        <v>-2187014202.7254739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-2187014202.7254739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-9112559.1780228075</v>
      </c>
      <c r="L2205" s="444">
        <f t="shared" ca="1" si="124"/>
        <v>-2196126761.9034967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-2196126761.9034967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-9150528.1745979022</v>
      </c>
      <c r="L2206" s="444">
        <f t="shared" ca="1" si="124"/>
        <v>-2205277290.0780945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-2205277290.0780945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-9188655.3753253929</v>
      </c>
      <c r="L2207" s="444">
        <f t="shared" ca="1" si="124"/>
        <v>-2214465945.4534197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-2214465945.4534197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-9226941.4393892493</v>
      </c>
      <c r="L2208" s="444">
        <f t="shared" ca="1" si="124"/>
        <v>-2223692886.8928089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-2223692886.8928089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-9265387.0287200361</v>
      </c>
      <c r="L2209" s="444">
        <f t="shared" ca="1" si="124"/>
        <v>-2232958273.9215288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-2232958273.9215288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-9303992.8080063704</v>
      </c>
      <c r="L2210" s="444">
        <f t="shared" ca="1" si="124"/>
        <v>-2242262266.7295351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-2242262266.7295351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-9342759.4447063953</v>
      </c>
      <c r="L2211" s="444">
        <f t="shared" ca="1" si="124"/>
        <v>-2251605026.1742415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-2251605026.1742415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-9381687.6090593394</v>
      </c>
      <c r="L2212" s="444">
        <f t="shared" ca="1" si="124"/>
        <v>-2260986713.7833009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-2260986713.7833009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-9420777.9740970861</v>
      </c>
      <c r="L2213" s="444">
        <f t="shared" ca="1" si="124"/>
        <v>-2270407491.7573981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-2270407491.7573981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-9460031.215655826</v>
      </c>
      <c r="L2214" s="444">
        <f t="shared" ca="1" si="124"/>
        <v>-2279867522.9730539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-2279867522.9730539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-9499448.0123877246</v>
      </c>
      <c r="L2215" s="444">
        <f t="shared" ca="1" si="124"/>
        <v>-2289366970.9854417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-2289366970.9854417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-9539029.0457726736</v>
      </c>
      <c r="L2216" s="444">
        <f t="shared" ca="1" si="124"/>
        <v>-2298906000.0312142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-2298906000.0312142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-9578775.0001300592</v>
      </c>
      <c r="L2217" s="444">
        <f t="shared" ca="1" si="124"/>
        <v>-2308484775.0313444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-2308484775.0313444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-9618686.5626306012</v>
      </c>
      <c r="L2218" s="444">
        <f t="shared" ca="1" si="124"/>
        <v>-2318103461.5939751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-2318103461.5939751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-9658764.4233082291</v>
      </c>
      <c r="L2219" s="444">
        <f t="shared" ca="1" si="124"/>
        <v>-2327762226.0172834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-2327762226.0172834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-9699009.275072014</v>
      </c>
      <c r="L2220" s="444">
        <f t="shared" ca="1" si="124"/>
        <v>-2337461235.2923555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-2337461235.2923555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-9739421.8137181476</v>
      </c>
      <c r="L2221" s="444">
        <f t="shared" ca="1" si="124"/>
        <v>-2347200657.1060739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-2347200657.1060739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-9780002.7379419748</v>
      </c>
      <c r="L2222" s="444">
        <f t="shared" ca="1" si="124"/>
        <v>-2356980659.8440156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-2356980659.8440156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-9820752.7493500654</v>
      </c>
      <c r="L2223" s="444">
        <f t="shared" ca="1" si="124"/>
        <v>-2366801412.5933657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-2366801412.5933657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-9861672.5524723567</v>
      </c>
      <c r="L2224" s="444">
        <f t="shared" ca="1" si="124"/>
        <v>-2376663085.1458383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-2376663085.1458383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-9902762.8547743261</v>
      </c>
      <c r="L2225" s="444">
        <f t="shared" ca="1" si="124"/>
        <v>-2386565848.0006127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-2386565848.0006127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-9944024.366669219</v>
      </c>
      <c r="L2226" s="444">
        <f t="shared" ca="1" si="124"/>
        <v>-2396509872.3672819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-2396509872.3672819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-9985457.8015303407</v>
      </c>
      <c r="L2227" s="444">
        <f t="shared" ca="1" si="124"/>
        <v>-2406495330.1688123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-2406495330.1688123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-10027063.875703385</v>
      </c>
      <c r="L2228" s="444">
        <f t="shared" ca="1" si="124"/>
        <v>-2416522394.0445156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-2416522394.0445156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-10068843.308518816</v>
      </c>
      <c r="L2229" s="444">
        <f t="shared" ca="1" si="124"/>
        <v>-2426591237.3530345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-2426591237.3530345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-10110796.82230431</v>
      </c>
      <c r="L2230" s="444">
        <f t="shared" ca="1" si="124"/>
        <v>-2436702034.1753387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-2436702034.1753387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-10152925.142397245</v>
      </c>
      <c r="L2231" s="444">
        <f t="shared" ca="1" si="124"/>
        <v>-2446854959.3177361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-2446854959.3177361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-10195228.997157235</v>
      </c>
      <c r="L2232" s="444">
        <f t="shared" ca="1" si="124"/>
        <v>-2457050188.3148932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-2457050188.3148932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-10237709.117978722</v>
      </c>
      <c r="L2233" s="444">
        <f t="shared" ca="1" si="124"/>
        <v>-2467287897.4328718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-2467287897.4328718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-10280366.239303632</v>
      </c>
      <c r="L2234" s="444">
        <f t="shared" ca="1" si="124"/>
        <v>-2477568263.6721754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-2477568263.6721754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-10323201.098634064</v>
      </c>
      <c r="L2235" s="444">
        <f t="shared" ca="1" si="124"/>
        <v>-2487891464.7708097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-2487891464.7708097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-10366214.43654504</v>
      </c>
      <c r="L2236" s="444">
        <f t="shared" ca="1" si="124"/>
        <v>-2498257679.2073545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-2498257679.2073545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-10409406.99669731</v>
      </c>
      <c r="L2237" s="444">
        <f t="shared" ca="1" si="124"/>
        <v>-2508667086.204052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-2508667086.204052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-10452779.525850216</v>
      </c>
      <c r="L2238" s="444">
        <f t="shared" ca="1" si="124"/>
        <v>-2519119865.7299023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-2519119865.7299023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-10496332.773874592</v>
      </c>
      <c r="L2239" s="444">
        <f t="shared" ca="1" si="124"/>
        <v>-2529616198.503777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-2529616198.503777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-10540067.493765738</v>
      </c>
      <c r="L2240" s="444">
        <f t="shared" ca="1" si="124"/>
        <v>-2540156265.9975429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-2540156265.9975429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-10583984.441656429</v>
      </c>
      <c r="L2241" s="444">
        <f t="shared" ca="1" si="124"/>
        <v>-2550740250.4391994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-2550740250.4391994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-10628084.376829997</v>
      </c>
      <c r="L2242" s="444">
        <f t="shared" ca="1" si="124"/>
        <v>-2561368334.8160295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-2561368334.8160295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-10672368.061733456</v>
      </c>
      <c r="L2243" s="444">
        <f t="shared" ca="1" si="124"/>
        <v>-2572040702.8777628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-2572040702.8777628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-10716836.261990678</v>
      </c>
      <c r="L2244" s="444">
        <f t="shared" ca="1" si="124"/>
        <v>-2582757539.1397533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-2582757539.1397533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-10761489.746415639</v>
      </c>
      <c r="L2245" s="444">
        <f t="shared" ca="1" si="124"/>
        <v>-2593519028.886169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-2593519028.886169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-10806329.287025703</v>
      </c>
      <c r="L2246" s="444">
        <f t="shared" ca="1" si="124"/>
        <v>-2604325358.1731949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-2604325358.1731949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-10851355.659054978</v>
      </c>
      <c r="L2247" s="444">
        <f t="shared" ca="1" si="124"/>
        <v>-2615176713.8322496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-2615176713.8322496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-10896569.640967706</v>
      </c>
      <c r="L2248" s="444">
        <f t="shared" ca="1" si="124"/>
        <v>-2626073283.4732175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-2626073283.4732175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-10941972.01447174</v>
      </c>
      <c r="L2249" s="444">
        <f t="shared" ca="1" si="124"/>
        <v>-2637015255.487689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-2637015255.487689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-10987563.564532038</v>
      </c>
      <c r="L2250" s="444">
        <f t="shared" ca="1" si="124"/>
        <v>-2648002819.0522208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-2648002819.0522208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-11033345.079384252</v>
      </c>
      <c r="L2251" s="444">
        <f t="shared" ca="1" si="124"/>
        <v>-2659036164.1316051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-2659036164.1316051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-11079317.350548355</v>
      </c>
      <c r="L2252" s="444">
        <f t="shared" ca="1" si="124"/>
        <v>-2670115481.4821534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-2670115481.4821534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-11125481.172842305</v>
      </c>
      <c r="L2253" s="444">
        <f t="shared" ca="1" si="124"/>
        <v>-2681240962.6549959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-2681240962.6549959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-11171837.344395816</v>
      </c>
      <c r="L2254" s="444">
        <f t="shared" ca="1" si="124"/>
        <v>-2692412799.9993916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-2692412799.9993916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-11218386.666664131</v>
      </c>
      <c r="L2255" s="444">
        <f t="shared" ca="1" si="124"/>
        <v>-2703631186.6660557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-2703631186.6660557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-11265129.944441898</v>
      </c>
      <c r="L2256" s="444">
        <f t="shared" ca="1" si="124"/>
        <v>-2714896316.6104975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-2714896316.6104975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-11312067.985877072</v>
      </c>
      <c r="L2257" s="444">
        <f t="shared" ca="1" si="124"/>
        <v>-2726208384.5963745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-2726208384.5963745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-11359201.602484893</v>
      </c>
      <c r="L2258" s="444">
        <f t="shared" ca="1" si="124"/>
        <v>-2737567586.1988592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-2737567586.1988592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-11406531.609161913</v>
      </c>
      <c r="L2259" s="444">
        <f t="shared" ca="1" si="124"/>
        <v>-2748974117.8080211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-2748974117.8080211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-11454058.824200088</v>
      </c>
      <c r="L2260" s="444">
        <f t="shared" ca="1" si="124"/>
        <v>-2760428176.6322212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-2760428176.6322212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-11501784.069300922</v>
      </c>
      <c r="L2261" s="444">
        <f t="shared" ca="1" si="124"/>
        <v>-2771929960.7015224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-2771929960.7015224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-11549708.169589676</v>
      </c>
      <c r="L2262" s="444">
        <f t="shared" ca="1" si="124"/>
        <v>-2783479668.8711119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-2783479668.8711119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-11597831.953629633</v>
      </c>
      <c r="L2263" s="444">
        <f t="shared" ca="1" si="124"/>
        <v>-2795077500.8247414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-2795077500.8247414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-11646156.253436422</v>
      </c>
      <c r="L2264" s="444">
        <f t="shared" ca="1" si="124"/>
        <v>-2806723657.0781779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-2806723657.0781779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-11694681.904492408</v>
      </c>
      <c r="L2265" s="444">
        <f t="shared" ca="1" si="124"/>
        <v>-2818418338.9826703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-2818418338.9826703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-11743409.745761126</v>
      </c>
      <c r="L2266" s="444">
        <f t="shared" ca="1" si="124"/>
        <v>-2830161748.7284312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-2830161748.7284312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-11792340.619701797</v>
      </c>
      <c r="L2267" s="444">
        <f t="shared" ca="1" si="124"/>
        <v>-2841954089.3481331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-2841954089.3481331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-11841475.372283887</v>
      </c>
      <c r="L2268" s="444">
        <f t="shared" ca="1" si="124"/>
        <v>-2853795564.720417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-2853795564.720417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-11890814.853001738</v>
      </c>
      <c r="L2269" s="444">
        <f t="shared" ca="1" si="124"/>
        <v>-2865686379.5734186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-2865686379.5734186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-11940359.914889244</v>
      </c>
      <c r="L2270" s="444">
        <f t="shared" ca="1" si="124"/>
        <v>-2877626739.488308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-2877626739.488308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-11990111.414534617</v>
      </c>
      <c r="L2271" s="444">
        <f t="shared" ca="1" si="124"/>
        <v>-2889616850.9028425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-2889616850.9028425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-12040070.212095177</v>
      </c>
      <c r="L2272" s="444">
        <f t="shared" ca="1" si="124"/>
        <v>-2901656921.1149378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-2901656921.1149378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-12090237.171312241</v>
      </c>
      <c r="L2273" s="444">
        <f t="shared" ca="1" si="124"/>
        <v>-2913747158.2862501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-2913747158.2862501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-12140613.159526043</v>
      </c>
      <c r="L2274" s="444">
        <f t="shared" ca="1" si="124"/>
        <v>-2925887771.445776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-2925887771.445776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-12191199.047690732</v>
      </c>
      <c r="L2275" s="444">
        <f t="shared" ca="1" si="124"/>
        <v>-2938078970.4934669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-2938078970.4934669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-12241995.710389445</v>
      </c>
      <c r="L2276" s="444">
        <f t="shared" ca="1" si="124"/>
        <v>-2950320966.2038565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-2950320966.2038565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-12293004.025849402</v>
      </c>
      <c r="L2277" s="444">
        <f t="shared" ca="1" si="124"/>
        <v>-2962613970.2297058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-2962613970.2297058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-12344224.875957107</v>
      </c>
      <c r="L2278" s="444">
        <f t="shared" ca="1" si="124"/>
        <v>-2974958195.1056628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-2974958195.1056628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-12395659.146273594</v>
      </c>
      <c r="L2279" s="444">
        <f t="shared" ca="1" si="124"/>
        <v>-2987353854.2519364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-2987353854.2519364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-12447307.726049734</v>
      </c>
      <c r="L2280" s="444">
        <f t="shared" ca="1" si="124"/>
        <v>-2999801161.9779863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-2999801161.9779863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-12499171.508241609</v>
      </c>
      <c r="L2281" s="444">
        <f t="shared" ca="1" si="124"/>
        <v>-3012300333.486228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-3012300333.486228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-12551251.38952595</v>
      </c>
      <c r="L2282" s="444">
        <f t="shared" ca="1" si="124"/>
        <v>-3024851584.8757539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-3024851584.8757539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-12603548.270315642</v>
      </c>
      <c r="L2283" s="444">
        <f t="shared" ca="1" si="124"/>
        <v>-3037455133.1460695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-3037455133.1460695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-12656063.05477529</v>
      </c>
      <c r="L2284" s="444">
        <f t="shared" ca="1" si="124"/>
        <v>-3050111196.2008448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-3050111196.2008448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-12708796.650836853</v>
      </c>
      <c r="L2285" s="444">
        <f t="shared" ca="1" si="124"/>
        <v>-3062819992.8516817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-3062819992.8516817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-12761749.970215341</v>
      </c>
      <c r="L2286" s="444">
        <f t="shared" ca="1" si="124"/>
        <v>-3075581742.821897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-3075581742.821897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-12814923.928424571</v>
      </c>
      <c r="L2287" s="444">
        <f t="shared" ca="1" si="124"/>
        <v>-3088396666.7503214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-3088396666.7503214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-12868319.444793006</v>
      </c>
      <c r="L2288" s="444">
        <f t="shared" ca="1" si="124"/>
        <v>-3101264986.1951146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-3101264986.1951146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-12921937.442479644</v>
      </c>
      <c r="L2289" s="444">
        <f t="shared" ca="1" si="124"/>
        <v>-3114186923.6375942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-3114186923.6375942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-12975778.848489976</v>
      </c>
      <c r="L2290" s="444">
        <f t="shared" ca="1" si="124"/>
        <v>-3127162702.486084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-3127162702.486084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-13029844.593692016</v>
      </c>
      <c r="L2291" s="444">
        <f t="shared" ca="1" si="124"/>
        <v>-3140192547.0797758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-3140192547.0797758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-13084135.612832399</v>
      </c>
      <c r="L2292" s="444">
        <f t="shared" ca="1" si="124"/>
        <v>-3153276682.6926084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-3153276682.6926084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-13138652.844552536</v>
      </c>
      <c r="L2293" s="444">
        <f t="shared" ca="1" si="124"/>
        <v>-3166415335.5371609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-3166415335.5371609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-13193397.231404837</v>
      </c>
      <c r="L2294" s="444">
        <f t="shared" ca="1" si="124"/>
        <v>-3179608732.7685657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-3179608732.7685657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-13248369.719869023</v>
      </c>
      <c r="L2295" s="444">
        <f t="shared" ca="1" si="124"/>
        <v>-3192857102.4884348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-3192857102.4884348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-13303571.260368478</v>
      </c>
      <c r="L2296" s="444">
        <f t="shared" ca="1" si="124"/>
        <v>-3206160673.7488031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-3206160673.7488031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-13359002.80728668</v>
      </c>
      <c r="L2297" s="444">
        <f t="shared" ca="1" si="124"/>
        <v>-3219519676.5560899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-3219519676.5560899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-13414665.318983708</v>
      </c>
      <c r="L2298" s="444">
        <f t="shared" ca="1" si="124"/>
        <v>-3232934341.8750734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-3232934341.8750734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-13470559.757812805</v>
      </c>
      <c r="L2299" s="444">
        <f t="shared" ca="1" si="124"/>
        <v>-3246404901.6328864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-3246404901.6328864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-13526687.090137027</v>
      </c>
      <c r="L2300" s="444">
        <f t="shared" ca="1" si="124"/>
        <v>-3259931588.7230234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-3259931588.7230234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-13583048.286345931</v>
      </c>
      <c r="L2301" s="444">
        <f t="shared" ca="1" si="124"/>
        <v>-3273514637.0093694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-3273514637.0093694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-13639644.320872372</v>
      </c>
      <c r="L2302" s="444">
        <f t="shared" ca="1" si="124"/>
        <v>-3287154281.3302417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-3287154281.3302417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-13696476.172209339</v>
      </c>
      <c r="L2303" s="444">
        <f t="shared" ref="L2303:L2557" ca="1" si="129">I2303-J2303+K2303</f>
        <v>-3300850757.5024509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-3300850757.5024509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-13753544.822926879</v>
      </c>
      <c r="L2304" s="444">
        <f t="shared" ca="1" si="129"/>
        <v>-3314604302.3253779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-3314604302.3253779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-13810851.259689074</v>
      </c>
      <c r="L2305" s="444">
        <f t="shared" ca="1" si="129"/>
        <v>-3328415153.5850668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-3328415153.5850668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-13868396.473271111</v>
      </c>
      <c r="L2306" s="444">
        <f t="shared" ca="1" si="129"/>
        <v>-3342283550.0583377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-3342283550.0583377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-13926181.458576407</v>
      </c>
      <c r="L2307" s="444">
        <f t="shared" ca="1" si="129"/>
        <v>-3356209731.5169139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-3356209731.5169139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-13984207.214653807</v>
      </c>
      <c r="L2308" s="444">
        <f t="shared" ca="1" si="129"/>
        <v>-3370193938.7315679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-3370193938.7315679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-14042474.744714865</v>
      </c>
      <c r="L2309" s="444">
        <f t="shared" ca="1" si="129"/>
        <v>-3384236413.4762826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-3384236413.4762826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-14100985.05615118</v>
      </c>
      <c r="L2310" s="444">
        <f t="shared" ca="1" si="129"/>
        <v>-3398337398.532434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-3398337398.532434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-14159739.160551809</v>
      </c>
      <c r="L2311" s="444">
        <f t="shared" ca="1" si="129"/>
        <v>-3412497137.692986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-3412497137.692986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-14218738.073720776</v>
      </c>
      <c r="L2312" s="444">
        <f t="shared" ca="1" si="129"/>
        <v>-3426715875.7667069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-3426715875.7667069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-14277982.815694612</v>
      </c>
      <c r="L2313" s="444">
        <f t="shared" ca="1" si="129"/>
        <v>-3440993858.5824018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-3440993858.5824018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-14337474.410760008</v>
      </c>
      <c r="L2314" s="444">
        <f t="shared" ca="1" si="129"/>
        <v>-3455331332.9931617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-3455331332.9931617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-14397213.887471508</v>
      </c>
      <c r="L2315" s="444">
        <f t="shared" ca="1" si="129"/>
        <v>-3469728546.8806334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-3469728546.8806334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-14457202.278669303</v>
      </c>
      <c r="L2316" s="444">
        <f t="shared" ca="1" si="129"/>
        <v>-3484185749.1593027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-3484185749.1593027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-14517440.621497095</v>
      </c>
      <c r="L2317" s="444">
        <f t="shared" ca="1" si="129"/>
        <v>-3498703189.7807999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-3498703189.7807999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-14577929.957419997</v>
      </c>
      <c r="L2318" s="444">
        <f t="shared" ca="1" si="129"/>
        <v>-3513281119.7382197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-3513281119.7382197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-14638671.332242582</v>
      </c>
      <c r="L2319" s="444">
        <f t="shared" ca="1" si="129"/>
        <v>-3527919791.0704622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-3527919791.0704622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-14699665.796126926</v>
      </c>
      <c r="L2320" s="444">
        <f t="shared" ca="1" si="129"/>
        <v>-3542619456.8665891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-3542619456.8665891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-14760914.403610786</v>
      </c>
      <c r="L2321" s="444">
        <f t="shared" ca="1" si="129"/>
        <v>-3557380371.2701998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-3557380371.2701998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-14822418.213625832</v>
      </c>
      <c r="L2322" s="444">
        <f t="shared" ca="1" si="129"/>
        <v>-3572202789.4838257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-3572202789.4838257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-14884178.289515942</v>
      </c>
      <c r="L2323" s="444">
        <f t="shared" ca="1" si="129"/>
        <v>-3587086967.7733417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-3587086967.7733417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-14946195.69905559</v>
      </c>
      <c r="L2324" s="444">
        <f t="shared" ca="1" si="129"/>
        <v>-3602033163.4723973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-3602033163.4723973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-15008471.51446832</v>
      </c>
      <c r="L2325" s="444">
        <f t="shared" ca="1" si="129"/>
        <v>-3617041634.9868655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-3617041634.9868655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-15071006.812445274</v>
      </c>
      <c r="L2326" s="444">
        <f t="shared" ca="1" si="129"/>
        <v>-3632112641.7993107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-3632112641.7993107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-15133802.674163794</v>
      </c>
      <c r="L2327" s="444">
        <f t="shared" ca="1" si="129"/>
        <v>-3647246444.4734745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-3647246444.4734745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-15196860.185306143</v>
      </c>
      <c r="L2328" s="444">
        <f t="shared" ca="1" si="129"/>
        <v>-3662443304.6587806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-3662443304.6587806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-15260180.43607825</v>
      </c>
      <c r="L2329" s="444">
        <f t="shared" ca="1" si="129"/>
        <v>-3677703485.0948586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-3677703485.0948586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-15323764.521228578</v>
      </c>
      <c r="L2330" s="444">
        <f t="shared" ca="1" si="129"/>
        <v>-3693027249.6160874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-3693027249.6160874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-15387613.540067028</v>
      </c>
      <c r="L2331" s="444">
        <f t="shared" ca="1" si="129"/>
        <v>-3708414863.1561546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-3708414863.1561546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-15451728.596483979</v>
      </c>
      <c r="L2332" s="444">
        <f t="shared" ca="1" si="129"/>
        <v>-3723866591.7526388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-3723866591.7526388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-15516110.79896933</v>
      </c>
      <c r="L2333" s="444">
        <f t="shared" ca="1" si="129"/>
        <v>-3739382702.5516081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-3739382702.5516081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-15580761.260631701</v>
      </c>
      <c r="L2334" s="444">
        <f t="shared" ca="1" si="129"/>
        <v>-3754963463.8122396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-3754963463.8122396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-15645681.099217666</v>
      </c>
      <c r="L2335" s="444">
        <f t="shared" ca="1" si="129"/>
        <v>-3770609144.9114575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-3770609144.9114575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-15710871.437131073</v>
      </c>
      <c r="L2336" s="444">
        <f t="shared" ca="1" si="129"/>
        <v>-3786320016.3485885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-3786320016.3485885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-15776333.401452454</v>
      </c>
      <c r="L2337" s="444">
        <f t="shared" ca="1" si="129"/>
        <v>-3802096349.750041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-3802096349.750041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-15842068.123958504</v>
      </c>
      <c r="L2338" s="444">
        <f t="shared" ca="1" si="129"/>
        <v>-3817938417.8739996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-3817938417.8739996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-15908076.741141664</v>
      </c>
      <c r="L2339" s="444">
        <f t="shared" ca="1" si="129"/>
        <v>-3833846494.6151414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-3833846494.6151414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-15974360.394229753</v>
      </c>
      <c r="L2340" s="444">
        <f t="shared" ca="1" si="129"/>
        <v>-3849820855.0093713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-3849820855.0093713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-16040920.229205711</v>
      </c>
      <c r="L2341" s="444">
        <f t="shared" ca="1" si="129"/>
        <v>-3865861775.2385769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-3865861775.2385769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-16107757.396827403</v>
      </c>
      <c r="L2342" s="444">
        <f t="shared" ca="1" si="129"/>
        <v>-3881969532.6354041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-3881969532.6354041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-16174873.052647516</v>
      </c>
      <c r="L2343" s="444">
        <f t="shared" ca="1" si="129"/>
        <v>-3898144405.6880517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-3898144405.6880517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-16242268.357033549</v>
      </c>
      <c r="L2344" s="444">
        <f t="shared" ca="1" si="129"/>
        <v>-3914386674.0450854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-3914386674.0450854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-16309944.475187855</v>
      </c>
      <c r="L2345" s="444">
        <f t="shared" ca="1" si="129"/>
        <v>-3930696618.5202732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-3930696618.5202732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-16377902.577167805</v>
      </c>
      <c r="L2346" s="444">
        <f t="shared" ca="1" si="129"/>
        <v>-3947074521.0974412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-3947074521.0974412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-16446143.837906003</v>
      </c>
      <c r="L2347" s="444">
        <f t="shared" ca="1" si="129"/>
        <v>-3963520664.9353471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-3963520664.9353471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-16514669.437230613</v>
      </c>
      <c r="L2348" s="444">
        <f t="shared" ca="1" si="129"/>
        <v>-3980035334.3725777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-3980035334.3725777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-16583480.559885738</v>
      </c>
      <c r="L2349" s="444">
        <f t="shared" ca="1" si="129"/>
        <v>-3996618814.9324632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-3996618814.9324632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-16652578.395551929</v>
      </c>
      <c r="L2350" s="444">
        <f t="shared" ca="1" si="129"/>
        <v>-4013271393.3280153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-4013271393.3280153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-16721964.13886673</v>
      </c>
      <c r="L2351" s="444">
        <f t="shared" ca="1" si="129"/>
        <v>-4029993357.4668822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-4029993357.4668822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-16791638.989445344</v>
      </c>
      <c r="L2352" s="444">
        <f t="shared" ca="1" si="129"/>
        <v>-4046784996.4563274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-4046784996.4563274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-16861604.151901361</v>
      </c>
      <c r="L2353" s="444">
        <f t="shared" ca="1" si="129"/>
        <v>-4063646600.6082287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-4063646600.6082287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-16931860.835867621</v>
      </c>
      <c r="L2354" s="444">
        <f t="shared" ca="1" si="129"/>
        <v>-4080578461.4440961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-4080578461.4440961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-17002410.256017067</v>
      </c>
      <c r="L2355" s="444">
        <f t="shared" ca="1" si="129"/>
        <v>-4097580871.7001133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-4097580871.7001133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-17073253.632083803</v>
      </c>
      <c r="L2356" s="444">
        <f t="shared" ca="1" si="129"/>
        <v>-4114654125.3321972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-4114654125.3321972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-17144392.188884158</v>
      </c>
      <c r="L2357" s="444">
        <f t="shared" ca="1" si="129"/>
        <v>-4131798517.5210814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-4131798517.5210814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-17215827.156337839</v>
      </c>
      <c r="L2358" s="444">
        <f t="shared" ca="1" si="129"/>
        <v>-4149014344.6774192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-4149014344.6774192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-17287559.769489244</v>
      </c>
      <c r="L2359" s="444">
        <f t="shared" ca="1" si="129"/>
        <v>-4166301904.4469085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-4166301904.4469085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-17359591.268528786</v>
      </c>
      <c r="L2360" s="444">
        <f t="shared" ca="1" si="129"/>
        <v>-4183661495.7154374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-4183661495.7154374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-17431922.898814321</v>
      </c>
      <c r="L2361" s="444">
        <f t="shared" ca="1" si="129"/>
        <v>-4201093418.6142516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-4201093418.6142516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-17504555.910892714</v>
      </c>
      <c r="L2362" s="444">
        <f t="shared" ca="1" si="129"/>
        <v>-4218597974.5251441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-4218597974.5251441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-17577491.560521435</v>
      </c>
      <c r="L2363" s="444">
        <f t="shared" ca="1" si="129"/>
        <v>-4236175466.0856657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-4236175466.0856657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-17650731.108690273</v>
      </c>
      <c r="L2364" s="444">
        <f t="shared" ca="1" si="129"/>
        <v>-4253826197.194356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-4253826197.194356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-17724275.821643151</v>
      </c>
      <c r="L2365" s="444">
        <f t="shared" ca="1" si="129"/>
        <v>-4271550473.0159993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-4271550473.0159993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-17798126.970899995</v>
      </c>
      <c r="L2366" s="444">
        <f t="shared" ca="1" si="129"/>
        <v>-4289348599.9868994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-4289348599.9868994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-17872285.833278745</v>
      </c>
      <c r="L2367" s="444">
        <f t="shared" ca="1" si="129"/>
        <v>-4307220885.820178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-4307220885.820178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-17946753.69091741</v>
      </c>
      <c r="L2368" s="444">
        <f t="shared" ca="1" si="129"/>
        <v>-4325167639.511095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-4325167639.511095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-18021531.831296228</v>
      </c>
      <c r="L2369" s="444">
        <f t="shared" ca="1" si="129"/>
        <v>-4343189171.342391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-4343189171.342391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-18096621.547259964</v>
      </c>
      <c r="L2370" s="444">
        <f t="shared" ca="1" si="129"/>
        <v>-4361285792.8896513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-4361285792.8896513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-18172024.137040213</v>
      </c>
      <c r="L2371" s="444">
        <f t="shared" ca="1" si="129"/>
        <v>-4379457817.0266914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-4379457817.0266914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-18247740.90427788</v>
      </c>
      <c r="L2372" s="444">
        <f t="shared" ca="1" si="129"/>
        <v>-4397705557.9309692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-4397705557.9309692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-18323773.158045705</v>
      </c>
      <c r="L2373" s="444">
        <f t="shared" ca="1" si="129"/>
        <v>-4416029331.089015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-4416029331.089015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-18400122.212870896</v>
      </c>
      <c r="L2374" s="444">
        <f t="shared" ca="1" si="129"/>
        <v>-4434429453.3018856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-4434429453.3018856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-18476789.388757855</v>
      </c>
      <c r="L2375" s="444">
        <f t="shared" ca="1" si="129"/>
        <v>-4452906242.6906433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-4452906242.6906433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-18553776.011211015</v>
      </c>
      <c r="L2376" s="444">
        <f t="shared" ca="1" si="129"/>
        <v>-4471460018.7018547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-4471460018.7018547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-18631083.411257729</v>
      </c>
      <c r="L2377" s="444">
        <f t="shared" ca="1" si="129"/>
        <v>-4490091102.1131124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-4490091102.1131124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-18708712.925471302</v>
      </c>
      <c r="L2378" s="444">
        <f t="shared" ca="1" si="129"/>
        <v>-4508799815.0385838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-4508799815.0385838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-18786665.895994097</v>
      </c>
      <c r="L2379" s="444">
        <f t="shared" ca="1" si="129"/>
        <v>-4527586480.9345779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-4527586480.9345779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-18864943.67056074</v>
      </c>
      <c r="L2380" s="444">
        <f t="shared" ca="1" si="129"/>
        <v>-4546451424.6051388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-4546451424.6051388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-18943547.602521412</v>
      </c>
      <c r="L2381" s="444">
        <f t="shared" ca="1" si="129"/>
        <v>-4565394972.2076597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-4565394972.2076597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-19022479.050865248</v>
      </c>
      <c r="L2382" s="444">
        <f t="shared" ca="1" si="129"/>
        <v>-4584417451.2585249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-4584417451.2585249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-19101739.380243853</v>
      </c>
      <c r="L2383" s="444">
        <f t="shared" ca="1" si="129"/>
        <v>-4603519190.6387691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-4603519190.6387691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-19181329.960994869</v>
      </c>
      <c r="L2384" s="444">
        <f t="shared" ca="1" si="129"/>
        <v>-4622700520.5997639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-4622700520.5997639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-19261252.169165682</v>
      </c>
      <c r="L2385" s="444">
        <f t="shared" ca="1" si="129"/>
        <v>-4641961772.7689295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-4641961772.7689295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-19341507.386537205</v>
      </c>
      <c r="L2386" s="444">
        <f t="shared" ca="1" si="129"/>
        <v>-4661303280.155467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-4661303280.155467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-19422097.00064778</v>
      </c>
      <c r="L2387" s="444">
        <f t="shared" ca="1" si="129"/>
        <v>-4680725377.1561146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-4680725377.1561146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-19503022.404817145</v>
      </c>
      <c r="L2388" s="444">
        <f t="shared" ca="1" si="129"/>
        <v>-4700228399.5609322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-4700228399.5609322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-19584284.998170551</v>
      </c>
      <c r="L2389" s="444">
        <f t="shared" ca="1" si="129"/>
        <v>-4719812684.559103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-4719812684.559103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-19665886.185662929</v>
      </c>
      <c r="L2390" s="444">
        <f t="shared" ca="1" si="129"/>
        <v>-4739478570.7447662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-4739478570.7447662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-19747827.378103193</v>
      </c>
      <c r="L2391" s="444">
        <f t="shared" ca="1" si="129"/>
        <v>-4759226398.1228695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-4759226398.1228695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-19830109.992178623</v>
      </c>
      <c r="L2392" s="444">
        <f t="shared" ca="1" si="129"/>
        <v>-4779056508.1150484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-4779056508.1150484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-19912735.45047937</v>
      </c>
      <c r="L2393" s="444">
        <f t="shared" ca="1" si="129"/>
        <v>-4798969243.5655279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-4798969243.5655279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-19995705.181523032</v>
      </c>
      <c r="L2394" s="444">
        <f t="shared" ca="1" si="129"/>
        <v>-4818964948.7470512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-4818964948.7470512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-20079020.619779378</v>
      </c>
      <c r="L2395" s="444">
        <f t="shared" ca="1" si="129"/>
        <v>-4839043969.3668308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-4839043969.3668308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-20162683.20569513</v>
      </c>
      <c r="L2396" s="444">
        <f t="shared" ca="1" si="129"/>
        <v>-4859206652.572526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-4859206652.572526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-20246694.38571886</v>
      </c>
      <c r="L2397" s="444">
        <f t="shared" ca="1" si="129"/>
        <v>-4879453346.9582453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-4879453346.9582453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-20331055.612326022</v>
      </c>
      <c r="L2398" s="444">
        <f t="shared" ca="1" si="129"/>
        <v>-4899784402.5705709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-4899784402.5705709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-20415768.344044045</v>
      </c>
      <c r="L2399" s="444">
        <f t="shared" ca="1" si="129"/>
        <v>-4920200170.9146147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-4920200170.9146147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-20500834.045477562</v>
      </c>
      <c r="L2400" s="444">
        <f t="shared" ca="1" si="129"/>
        <v>-4940701004.9600925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-4940701004.9600925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-20586254.187333718</v>
      </c>
      <c r="L2401" s="444">
        <f t="shared" ca="1" si="129"/>
        <v>-4961287259.1474266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-4961287259.1474266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-20672030.246447612</v>
      </c>
      <c r="L2402" s="444">
        <f t="shared" ca="1" si="129"/>
        <v>-4981959289.3938742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-4981959289.3938742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-20758163.705807809</v>
      </c>
      <c r="L2403" s="444">
        <f t="shared" ca="1" si="129"/>
        <v>-5002717453.0996819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-5002717453.0996819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-20844656.054582007</v>
      </c>
      <c r="L2404" s="444">
        <f t="shared" ca="1" si="129"/>
        <v>-5023562109.1542635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-5023562109.1542635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-20931508.788142763</v>
      </c>
      <c r="L2405" s="444">
        <f t="shared" ca="1" si="129"/>
        <v>-5044493617.9424067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-5044493617.9424067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-21018723.408093359</v>
      </c>
      <c r="L2406" s="444">
        <f t="shared" ca="1" si="129"/>
        <v>-5065512341.3505001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-5065512341.3505001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-21106301.422293749</v>
      </c>
      <c r="L2407" s="444">
        <f t="shared" ca="1" si="129"/>
        <v>-5086618642.7727938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-5086618642.7727938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-21194244.344886642</v>
      </c>
      <c r="L2408" s="444">
        <f t="shared" ca="1" si="129"/>
        <v>-5107812887.1176805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-5107812887.1176805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-21282553.69632367</v>
      </c>
      <c r="L2409" s="444">
        <f t="shared" ca="1" si="129"/>
        <v>-5129095440.8140039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-5129095440.8140039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-21371231.003391683</v>
      </c>
      <c r="L2410" s="444">
        <f t="shared" ca="1" si="129"/>
        <v>-5150466671.8173952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-5150466671.8173952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-21460277.799239147</v>
      </c>
      <c r="L2411" s="444">
        <f t="shared" ca="1" si="129"/>
        <v>-5171926949.6166344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-5171926949.6166344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-21549695.623402644</v>
      </c>
      <c r="L2412" s="444">
        <f t="shared" ca="1" si="129"/>
        <v>-5193476645.240037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-5193476645.240037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-21639486.021833487</v>
      </c>
      <c r="L2413" s="444">
        <f t="shared" ca="1" si="129"/>
        <v>-5215116131.2618704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-5215116131.2618704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-21729650.546924461</v>
      </c>
      <c r="L2414" s="444">
        <f t="shared" ca="1" si="129"/>
        <v>-5236845781.808795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-5236845781.808795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-21820190.757536646</v>
      </c>
      <c r="L2415" s="444">
        <f t="shared" ca="1" si="129"/>
        <v>-5258665972.5663319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-5258665972.5663319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-21911108.219026383</v>
      </c>
      <c r="L2416" s="444">
        <f t="shared" ca="1" si="129"/>
        <v>-5280577080.7853584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-5280577080.7853584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-22002404.503272325</v>
      </c>
      <c r="L2417" s="444">
        <f t="shared" ca="1" si="129"/>
        <v>-5302579485.2886305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-5302579485.2886305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-22094081.188702628</v>
      </c>
      <c r="L2418" s="444">
        <f t="shared" ca="1" si="129"/>
        <v>-5324673566.4773331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-5324673566.4773331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-22186139.860322222</v>
      </c>
      <c r="L2419" s="444">
        <f t="shared" ca="1" si="129"/>
        <v>-5346859706.3376551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-5346859706.3376551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-22278582.109740227</v>
      </c>
      <c r="L2420" s="444">
        <f t="shared" ca="1" si="129"/>
        <v>-5369138288.4473953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-5369138288.4473953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-22371409.535197482</v>
      </c>
      <c r="L2421" s="444">
        <f t="shared" ca="1" si="129"/>
        <v>-5391509697.9825926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-5391509697.9825926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-22464623.741594136</v>
      </c>
      <c r="L2422" s="444">
        <f t="shared" ca="1" si="129"/>
        <v>-5413974321.7241869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-5413974321.7241869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-22558226.340517446</v>
      </c>
      <c r="L2423" s="444">
        <f t="shared" ca="1" si="129"/>
        <v>-5436532548.0647039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-5436532548.0647039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-22652218.950269599</v>
      </c>
      <c r="L2424" s="444">
        <f t="shared" ca="1" si="129"/>
        <v>-5459184767.0149736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-5459184767.0149736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-22746603.195895724</v>
      </c>
      <c r="L2425" s="444">
        <f t="shared" ca="1" si="129"/>
        <v>-5481931370.2108698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-5481931370.2108698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-22841380.709211957</v>
      </c>
      <c r="L2426" s="444">
        <f t="shared" ca="1" si="129"/>
        <v>-5504772750.9200821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-5504772750.9200821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-22936553.128833674</v>
      </c>
      <c r="L2427" s="444">
        <f t="shared" ca="1" si="129"/>
        <v>-5527709304.0489159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-5527709304.0489159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-23032122.100203816</v>
      </c>
      <c r="L2428" s="444">
        <f t="shared" ca="1" si="129"/>
        <v>-5550741426.1491194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-5550741426.1491194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-23128089.275621332</v>
      </c>
      <c r="L2429" s="444">
        <f t="shared" ca="1" si="129"/>
        <v>-5573869515.4247408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-5573869515.4247408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-23224456.314269751</v>
      </c>
      <c r="L2430" s="444">
        <f t="shared" ca="1" si="129"/>
        <v>-5597093971.7390108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-5597093971.7390108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-23321224.88224588</v>
      </c>
      <c r="L2431" s="444">
        <f t="shared" ca="1" si="129"/>
        <v>-5620415196.6212568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-5620415196.6212568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-23418396.652588569</v>
      </c>
      <c r="L2432" s="444">
        <f t="shared" ca="1" si="129"/>
        <v>-5643833593.2738457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-5643833593.2738457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-23515973.30530769</v>
      </c>
      <c r="L2433" s="444">
        <f t="shared" ca="1" si="129"/>
        <v>-5667349566.5791531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-5667349566.5791531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-23613956.527413137</v>
      </c>
      <c r="L2434" s="444">
        <f t="shared" ca="1" si="129"/>
        <v>-5690963523.1065664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-5690963523.1065664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-23712348.012944028</v>
      </c>
      <c r="L2435" s="444">
        <f t="shared" ca="1" si="129"/>
        <v>-5714675871.1195107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-5714675871.1195107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-23811149.462997962</v>
      </c>
      <c r="L2436" s="444">
        <f t="shared" ca="1" si="129"/>
        <v>-5738487020.582509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-5738487020.582509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-23910362.585760456</v>
      </c>
      <c r="L2437" s="444">
        <f t="shared" ca="1" si="129"/>
        <v>-5762397383.1682692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-5762397383.1682692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-24009989.096534453</v>
      </c>
      <c r="L2438" s="444">
        <f t="shared" ca="1" si="129"/>
        <v>-5786407372.2648039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-5786407372.2648039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-24110030.717770018</v>
      </c>
      <c r="L2439" s="444">
        <f t="shared" ca="1" si="129"/>
        <v>-5810517402.9825735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-5810517402.9825735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-24210489.179094058</v>
      </c>
      <c r="L2440" s="444">
        <f t="shared" ca="1" si="129"/>
        <v>-5834727892.1616678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-5834727892.1616678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-24311366.217340283</v>
      </c>
      <c r="L2441" s="444">
        <f t="shared" ca="1" si="129"/>
        <v>-5859039258.3790083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-5859039258.3790083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-24412663.576579202</v>
      </c>
      <c r="L2442" s="444">
        <f t="shared" ca="1" si="129"/>
        <v>-5883451921.9555874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-5883451921.9555874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-24514383.008148279</v>
      </c>
      <c r="L2443" s="444">
        <f t="shared" ca="1" si="129"/>
        <v>-5907966304.9637356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-5907966304.9637356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-24616526.270682231</v>
      </c>
      <c r="L2444" s="444">
        <f t="shared" ca="1" si="129"/>
        <v>-5932582831.2344179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-5932582831.2344179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-24719095.130143408</v>
      </c>
      <c r="L2445" s="444">
        <f t="shared" ca="1" si="129"/>
        <v>-5957301926.3645611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-5957301926.3645611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-24822091.359852336</v>
      </c>
      <c r="L2446" s="444">
        <f t="shared" ca="1" si="129"/>
        <v>-5982124017.7244139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-5982124017.7244139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-24925516.740518391</v>
      </c>
      <c r="L2447" s="444">
        <f t="shared" ca="1" si="129"/>
        <v>-6007049534.4649324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-6007049534.4649324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-25029373.060270552</v>
      </c>
      <c r="L2448" s="444">
        <f t="shared" ca="1" si="129"/>
        <v>-6032078907.5252028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-6032078907.5252028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-25133662.114688344</v>
      </c>
      <c r="L2449" s="444">
        <f t="shared" ca="1" si="129"/>
        <v>-6057212569.6398907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-6057212569.6398907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-25238385.706832878</v>
      </c>
      <c r="L2450" s="444">
        <f t="shared" ca="1" si="129"/>
        <v>-6082450955.3467236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-6082450955.3467236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-25343545.647278015</v>
      </c>
      <c r="L2451" s="444">
        <f t="shared" ca="1" si="129"/>
        <v>-6107794500.9940014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-6107794500.9940014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-25449143.754141673</v>
      </c>
      <c r="L2452" s="444">
        <f t="shared" ca="1" si="129"/>
        <v>-6133243644.7481432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-6133243644.7481432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-25555181.853117265</v>
      </c>
      <c r="L2453" s="444">
        <f t="shared" ca="1" si="129"/>
        <v>-6158798826.6012602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-6158798826.6012602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-25661661.777505249</v>
      </c>
      <c r="L2454" s="444">
        <f t="shared" ca="1" si="129"/>
        <v>-6184460488.3787651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-6184460488.3787651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-25768585.368244853</v>
      </c>
      <c r="L2455" s="444">
        <f t="shared" ca="1" si="129"/>
        <v>-6210229073.7470102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-6210229073.7470102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-25875954.473945875</v>
      </c>
      <c r="L2456" s="444">
        <f t="shared" ca="1" si="129"/>
        <v>-6236105028.2209558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-6236105028.2209558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-25983770.950920649</v>
      </c>
      <c r="L2457" s="444">
        <f t="shared" ca="1" si="129"/>
        <v>-6262088799.1718769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-6262088799.1718769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-26092036.663216155</v>
      </c>
      <c r="L2458" s="444">
        <f t="shared" ca="1" si="129"/>
        <v>-6288180835.8350935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-6288180835.8350935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-26200753.482646223</v>
      </c>
      <c r="L2459" s="444">
        <f t="shared" ca="1" si="129"/>
        <v>-6314381589.3177395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-6314381589.3177395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-26309923.288823914</v>
      </c>
      <c r="L2460" s="444">
        <f t="shared" ca="1" si="129"/>
        <v>-6340691512.6065636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-6340691512.6065636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-26419547.969194014</v>
      </c>
      <c r="L2461" s="444">
        <f t="shared" ca="1" si="129"/>
        <v>-6367111060.575758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-6367111060.575758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-26529629.419065658</v>
      </c>
      <c r="L2462" s="444">
        <f t="shared" ca="1" si="129"/>
        <v>-6393640689.9948235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-6393640689.9948235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-26640169.541645098</v>
      </c>
      <c r="L2463" s="444">
        <f t="shared" ca="1" si="129"/>
        <v>-6420280859.5364685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-6420280859.5364685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-26751170.24806862</v>
      </c>
      <c r="L2464" s="444">
        <f t="shared" ca="1" si="129"/>
        <v>-6447032029.7845373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-6447032029.7845373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-26862633.457435571</v>
      </c>
      <c r="L2465" s="444">
        <f t="shared" ca="1" si="129"/>
        <v>-6473894663.2419729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-6473894663.2419729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-26974561.096841555</v>
      </c>
      <c r="L2466" s="444">
        <f t="shared" ca="1" si="129"/>
        <v>-6500869224.3388147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-6500869224.3388147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-27086955.101411726</v>
      </c>
      <c r="L2467" s="444">
        <f t="shared" ca="1" si="129"/>
        <v>-6527956179.4402266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-6527956179.4402266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-27199817.414334279</v>
      </c>
      <c r="L2468" s="444">
        <f t="shared" ca="1" si="129"/>
        <v>-6555155996.8545609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-6555155996.8545609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-27313149.986894004</v>
      </c>
      <c r="L2469" s="444">
        <f t="shared" ca="1" si="129"/>
        <v>-6582469146.8414545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-6582469146.8414545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-27426954.778506059</v>
      </c>
      <c r="L2470" s="444">
        <f t="shared" ca="1" si="129"/>
        <v>-6609896101.6199608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-6609896101.6199608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-27541233.756749835</v>
      </c>
      <c r="L2471" s="444">
        <f t="shared" ca="1" si="129"/>
        <v>-6637437335.3767109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-6637437335.3767109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-27655988.897402961</v>
      </c>
      <c r="L2472" s="444">
        <f t="shared" ca="1" si="129"/>
        <v>-6665093324.2741137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-6665093324.2741137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-27771222.184475474</v>
      </c>
      <c r="L2473" s="444">
        <f t="shared" ca="1" si="129"/>
        <v>-6692864546.4585896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-6692864546.4585896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-27886935.610244121</v>
      </c>
      <c r="L2474" s="444">
        <f t="shared" ca="1" si="129"/>
        <v>-6720751482.0688334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-6720751482.0688334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-28003131.175286803</v>
      </c>
      <c r="L2475" s="444">
        <f t="shared" ca="1" si="129"/>
        <v>-6748754613.2441206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-6748754613.2441206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-28119810.888517164</v>
      </c>
      <c r="L2476" s="444">
        <f t="shared" ca="1" si="129"/>
        <v>-6776874424.132638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-6776874424.132638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-28236976.76721932</v>
      </c>
      <c r="L2477" s="444">
        <f t="shared" ca="1" si="129"/>
        <v>-6805111400.8998575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-6805111400.8998575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-28354630.83708274</v>
      </c>
      <c r="L2478" s="444">
        <f t="shared" ca="1" si="129"/>
        <v>-6833466031.7369404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-6833466031.7369404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-28472775.132237248</v>
      </c>
      <c r="L2479" s="444">
        <f t="shared" ca="1" si="129"/>
        <v>-6861938806.8691778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-6861938806.8691778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-28591411.695288241</v>
      </c>
      <c r="L2480" s="444">
        <f t="shared" ca="1" si="129"/>
        <v>-6890530218.5644665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-6890530218.5644665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-28710542.577351939</v>
      </c>
      <c r="L2481" s="444">
        <f t="shared" ca="1" si="129"/>
        <v>-6919240761.141818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-6919240761.141818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-28830169.838090908</v>
      </c>
      <c r="L2482" s="444">
        <f t="shared" ca="1" si="129"/>
        <v>-6948070930.9799089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-6948070930.9799089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-28950295.545749616</v>
      </c>
      <c r="L2483" s="444">
        <f t="shared" ca="1" si="129"/>
        <v>-6977021226.5256586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-6977021226.5256586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-29070921.777190238</v>
      </c>
      <c r="L2484" s="444">
        <f t="shared" ca="1" si="129"/>
        <v>-7006092148.3028488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-7006092148.3028488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-29192050.617928535</v>
      </c>
      <c r="L2485" s="444">
        <f t="shared" ca="1" si="129"/>
        <v>-7035284198.9207773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-7035284198.9207773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-29313684.162169907</v>
      </c>
      <c r="L2486" s="444">
        <f t="shared" ca="1" si="129"/>
        <v>-7064597883.0829468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-7064597883.0829468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-29435824.512845617</v>
      </c>
      <c r="L2487" s="444">
        <f t="shared" ca="1" si="129"/>
        <v>-7094033707.5957928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-7094033707.5957928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-29558473.781649135</v>
      </c>
      <c r="L2488" s="444">
        <f t="shared" ca="1" si="129"/>
        <v>-7123592181.3774424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-7123592181.3774424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-29681634.089072675</v>
      </c>
      <c r="L2489" s="444">
        <f t="shared" ca="1" si="129"/>
        <v>-7153273815.4665146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-7153273815.4665146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-29805307.564443812</v>
      </c>
      <c r="L2490" s="444">
        <f t="shared" ca="1" si="129"/>
        <v>-7183079123.0309582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-7183079123.0309582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-29929496.345962327</v>
      </c>
      <c r="L2491" s="444">
        <f t="shared" ca="1" si="129"/>
        <v>-7213008619.3769207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-7213008619.3769207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-30054202.58073717</v>
      </c>
      <c r="L2492" s="444">
        <f t="shared" ca="1" si="129"/>
        <v>-7243062821.9576578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-7243062821.9576578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-30179428.424823578</v>
      </c>
      <c r="L2493" s="444">
        <f t="shared" ca="1" si="129"/>
        <v>-7273242250.3824816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-7273242250.3824816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-30305176.043260336</v>
      </c>
      <c r="L2494" s="444">
        <f t="shared" ca="1" si="129"/>
        <v>-7303547426.4257421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-7303547426.4257421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-30431447.610107258</v>
      </c>
      <c r="L2495" s="444">
        <f t="shared" ca="1" si="129"/>
        <v>-7333978874.0358496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-7333978874.0358496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-30558245.308482703</v>
      </c>
      <c r="L2496" s="444">
        <f t="shared" ca="1" si="129"/>
        <v>-7364537119.3443327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-7364537119.3443327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-30685571.33060139</v>
      </c>
      <c r="L2497" s="444">
        <f t="shared" ca="1" si="129"/>
        <v>-7395222690.6749344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-7395222690.6749344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-30813427.877812229</v>
      </c>
      <c r="L2498" s="444">
        <f t="shared" ca="1" si="129"/>
        <v>-7426036118.5527468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-7426036118.5527468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-30941817.160636444</v>
      </c>
      <c r="L2499" s="444">
        <f t="shared" ca="1" si="129"/>
        <v>-7456977935.7133837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-7456977935.7133837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-31070741.398805764</v>
      </c>
      <c r="L2500" s="444">
        <f t="shared" ca="1" si="129"/>
        <v>-7488048677.1121893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-7488048677.1121893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-31200202.82130079</v>
      </c>
      <c r="L2501" s="444">
        <f t="shared" ca="1" si="129"/>
        <v>-7519248879.9334898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-7519248879.9334898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-31330203.666389544</v>
      </c>
      <c r="L2502" s="444">
        <f t="shared" ca="1" si="129"/>
        <v>-7550579083.5998793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-7550579083.5998793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-31460746.181666162</v>
      </c>
      <c r="L2503" s="444">
        <f t="shared" ca="1" si="129"/>
        <v>-7582039829.7815456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-7582039829.7815456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-31591832.624089774</v>
      </c>
      <c r="L2504" s="444">
        <f t="shared" ca="1" si="129"/>
        <v>-7613631662.4056358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-7613631662.4056358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-31723465.260023482</v>
      </c>
      <c r="L2505" s="444">
        <f t="shared" ca="1" si="129"/>
        <v>-7645355127.665659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-7645355127.665659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-31855646.36527358</v>
      </c>
      <c r="L2506" s="444">
        <f t="shared" ca="1" si="129"/>
        <v>-7677210774.0309324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-7677210774.0309324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-31988378.225128885</v>
      </c>
      <c r="L2507" s="444">
        <f t="shared" ca="1" si="129"/>
        <v>-7709199152.2560616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-7709199152.2560616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-32121663.134400256</v>
      </c>
      <c r="L2508" s="444">
        <f t="shared" ca="1" si="129"/>
        <v>-7741320815.3904619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-7741320815.3904619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-32255503.397460256</v>
      </c>
      <c r="L2509" s="444">
        <f t="shared" ca="1" si="129"/>
        <v>-7773576318.7879219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-7773576318.7879219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-32389901.328283004</v>
      </c>
      <c r="L2510" s="444">
        <f t="shared" ca="1" si="129"/>
        <v>-7805966220.1162052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-7805966220.1162052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-32524859.250484183</v>
      </c>
      <c r="L2511" s="444">
        <f t="shared" ca="1" si="129"/>
        <v>-7838491079.3666897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-7838491079.3666897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-32660379.497361206</v>
      </c>
      <c r="L2512" s="444">
        <f t="shared" ca="1" si="129"/>
        <v>-7871151458.8640509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-7871151458.8640509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-32796464.411933545</v>
      </c>
      <c r="L2513" s="444">
        <f t="shared" ca="1" si="129"/>
        <v>-7903947923.2759848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-7903947923.2759848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-32933116.346983269</v>
      </c>
      <c r="L2514" s="444">
        <f t="shared" ca="1" si="129"/>
        <v>-7936881039.6229677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-7936881039.6229677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-33070337.665095698</v>
      </c>
      <c r="L2515" s="444">
        <f t="shared" ca="1" si="129"/>
        <v>-7969951377.288063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-7969951377.288063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-33208130.738700263</v>
      </c>
      <c r="L2516" s="444">
        <f t="shared" ca="1" si="129"/>
        <v>-8003159508.026763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-8003159508.026763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-33346497.950111516</v>
      </c>
      <c r="L2517" s="444">
        <f t="shared" ca="1" si="129"/>
        <v>-8036506005.9768744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-8036506005.9768744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-33485441.691570308</v>
      </c>
      <c r="L2518" s="444">
        <f t="shared" ca="1" si="129"/>
        <v>-8069991447.6684446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-8069991447.6684446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-33624964.365285188</v>
      </c>
      <c r="L2519" s="444">
        <f t="shared" ca="1" si="129"/>
        <v>-8103616412.0337296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-8103616412.0337296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-33765068.383473873</v>
      </c>
      <c r="L2520" s="444">
        <f t="shared" ca="1" si="129"/>
        <v>-8137381480.4172039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-8137381480.4172039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-33905756.168405019</v>
      </c>
      <c r="L2521" s="444">
        <f t="shared" ca="1" si="129"/>
        <v>-8171287236.5856085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-8171287236.5856085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-34047030.152440034</v>
      </c>
      <c r="L2522" s="444">
        <f t="shared" ca="1" si="129"/>
        <v>-8205334266.7380486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-8205334266.7380486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-34188892.778075203</v>
      </c>
      <c r="L2523" s="444">
        <f t="shared" ca="1" si="129"/>
        <v>-8239523159.5161238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-8239523159.5161238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-34331346.497983851</v>
      </c>
      <c r="L2524" s="444">
        <f t="shared" ca="1" si="129"/>
        <v>-8273854506.0141077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-8273854506.0141077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-34474393.775058776</v>
      </c>
      <c r="L2525" s="444">
        <f t="shared" ca="1" si="129"/>
        <v>-8308328899.7891665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-8308328899.7891665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-34618037.082454853</v>
      </c>
      <c r="L2526" s="444">
        <f t="shared" ca="1" si="129"/>
        <v>-8342946936.8716211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-8342946936.8716211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-34762278.903631747</v>
      </c>
      <c r="L2527" s="444">
        <f t="shared" ca="1" si="129"/>
        <v>-8377709215.7752533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-8377709215.7752533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-34907121.732396893</v>
      </c>
      <c r="L2528" s="444">
        <f t="shared" ca="1" si="129"/>
        <v>-8412616337.5076504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-8412616337.5076504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-35052568.072948538</v>
      </c>
      <c r="L2529" s="444">
        <f t="shared" ca="1" si="129"/>
        <v>-8447668905.5805988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-8447668905.5805988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-35198620.439919159</v>
      </c>
      <c r="L2530" s="444">
        <f t="shared" ca="1" si="129"/>
        <v>-8482867526.0205183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-8482867526.0205183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-35345281.358418822</v>
      </c>
      <c r="L2531" s="444">
        <f t="shared" ca="1" si="129"/>
        <v>-8518212807.3789368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-8518212807.3789368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-35492553.364078902</v>
      </c>
      <c r="L2532" s="444">
        <f t="shared" ca="1" si="129"/>
        <v>-8553705360.7430153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-8553705360.7430153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-35640439.003095903</v>
      </c>
      <c r="L2533" s="444">
        <f t="shared" ca="1" si="129"/>
        <v>-8589345799.7461109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-8589345799.7461109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-35788940.832275465</v>
      </c>
      <c r="L2534" s="444">
        <f t="shared" ca="1" si="129"/>
        <v>-8625134740.5783863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-8625134740.5783863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-35938061.419076607</v>
      </c>
      <c r="L2535" s="444">
        <f t="shared" ca="1" si="129"/>
        <v>-8661072801.9974632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-8661072801.9974632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-36087803.341656096</v>
      </c>
      <c r="L2536" s="444">
        <f t="shared" ca="1" si="129"/>
        <v>-8697160605.339119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-8697160605.339119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-36238169.188912995</v>
      </c>
      <c r="L2537" s="444">
        <f t="shared" ca="1" si="129"/>
        <v>-8733398774.5280323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-8733398774.5280323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-36389161.560533464</v>
      </c>
      <c r="L2538" s="444">
        <f t="shared" ca="1" si="129"/>
        <v>-8769787936.0885658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-8769787936.0885658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-36540783.06703569</v>
      </c>
      <c r="L2539" s="444">
        <f t="shared" ca="1" si="129"/>
        <v>-8806328719.1556015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-8806328719.1556015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-36693036.329815008</v>
      </c>
      <c r="L2540" s="444">
        <f t="shared" ca="1" si="129"/>
        <v>-8843021755.4854164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-8843021755.4854164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-36845923.981189236</v>
      </c>
      <c r="L2541" s="444">
        <f t="shared" ca="1" si="129"/>
        <v>-8879867679.4666061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-8879867679.4666061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-36999448.664444193</v>
      </c>
      <c r="L2542" s="444">
        <f t="shared" ca="1" si="129"/>
        <v>-8916867128.1310501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-8916867128.1310501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-37153613.033879377</v>
      </c>
      <c r="L2543" s="444">
        <f t="shared" ca="1" si="129"/>
        <v>-8954020741.1649303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-8954020741.1649303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-37308419.754853874</v>
      </c>
      <c r="L2544" s="444">
        <f t="shared" ca="1" si="129"/>
        <v>-8991329160.9197845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-8991329160.9197845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-37463871.503832437</v>
      </c>
      <c r="L2545" s="444">
        <f t="shared" ca="1" si="129"/>
        <v>-9028793032.4236164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-9028793032.4236164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-37619970.968431734</v>
      </c>
      <c r="L2546" s="444">
        <f t="shared" ca="1" si="129"/>
        <v>-9066413003.3920479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-9066413003.3920479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-37776720.847466864</v>
      </c>
      <c r="L2547" s="444">
        <f t="shared" ca="1" si="129"/>
        <v>-9104189724.2395153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-9104189724.2395153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-37934123.850997977</v>
      </c>
      <c r="L2548" s="444">
        <f t="shared" ca="1" si="129"/>
        <v>-9142123848.0905132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-9142123848.0905132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-38092182.700377136</v>
      </c>
      <c r="L2549" s="444">
        <f t="shared" ca="1" si="129"/>
        <v>-9180216030.7908897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-9180216030.7908897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-38250900.128295377</v>
      </c>
      <c r="L2550" s="444">
        <f t="shared" ca="1" si="129"/>
        <v>-9218466930.9191856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-9218466930.9191856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-38410278.878829941</v>
      </c>
      <c r="L2551" s="444">
        <f t="shared" ca="1" si="129"/>
        <v>-9256877209.7980156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-9256877209.7980156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-38570321.707491733</v>
      </c>
      <c r="L2552" s="444">
        <f t="shared" ca="1" si="129"/>
        <v>-9295447531.5055065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-9295447531.5055065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-38731031.381272942</v>
      </c>
      <c r="L2553" s="444">
        <f t="shared" ca="1" si="129"/>
        <v>-9334178562.8867798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-9334178562.8867798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-38892410.678694919</v>
      </c>
      <c r="L2554" s="444">
        <f t="shared" ca="1" si="129"/>
        <v>-9373070973.5654755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-9373070973.5654755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-39054462.389856145</v>
      </c>
      <c r="L2555" s="444">
        <f t="shared" ca="1" si="129"/>
        <v>-9412125435.9553318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-9412125435.9553318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-39217189.316480547</v>
      </c>
      <c r="L2556" s="444">
        <f t="shared" ca="1" si="129"/>
        <v>-9451342625.2718124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-9451342625.2718124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-39380594.271965884</v>
      </c>
      <c r="L2557" s="444">
        <f t="shared" ca="1" si="129"/>
        <v>-9490723219.5437775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-9490723219.5437775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-39544680.081432402</v>
      </c>
      <c r="L2558" s="444">
        <f t="shared" ref="L2558:L2812" ca="1" si="134">I2558-J2558+K2558</f>
        <v>-9530267899.6252098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-9530267899.6252098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-39709449.581771709</v>
      </c>
      <c r="L2559" s="444">
        <f t="shared" ca="1" si="134"/>
        <v>-9569977349.2069817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-9569977349.2069817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-39874905.621695757</v>
      </c>
      <c r="L2560" s="444">
        <f t="shared" ca="1" si="134"/>
        <v>-9609852254.8286781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-9609852254.8286781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-40041051.06178616</v>
      </c>
      <c r="L2561" s="444">
        <f t="shared" ca="1" si="134"/>
        <v>-9649893305.8904648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-9649893305.8904648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-40207888.774543606</v>
      </c>
      <c r="L2562" s="444">
        <f t="shared" ca="1" si="134"/>
        <v>-9690101194.6650085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-9690101194.6650085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-40375421.644437537</v>
      </c>
      <c r="L2563" s="444">
        <f t="shared" ca="1" si="134"/>
        <v>-9730476616.3094463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-9730476616.3094463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-40543652.567956023</v>
      </c>
      <c r="L2564" s="444">
        <f t="shared" ca="1" si="134"/>
        <v>-9771020268.8774033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-9771020268.8774033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-40712584.453655846</v>
      </c>
      <c r="L2565" s="444">
        <f t="shared" ca="1" si="134"/>
        <v>-9811732853.3310585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-9811732853.3310585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-40882220.222212747</v>
      </c>
      <c r="L2566" s="444">
        <f t="shared" ca="1" si="134"/>
        <v>-9852615073.5532703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-9852615073.5532703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-41052562.806471959</v>
      </c>
      <c r="L2567" s="444">
        <f t="shared" ca="1" si="134"/>
        <v>-9893667636.3597431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-9893667636.3597431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-41223615.151498929</v>
      </c>
      <c r="L2568" s="444">
        <f t="shared" ca="1" si="134"/>
        <v>-9934891251.5112419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-9934891251.5112419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-41395380.214630172</v>
      </c>
      <c r="L2569" s="444">
        <f t="shared" ca="1" si="134"/>
        <v>-9976286631.725872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-9976286631.725872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-41567860.965524465</v>
      </c>
      <c r="L2570" s="444">
        <f t="shared" ca="1" si="134"/>
        <v>-10017854492.691397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-10017854492.691397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-41741060.386214152</v>
      </c>
      <c r="L2571" s="444">
        <f t="shared" ca="1" si="134"/>
        <v>-10059595553.07761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-10059595553.07761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-41914981.471156709</v>
      </c>
      <c r="L2572" s="444">
        <f t="shared" ca="1" si="134"/>
        <v>-10101510534.548767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-10101510534.548767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-42089627.227286533</v>
      </c>
      <c r="L2573" s="444">
        <f t="shared" ca="1" si="134"/>
        <v>-10143600161.776054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-10143600161.776054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-42265000.674066894</v>
      </c>
      <c r="L2574" s="444">
        <f t="shared" ca="1" si="134"/>
        <v>-10185865162.450121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-10185865162.450121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-42441104.843542174</v>
      </c>
      <c r="L2575" s="444">
        <f t="shared" ca="1" si="134"/>
        <v>-10228306267.293663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-10228306267.293663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-42617942.780390263</v>
      </c>
      <c r="L2576" s="444">
        <f t="shared" ca="1" si="134"/>
        <v>-10270924210.074053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-10270924210.074053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-42795517.541975223</v>
      </c>
      <c r="L2577" s="444">
        <f t="shared" ca="1" si="134"/>
        <v>-10313719727.616028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-10313719727.616028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-42973832.198400117</v>
      </c>
      <c r="L2578" s="444">
        <f t="shared" ca="1" si="134"/>
        <v>-10356693559.814428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-10356693559.814428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-43152889.832560115</v>
      </c>
      <c r="L2579" s="444">
        <f t="shared" ca="1" si="134"/>
        <v>-10399846449.646988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-10399846449.646988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-43332693.540195785</v>
      </c>
      <c r="L2580" s="444">
        <f t="shared" ca="1" si="134"/>
        <v>-10443179143.187183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-10443179143.187183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-43513246.429946594</v>
      </c>
      <c r="L2581" s="444">
        <f t="shared" ca="1" si="134"/>
        <v>-10486692389.61713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-10486692389.61713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-43694551.623404711</v>
      </c>
      <c r="L2582" s="444">
        <f t="shared" ca="1" si="134"/>
        <v>-10530386941.240536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-10530386941.240536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-43876612.2551689</v>
      </c>
      <c r="L2583" s="444">
        <f t="shared" ca="1" si="134"/>
        <v>-10574263553.495705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-10574263553.495705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-44059431.472898766</v>
      </c>
      <c r="L2584" s="444">
        <f t="shared" ca="1" si="134"/>
        <v>-10618322984.968603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-10618322984.968603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-44243012.437369183</v>
      </c>
      <c r="L2585" s="444">
        <f t="shared" ca="1" si="134"/>
        <v>-10662565997.405972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-10662565997.405972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-44427358.322524883</v>
      </c>
      <c r="L2586" s="444">
        <f t="shared" ca="1" si="134"/>
        <v>-10706993355.728497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-10706993355.728497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-44612472.315535404</v>
      </c>
      <c r="L2587" s="444">
        <f t="shared" ca="1" si="134"/>
        <v>-10751605828.044031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-10751605828.044031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-44798357.61685013</v>
      </c>
      <c r="L2588" s="444">
        <f t="shared" ca="1" si="134"/>
        <v>-10796404185.660881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-10796404185.660881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-44985017.440253668</v>
      </c>
      <c r="L2589" s="444">
        <f t="shared" ca="1" si="134"/>
        <v>-10841389203.101135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-10841389203.101135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-45172455.012921393</v>
      </c>
      <c r="L2590" s="444">
        <f t="shared" ca="1" si="134"/>
        <v>-10886561658.114058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-10886561658.114058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-45360673.575475238</v>
      </c>
      <c r="L2591" s="444">
        <f t="shared" ca="1" si="134"/>
        <v>-10931922331.689533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-10931922331.689533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-45549676.382039718</v>
      </c>
      <c r="L2592" s="444">
        <f t="shared" ca="1" si="134"/>
        <v>-10977472008.071573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-10977472008.071573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-45739466.70029822</v>
      </c>
      <c r="L2593" s="444">
        <f t="shared" ca="1" si="134"/>
        <v>-11023211474.771872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-11023211474.771872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-45930047.811549462</v>
      </c>
      <c r="L2594" s="444">
        <f t="shared" ca="1" si="134"/>
        <v>-11069141522.583422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-11069141522.583422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-46121423.010764256</v>
      </c>
      <c r="L2595" s="444">
        <f t="shared" ca="1" si="134"/>
        <v>-11115262945.594187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-11115262945.594187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-46313595.606642447</v>
      </c>
      <c r="L2596" s="444">
        <f t="shared" ca="1" si="134"/>
        <v>-11161576541.200829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-11161576541.200829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-46506568.921670116</v>
      </c>
      <c r="L2597" s="444">
        <f t="shared" ca="1" si="134"/>
        <v>-11208083110.122499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-11208083110.122499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-46700346.292177081</v>
      </c>
      <c r="L2598" s="444">
        <f t="shared" ca="1" si="134"/>
        <v>-11254783456.414677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-11254783456.414677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-46894931.068394482</v>
      </c>
      <c r="L2599" s="444">
        <f t="shared" ca="1" si="134"/>
        <v>-11301678387.48307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-11301678387.48307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-47090326.614512794</v>
      </c>
      <c r="L2600" s="444">
        <f t="shared" ca="1" si="134"/>
        <v>-11348768714.097584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-11348768714.097584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-47286536.30873993</v>
      </c>
      <c r="L2601" s="444">
        <f t="shared" ca="1" si="134"/>
        <v>-11396055250.406324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-11396055250.406324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-47483563.543359682</v>
      </c>
      <c r="L2602" s="444">
        <f t="shared" ca="1" si="134"/>
        <v>-11443538813.949684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-11443538813.949684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-47681411.72479035</v>
      </c>
      <c r="L2603" s="444">
        <f t="shared" ca="1" si="134"/>
        <v>-11491220225.674475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-11491220225.674475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-47880084.273643643</v>
      </c>
      <c r="L2604" s="444">
        <f t="shared" ca="1" si="134"/>
        <v>-11539100309.948118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-11539100309.948118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-48079584.624783829</v>
      </c>
      <c r="L2605" s="444">
        <f t="shared" ca="1" si="134"/>
        <v>-11587179894.572903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-11587179894.572903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-48279916.227387093</v>
      </c>
      <c r="L2606" s="444">
        <f t="shared" ca="1" si="134"/>
        <v>-11635459810.800289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-11635459810.800289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-48481082.545001201</v>
      </c>
      <c r="L2607" s="444">
        <f t="shared" ca="1" si="134"/>
        <v>-11683940893.345291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-11683940893.345291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-48683087.055605382</v>
      </c>
      <c r="L2608" s="444">
        <f t="shared" ca="1" si="134"/>
        <v>-11732623980.400896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-11732623980.400896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-48885933.251670398</v>
      </c>
      <c r="L2609" s="444">
        <f t="shared" ca="1" si="134"/>
        <v>-11781509913.652567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-11781509913.652567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-49089624.640219025</v>
      </c>
      <c r="L2610" s="444">
        <f t="shared" ca="1" si="134"/>
        <v>-11830599538.292786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-11830599538.292786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-49294164.742886603</v>
      </c>
      <c r="L2611" s="444">
        <f t="shared" ca="1" si="134"/>
        <v>-11879893703.035673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-11879893703.035673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-49499557.09598197</v>
      </c>
      <c r="L2612" s="444">
        <f t="shared" ca="1" si="134"/>
        <v>-11929393260.131655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-11929393260.131655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-49705805.250548564</v>
      </c>
      <c r="L2613" s="444">
        <f t="shared" ca="1" si="134"/>
        <v>-11979099065.382204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-11979099065.382204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-49912912.772425853</v>
      </c>
      <c r="L2614" s="444">
        <f t="shared" ca="1" si="134"/>
        <v>-12029011978.154631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-12029011978.154631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-50120883.242310964</v>
      </c>
      <c r="L2615" s="444">
        <f t="shared" ca="1" si="134"/>
        <v>-12079132861.396942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-12079132861.396942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-50329720.255820595</v>
      </c>
      <c r="L2616" s="444">
        <f t="shared" ca="1" si="134"/>
        <v>-12129462581.652763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-12129462581.652763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-50539427.423553184</v>
      </c>
      <c r="L2617" s="444">
        <f t="shared" ca="1" si="134"/>
        <v>-12180002009.076317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-12180002009.076317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-50750008.371151321</v>
      </c>
      <c r="L2618" s="444">
        <f t="shared" ca="1" si="134"/>
        <v>-12230752017.447468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-12230752017.447468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-50961466.739364445</v>
      </c>
      <c r="L2619" s="444">
        <f t="shared" ca="1" si="134"/>
        <v>-12281713484.186832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-12281713484.186832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-51173806.184111804</v>
      </c>
      <c r="L2620" s="444">
        <f t="shared" ca="1" si="134"/>
        <v>-12332887290.370945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-12332887290.370945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-51387030.376545601</v>
      </c>
      <c r="L2621" s="444">
        <f t="shared" ca="1" si="134"/>
        <v>-12384274320.74749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-12384274320.74749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-51601143.003114544</v>
      </c>
      <c r="L2622" s="444">
        <f t="shared" ca="1" si="134"/>
        <v>-12435875463.750605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-12435875463.750605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-51816147.765627518</v>
      </c>
      <c r="L2623" s="444">
        <f t="shared" ca="1" si="134"/>
        <v>-12487691611.516232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-12487691611.516232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-52032048.38131763</v>
      </c>
      <c r="L2624" s="444">
        <f t="shared" ca="1" si="134"/>
        <v>-12539723659.897549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-12539723659.897549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-52248848.582906455</v>
      </c>
      <c r="L2625" s="444">
        <f t="shared" ca="1" si="134"/>
        <v>-12591972508.480455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-12591972508.480455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-52466552.118668564</v>
      </c>
      <c r="L2626" s="444">
        <f t="shared" ca="1" si="134"/>
        <v>-12644439060.599125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-12644439060.599125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-52685162.752496354</v>
      </c>
      <c r="L2627" s="444">
        <f t="shared" ca="1" si="134"/>
        <v>-12697124223.351622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-12697124223.351622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-52904684.263965093</v>
      </c>
      <c r="L2628" s="444">
        <f t="shared" ca="1" si="134"/>
        <v>-12750028907.615587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-12750028907.615587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-53125120.448398277</v>
      </c>
      <c r="L2629" s="444">
        <f t="shared" ca="1" si="134"/>
        <v>-12803154028.063986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-12803154028.063986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-53346475.116933271</v>
      </c>
      <c r="L2630" s="444">
        <f t="shared" ca="1" si="134"/>
        <v>-12856500503.18092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-12856500503.18092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-53568752.096587166</v>
      </c>
      <c r="L2631" s="444">
        <f t="shared" ca="1" si="134"/>
        <v>-12910069255.277506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-12910069255.277506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-53791955.230322942</v>
      </c>
      <c r="L2632" s="444">
        <f t="shared" ca="1" si="134"/>
        <v>-12963861210.50783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-12963861210.50783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-54016088.377115957</v>
      </c>
      <c r="L2633" s="444">
        <f t="shared" ca="1" si="134"/>
        <v>-13017877298.884945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-13017877298.884945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-54241155.412020601</v>
      </c>
      <c r="L2634" s="444">
        <f t="shared" ca="1" si="134"/>
        <v>-13072118454.296965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-13072118454.296965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-54467160.226237349</v>
      </c>
      <c r="L2635" s="444">
        <f t="shared" ca="1" si="134"/>
        <v>-13126585614.523203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-13126585614.523203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-54694106.727180012</v>
      </c>
      <c r="L2636" s="444">
        <f t="shared" ca="1" si="134"/>
        <v>-13181279721.250383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-13181279721.250383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-54921998.838543266</v>
      </c>
      <c r="L2637" s="444">
        <f t="shared" ca="1" si="134"/>
        <v>-13236201720.088926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-13236201720.088926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-55150840.500370525</v>
      </c>
      <c r="L2638" s="444">
        <f t="shared" ca="1" si="134"/>
        <v>-13291352560.589296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-13291352560.589296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-55380635.66912207</v>
      </c>
      <c r="L2639" s="444">
        <f t="shared" ca="1" si="134"/>
        <v>-13346733196.258419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-13346733196.258419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-55611388.317743413</v>
      </c>
      <c r="L2640" s="444">
        <f t="shared" ca="1" si="134"/>
        <v>-13402344584.576162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-13402344584.576162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-55843102.435734011</v>
      </c>
      <c r="L2641" s="444">
        <f t="shared" ca="1" si="134"/>
        <v>-13458187687.011896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-13458187687.011896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-56075782.029216237</v>
      </c>
      <c r="L2642" s="444">
        <f t="shared" ca="1" si="134"/>
        <v>-13514263469.041113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-13514263469.041113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-56309431.121004641</v>
      </c>
      <c r="L2643" s="444">
        <f t="shared" ca="1" si="134"/>
        <v>-13570572900.162117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-13570572900.162117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-56544053.750675485</v>
      </c>
      <c r="L2644" s="444">
        <f t="shared" ca="1" si="134"/>
        <v>-13627116953.912792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-13627116953.912792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-56779653.974636644</v>
      </c>
      <c r="L2645" s="444">
        <f t="shared" ca="1" si="134"/>
        <v>-13683896607.887428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-13683896607.887428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-57016235.866197616</v>
      </c>
      <c r="L2646" s="444">
        <f t="shared" ca="1" si="134"/>
        <v>-13740912843.753626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-13740912843.753626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-57253803.515640102</v>
      </c>
      <c r="L2647" s="444">
        <f t="shared" ca="1" si="134"/>
        <v>-13798166647.269266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-13798166647.269266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-57492361.030288607</v>
      </c>
      <c r="L2648" s="444">
        <f t="shared" ca="1" si="134"/>
        <v>-13855659008.299555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-13855659008.299555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-57731912.534581475</v>
      </c>
      <c r="L2649" s="444">
        <f t="shared" ca="1" si="134"/>
        <v>-13913390920.834137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-13913390920.834137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-57972462.170142241</v>
      </c>
      <c r="L2650" s="444">
        <f t="shared" ca="1" si="134"/>
        <v>-13971363383.00428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-13971363383.00428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-58214014.095851161</v>
      </c>
      <c r="L2651" s="444">
        <f t="shared" ca="1" si="134"/>
        <v>-14029577397.100132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-14029577397.100132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-58456572.487917222</v>
      </c>
      <c r="L2652" s="444">
        <f t="shared" ca="1" si="134"/>
        <v>-14088033969.588049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-14088033969.588049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-58700141.539950199</v>
      </c>
      <c r="L2653" s="444">
        <f t="shared" ca="1" si="134"/>
        <v>-14146734111.127998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-14146734111.127998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-58944725.463033326</v>
      </c>
      <c r="L2654" s="444">
        <f t="shared" ca="1" si="134"/>
        <v>-14205678836.591032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-14205678836.591032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-59190328.485795967</v>
      </c>
      <c r="L2655" s="444">
        <f t="shared" ca="1" si="134"/>
        <v>-14264869165.076828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-14264869165.076828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-59436954.854486771</v>
      </c>
      <c r="L2656" s="444">
        <f t="shared" ca="1" si="134"/>
        <v>-14324306119.931314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-14324306119.931314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-59684608.833047152</v>
      </c>
      <c r="L2657" s="444">
        <f t="shared" ca="1" si="134"/>
        <v>-14383990728.764362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-14383990728.764362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-59933294.703184843</v>
      </c>
      <c r="L2658" s="444">
        <f t="shared" ca="1" si="134"/>
        <v>-14443924023.467546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-14443924023.467546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-60183016.764448106</v>
      </c>
      <c r="L2659" s="444">
        <f t="shared" ca="1" si="134"/>
        <v>-14504107040.231995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-14504107040.231995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-60433779.334299974</v>
      </c>
      <c r="L2660" s="444">
        <f t="shared" ca="1" si="134"/>
        <v>-14564540819.566294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-14564540819.566294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-60685586.748192899</v>
      </c>
      <c r="L2661" s="444">
        <f t="shared" ca="1" si="134"/>
        <v>-14625226406.314487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-14625226406.314487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-60938443.35964369</v>
      </c>
      <c r="L2662" s="444">
        <f t="shared" ca="1" si="134"/>
        <v>-14686164849.674131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-14686164849.674131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-61192353.54030887</v>
      </c>
      <c r="L2663" s="444">
        <f t="shared" ca="1" si="134"/>
        <v>-14747357203.214439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-14747357203.214439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-61447321.680060156</v>
      </c>
      <c r="L2664" s="444">
        <f t="shared" ca="1" si="134"/>
        <v>-14808804524.894499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-14808804524.894499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-61703352.187060408</v>
      </c>
      <c r="L2665" s="444">
        <f t="shared" ca="1" si="134"/>
        <v>-14870507877.08156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-14870507877.08156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-61960449.487839833</v>
      </c>
      <c r="L2666" s="444">
        <f t="shared" ca="1" si="134"/>
        <v>-14932468326.569401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-14932468326.569401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-62218618.027372502</v>
      </c>
      <c r="L2667" s="444">
        <f t="shared" ca="1" si="134"/>
        <v>-14994686944.596773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-14994686944.596773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-62477862.269153222</v>
      </c>
      <c r="L2668" s="444">
        <f t="shared" ca="1" si="134"/>
        <v>-15057164806.865927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-15057164806.865927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-62738186.695274696</v>
      </c>
      <c r="L2669" s="444">
        <f t="shared" ca="1" si="134"/>
        <v>-15119902993.561201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-15119902993.561201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-62999595.806505002</v>
      </c>
      <c r="L2670" s="444">
        <f t="shared" ca="1" si="134"/>
        <v>-15182902589.367706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-15182902589.367706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-63262094.122365445</v>
      </c>
      <c r="L2671" s="444">
        <f t="shared" ca="1" si="134"/>
        <v>-15246164683.490072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-15246164683.490072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-63525686.181208625</v>
      </c>
      <c r="L2672" s="444">
        <f t="shared" ca="1" si="134"/>
        <v>-15309690369.671282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-15309690369.671282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-63790376.540297009</v>
      </c>
      <c r="L2673" s="444">
        <f t="shared" ca="1" si="134"/>
        <v>-15373480746.211578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-15373480746.211578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-64056169.775881566</v>
      </c>
      <c r="L2674" s="444">
        <f t="shared" ca="1" si="134"/>
        <v>-15437536915.987459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-15437536915.987459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-64323070.483281076</v>
      </c>
      <c r="L2675" s="444">
        <f t="shared" ca="1" si="134"/>
        <v>-15501859986.470739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-15501859986.470739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-64591083.276961416</v>
      </c>
      <c r="L2676" s="444">
        <f t="shared" ca="1" si="134"/>
        <v>-15566451069.747702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-15566451069.747702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-64860212.790615425</v>
      </c>
      <c r="L2677" s="444">
        <f t="shared" ca="1" si="134"/>
        <v>-15631311282.538317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-15631311282.538317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-65130463.677242987</v>
      </c>
      <c r="L2678" s="444">
        <f t="shared" ca="1" si="134"/>
        <v>-15696441746.215559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-15696441746.215559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-65401840.609231494</v>
      </c>
      <c r="L2679" s="444">
        <f t="shared" ca="1" si="134"/>
        <v>-15761843586.824791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-15761843586.824791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-65674348.278436631</v>
      </c>
      <c r="L2680" s="444">
        <f t="shared" ca="1" si="134"/>
        <v>-15827517935.103228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-15827517935.103228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-65947991.396263443</v>
      </c>
      <c r="L2681" s="444">
        <f t="shared" ca="1" si="134"/>
        <v>-15893465926.499491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-15893465926.499491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-66222774.693747878</v>
      </c>
      <c r="L2682" s="444">
        <f t="shared" ca="1" si="134"/>
        <v>-15959688701.193239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-15959688701.193239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-66498702.921638496</v>
      </c>
      <c r="L2683" s="444">
        <f t="shared" ca="1" si="134"/>
        <v>-16026187404.114878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-16026187404.114878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-66775780.850478649</v>
      </c>
      <c r="L2684" s="444">
        <f t="shared" ca="1" si="134"/>
        <v>-16092963184.965357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-16092963184.965357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-67054013.270688988</v>
      </c>
      <c r="L2685" s="444">
        <f t="shared" ca="1" si="134"/>
        <v>-16160017198.236046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-16160017198.236046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-67333404.992650196</v>
      </c>
      <c r="L2686" s="444">
        <f t="shared" ca="1" si="134"/>
        <v>-16227350603.228697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-16227350603.228697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-67613960.846786231</v>
      </c>
      <c r="L2687" s="444">
        <f t="shared" ca="1" si="134"/>
        <v>-16294964564.075483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-16294964564.075483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-67895685.683647856</v>
      </c>
      <c r="L2688" s="444">
        <f t="shared" ca="1" si="134"/>
        <v>-16362860249.75913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-16362860249.75913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-68178584.373996377</v>
      </c>
      <c r="L2689" s="444">
        <f t="shared" ca="1" si="134"/>
        <v>-16431038834.133127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-16431038834.133127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-68462661.808888033</v>
      </c>
      <c r="L2690" s="444">
        <f t="shared" ca="1" si="134"/>
        <v>-16499501495.942015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-16499501495.942015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-68747922.899758399</v>
      </c>
      <c r="L2691" s="444">
        <f t="shared" ca="1" si="134"/>
        <v>-16568249418.841774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-16568249418.841774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-69034372.578507394</v>
      </c>
      <c r="L2692" s="444">
        <f t="shared" ca="1" si="134"/>
        <v>-16637283791.42028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-16637283791.42028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-69322015.797584504</v>
      </c>
      <c r="L2693" s="444">
        <f t="shared" ca="1" si="134"/>
        <v>-16706605807.217865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-16706605807.217865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-69610857.530074432</v>
      </c>
      <c r="L2694" s="444">
        <f t="shared" ca="1" si="134"/>
        <v>-16776216664.74794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-16776216664.74794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-69900902.76978308</v>
      </c>
      <c r="L2695" s="444">
        <f t="shared" ca="1" si="134"/>
        <v>-16846117567.517723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-16846117567.517723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-70192156.53132385</v>
      </c>
      <c r="L2696" s="444">
        <f t="shared" ca="1" si="134"/>
        <v>-16916309724.049047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-16916309724.049047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-70484623.850204363</v>
      </c>
      <c r="L2697" s="444">
        <f t="shared" ca="1" si="134"/>
        <v>-16986794347.899252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-16986794347.899252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-70778309.782913536</v>
      </c>
      <c r="L2698" s="444">
        <f t="shared" ca="1" si="134"/>
        <v>-17057572657.682165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-17057572657.682165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-71073219.40700902</v>
      </c>
      <c r="L2699" s="444">
        <f t="shared" ca="1" si="134"/>
        <v>-17128645877.089174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-17128645877.089174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-71369357.821204886</v>
      </c>
      <c r="L2700" s="444">
        <f t="shared" ca="1" si="134"/>
        <v>-17200015234.910378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-17200015234.910378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-71666730.145459905</v>
      </c>
      <c r="L2701" s="444">
        <f t="shared" ca="1" si="134"/>
        <v>-17271681965.055836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-17271681965.055836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-71965341.52106598</v>
      </c>
      <c r="L2702" s="444">
        <f t="shared" ca="1" si="134"/>
        <v>-17343647306.5769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-17343647306.5769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-72265197.110737085</v>
      </c>
      <c r="L2703" s="444">
        <f t="shared" ca="1" si="134"/>
        <v>-17415912503.687637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-17415912503.687637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-72566302.098698482</v>
      </c>
      <c r="L2704" s="444">
        <f t="shared" ca="1" si="134"/>
        <v>-17488478805.786335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-17488478805.786335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-72868661.690776393</v>
      </c>
      <c r="L2705" s="444">
        <f t="shared" ca="1" si="134"/>
        <v>-17561347467.477112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-17561347467.477112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-73172281.114487961</v>
      </c>
      <c r="L2706" s="444">
        <f t="shared" ca="1" si="134"/>
        <v>-17634519748.591599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-17634519748.591599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-73477165.619131655</v>
      </c>
      <c r="L2707" s="444">
        <f t="shared" ca="1" si="134"/>
        <v>-17707996914.210732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-17707996914.210732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-73783320.475878045</v>
      </c>
      <c r="L2708" s="444">
        <f t="shared" ca="1" si="134"/>
        <v>-17781780234.686611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-17781780234.686611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-74090750.977860883</v>
      </c>
      <c r="L2709" s="444">
        <f t="shared" ca="1" si="134"/>
        <v>-17855870985.664471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-17855870985.664471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-74399462.440268621</v>
      </c>
      <c r="L2710" s="444">
        <f t="shared" ca="1" si="134"/>
        <v>-17930270448.10474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-17930270448.10474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-74709460.200436413</v>
      </c>
      <c r="L2711" s="444">
        <f t="shared" ca="1" si="134"/>
        <v>-18004979908.305176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-18004979908.305176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-75020749.617938235</v>
      </c>
      <c r="L2712" s="444">
        <f t="shared" ca="1" si="134"/>
        <v>-18080000657.923115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-18080000657.923115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-75333336.074679643</v>
      </c>
      <c r="L2713" s="444">
        <f t="shared" ca="1" si="134"/>
        <v>-18155333993.997795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-18155333993.997795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-75647224.974990815</v>
      </c>
      <c r="L2714" s="444">
        <f t="shared" ca="1" si="134"/>
        <v>-18230981218.972786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-18230981218.972786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-75962421.745719939</v>
      </c>
      <c r="L2715" s="444">
        <f t="shared" ca="1" si="134"/>
        <v>-18306943640.718506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-18306943640.718506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-76278931.836327106</v>
      </c>
      <c r="L2716" s="444">
        <f t="shared" ca="1" si="134"/>
        <v>-18383222572.554832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-18383222572.554832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-76596760.718978465</v>
      </c>
      <c r="L2717" s="444">
        <f t="shared" ca="1" si="134"/>
        <v>-18459819333.273811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-18459819333.273811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-76915913.888640881</v>
      </c>
      <c r="L2718" s="444">
        <f t="shared" ca="1" si="134"/>
        <v>-18536735247.162453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-18536735247.162453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-77236396.863176882</v>
      </c>
      <c r="L2719" s="444">
        <f t="shared" ca="1" si="134"/>
        <v>-18613971644.025631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-18613971644.025631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-77558215.183440134</v>
      </c>
      <c r="L2720" s="444">
        <f t="shared" ca="1" si="134"/>
        <v>-18691529859.209072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-18691529859.209072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-77881374.413371131</v>
      </c>
      <c r="L2721" s="444">
        <f t="shared" ca="1" si="134"/>
        <v>-18769411233.622444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-18769411233.622444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-78205880.14009352</v>
      </c>
      <c r="L2722" s="444">
        <f t="shared" ca="1" si="134"/>
        <v>-18847617113.762539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-18847617113.762539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-78531737.974010572</v>
      </c>
      <c r="L2723" s="444">
        <f t="shared" ca="1" si="134"/>
        <v>-18926148851.736549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-18926148851.736549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-78858953.548902288</v>
      </c>
      <c r="L2724" s="444">
        <f t="shared" ca="1" si="134"/>
        <v>-19005007805.28545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-19005007805.28545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-79187532.522022709</v>
      </c>
      <c r="L2725" s="444">
        <f t="shared" ca="1" si="134"/>
        <v>-19084195337.807472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-19084195337.807472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-79517480.574197799</v>
      </c>
      <c r="L2726" s="444">
        <f t="shared" ca="1" si="134"/>
        <v>-19163712818.381672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-19163712818.381672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-79848803.409923628</v>
      </c>
      <c r="L2727" s="444">
        <f t="shared" ca="1" si="134"/>
        <v>-19243561621.791595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-19243561621.791595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-80181506.757464975</v>
      </c>
      <c r="L2728" s="444">
        <f t="shared" ca="1" si="134"/>
        <v>-19323743128.549061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-19323743128.549061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-80515596.36895442</v>
      </c>
      <c r="L2729" s="444">
        <f t="shared" ca="1" si="134"/>
        <v>-19404258724.918015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-19404258724.918015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-80851078.020491719</v>
      </c>
      <c r="L2730" s="444">
        <f t="shared" ca="1" si="134"/>
        <v>-19485109802.938507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-19485109802.938507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-81187957.512243778</v>
      </c>
      <c r="L2731" s="444">
        <f t="shared" ca="1" si="134"/>
        <v>-19566297760.450752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-19566297760.450752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-81526240.668544799</v>
      </c>
      <c r="L2732" s="444">
        <f t="shared" ca="1" si="134"/>
        <v>-19647824001.119297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-19647824001.119297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-81865933.337997064</v>
      </c>
      <c r="L2733" s="444">
        <f t="shared" ca="1" si="134"/>
        <v>-19729689934.457294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-19729689934.457294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-82207041.393572062</v>
      </c>
      <c r="L2734" s="444">
        <f t="shared" ca="1" si="134"/>
        <v>-19811896975.850868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-19811896975.850868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-82549570.732711956</v>
      </c>
      <c r="L2735" s="444">
        <f t="shared" ca="1" si="134"/>
        <v>-19894446546.58358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-19894446546.58358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-82893527.277431577</v>
      </c>
      <c r="L2736" s="444">
        <f t="shared" ca="1" si="134"/>
        <v>-19977340073.861012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-19977340073.861012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-83238916.974420875</v>
      </c>
      <c r="L2737" s="444">
        <f t="shared" ca="1" si="134"/>
        <v>-20060578990.835434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-20060578990.835434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-83585745.795147642</v>
      </c>
      <c r="L2738" s="444">
        <f t="shared" ca="1" si="134"/>
        <v>-20144164736.630581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-20144164736.630581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-83934019.735960752</v>
      </c>
      <c r="L2739" s="444">
        <f t="shared" ca="1" si="134"/>
        <v>-20228098756.366543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-20228098756.366543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-84283744.818193927</v>
      </c>
      <c r="L2740" s="444">
        <f t="shared" ca="1" si="134"/>
        <v>-20312382501.184738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-20312382501.184738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-84634927.08826974</v>
      </c>
      <c r="L2741" s="444">
        <f t="shared" ca="1" si="134"/>
        <v>-20397017428.273006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-20397017428.273006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-84987572.617804199</v>
      </c>
      <c r="L2742" s="444">
        <f t="shared" ca="1" si="134"/>
        <v>-20482005000.890812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-20482005000.890812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-85341687.503711715</v>
      </c>
      <c r="L2743" s="444">
        <f t="shared" ca="1" si="134"/>
        <v>-20567346688.394524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-20567346688.394524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-85697277.868310511</v>
      </c>
      <c r="L2744" s="444">
        <f t="shared" ca="1" si="134"/>
        <v>-20653043966.262833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-20653043966.262833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-86054349.859428465</v>
      </c>
      <c r="L2745" s="444">
        <f t="shared" ca="1" si="134"/>
        <v>-20739098316.122261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-20739098316.122261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-86412909.650509417</v>
      </c>
      <c r="L2746" s="444">
        <f t="shared" ca="1" si="134"/>
        <v>-20825511225.77277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-20825511225.77277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-86772963.440719873</v>
      </c>
      <c r="L2747" s="444">
        <f t="shared" ca="1" si="134"/>
        <v>-20912284189.21349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-20912284189.21349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-87134517.455056205</v>
      </c>
      <c r="L2748" s="444">
        <f t="shared" ca="1" si="134"/>
        <v>-20999418706.668545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-20999418706.668545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-87497577.944452271</v>
      </c>
      <c r="L2749" s="444">
        <f t="shared" ca="1" si="134"/>
        <v>-21086916284.612995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-21086916284.612995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-87862151.185887486</v>
      </c>
      <c r="L2750" s="444">
        <f t="shared" ca="1" si="134"/>
        <v>-21174778435.798882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-21174778435.798882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-88228243.482495338</v>
      </c>
      <c r="L2751" s="444">
        <f t="shared" ca="1" si="134"/>
        <v>-21263006679.281376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-21263006679.281376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-88595861.163672403</v>
      </c>
      <c r="L2752" s="444">
        <f t="shared" ca="1" si="134"/>
        <v>-21351602540.445049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-21351602540.445049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-88965010.585187703</v>
      </c>
      <c r="L2753" s="444">
        <f t="shared" ca="1" si="134"/>
        <v>-21440567551.030235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-21440567551.030235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-89335698.129292652</v>
      </c>
      <c r="L2754" s="444">
        <f t="shared" ca="1" si="134"/>
        <v>-21529903249.159527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-21529903249.159527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-89707930.204831362</v>
      </c>
      <c r="L2755" s="444">
        <f t="shared" ca="1" si="134"/>
        <v>-21619611179.364357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-21619611179.364357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-90081713.247351483</v>
      </c>
      <c r="L2756" s="444">
        <f t="shared" ca="1" si="134"/>
        <v>-21709692892.61171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-21709692892.61171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-90457053.719215453</v>
      </c>
      <c r="L2757" s="444">
        <f t="shared" ca="1" si="134"/>
        <v>-21800149946.330925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-21800149946.330925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-90833958.109712183</v>
      </c>
      <c r="L2758" s="444">
        <f t="shared" ca="1" si="134"/>
        <v>-21890983904.440636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-21890983904.440636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-91212432.935169309</v>
      </c>
      <c r="L2759" s="444">
        <f t="shared" ca="1" si="134"/>
        <v>-21982196337.375805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-21982196337.375805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-91592484.739065856</v>
      </c>
      <c r="L2760" s="444">
        <f t="shared" ca="1" si="134"/>
        <v>-22073788822.114872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-22073788822.114872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-91974120.092145294</v>
      </c>
      <c r="L2761" s="444">
        <f t="shared" ca="1" si="134"/>
        <v>-22165762942.207016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-22165762942.207016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-92357345.592529237</v>
      </c>
      <c r="L2762" s="444">
        <f t="shared" ca="1" si="134"/>
        <v>-22258120287.799545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-22258120287.799545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-92742167.865831435</v>
      </c>
      <c r="L2763" s="444">
        <f t="shared" ca="1" si="134"/>
        <v>-22350862455.665379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-22350862455.665379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-93128593.565272406</v>
      </c>
      <c r="L2764" s="444">
        <f t="shared" ca="1" si="134"/>
        <v>-22443991049.230652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-22443991049.230652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-93516629.371794388</v>
      </c>
      <c r="L2765" s="444">
        <f t="shared" ca="1" si="134"/>
        <v>-22537507678.602448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-22537507678.602448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-93906281.994176865</v>
      </c>
      <c r="L2766" s="444">
        <f t="shared" ca="1" si="134"/>
        <v>-22631413960.596626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-22631413960.596626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-94297558.169152603</v>
      </c>
      <c r="L2767" s="444">
        <f t="shared" ca="1" si="134"/>
        <v>-22725711518.765778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-22725711518.765778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-94690464.661524072</v>
      </c>
      <c r="L2768" s="444">
        <f t="shared" ca="1" si="134"/>
        <v>-22820401983.427303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-22820401983.427303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-95085008.264280424</v>
      </c>
      <c r="L2769" s="444">
        <f t="shared" ca="1" si="134"/>
        <v>-22915486991.691586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-22915486991.691586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-95481195.798714936</v>
      </c>
      <c r="L2770" s="444">
        <f t="shared" ca="1" si="134"/>
        <v>-23010968187.490299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-23010968187.490299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-95879034.114542916</v>
      </c>
      <c r="L2771" s="444">
        <f t="shared" ca="1" si="134"/>
        <v>-23106847221.604843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-23106847221.604843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-96278530.09002018</v>
      </c>
      <c r="L2772" s="444">
        <f t="shared" ca="1" si="134"/>
        <v>-23203125751.694862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-23203125751.694862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-96679690.632061929</v>
      </c>
      <c r="L2773" s="444">
        <f t="shared" ca="1" si="134"/>
        <v>-23299805442.326923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-23299805442.326923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-97082522.676362187</v>
      </c>
      <c r="L2774" s="444">
        <f t="shared" ca="1" si="134"/>
        <v>-23396887965.003284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-23396887965.003284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-97487033.187513679</v>
      </c>
      <c r="L2775" s="444">
        <f t="shared" ca="1" si="134"/>
        <v>-23494374998.1908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-23494374998.1908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-97893229.159128338</v>
      </c>
      <c r="L2776" s="444">
        <f t="shared" ca="1" si="134"/>
        <v>-23592268227.34993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-23592268227.34993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-98301117.613958046</v>
      </c>
      <c r="L2777" s="444">
        <f t="shared" ca="1" si="134"/>
        <v>-23690569344.963886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-23690569344.963886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-98710705.604016185</v>
      </c>
      <c r="L2778" s="444">
        <f t="shared" ca="1" si="134"/>
        <v>-23789280050.567902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-23789280050.567902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-99122000.210699588</v>
      </c>
      <c r="L2779" s="444">
        <f t="shared" ca="1" si="134"/>
        <v>-23888402050.778603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-23888402050.778603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-99535008.544910848</v>
      </c>
      <c r="L2780" s="444">
        <f t="shared" ca="1" si="134"/>
        <v>-23987937059.323513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-23987937059.323513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-99949737.747181296</v>
      </c>
      <c r="L2781" s="444">
        <f t="shared" ca="1" si="134"/>
        <v>-24087886797.070694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-24087886797.070694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-100366194.98779456</v>
      </c>
      <c r="L2782" s="444">
        <f t="shared" ca="1" si="134"/>
        <v>-24188252992.058487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-24188252992.058487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-100784387.46691036</v>
      </c>
      <c r="L2783" s="444">
        <f t="shared" ca="1" si="134"/>
        <v>-24289037379.525398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-24289037379.525398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-101204322.41468915</v>
      </c>
      <c r="L2784" s="444">
        <f t="shared" ca="1" si="134"/>
        <v>-24390241701.940086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-24390241701.940086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-101626007.09141703</v>
      </c>
      <c r="L2785" s="444">
        <f t="shared" ca="1" si="134"/>
        <v>-24491867709.031502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-24491867709.031502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-102049448.78763126</v>
      </c>
      <c r="L2786" s="444">
        <f t="shared" ca="1" si="134"/>
        <v>-24593917157.819134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-24593917157.819134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-102474654.82424639</v>
      </c>
      <c r="L2787" s="444">
        <f t="shared" ca="1" si="134"/>
        <v>-24696391812.643379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-24696391812.643379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-102901632.55268075</v>
      </c>
      <c r="L2788" s="444">
        <f t="shared" ca="1" si="134"/>
        <v>-24799293445.19606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-24799293445.19606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-103330389.35498358</v>
      </c>
      <c r="L2789" s="444">
        <f t="shared" ca="1" si="134"/>
        <v>-24902623834.551044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-24902623834.551044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-103760932.64396268</v>
      </c>
      <c r="L2790" s="444">
        <f t="shared" ca="1" si="134"/>
        <v>-25006384767.195007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-25006384767.195007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-104193269.86331253</v>
      </c>
      <c r="L2791" s="444">
        <f t="shared" ca="1" si="134"/>
        <v>-25110578037.058319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-25110578037.058319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-104627408.48774299</v>
      </c>
      <c r="L2792" s="444">
        <f t="shared" ca="1" si="134"/>
        <v>-25215205445.546062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-25215205445.546062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-105063356.02310859</v>
      </c>
      <c r="L2793" s="444">
        <f t="shared" ca="1" si="134"/>
        <v>-25320268801.569172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-25320268801.569172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-105501120.00653821</v>
      </c>
      <c r="L2794" s="444">
        <f t="shared" ca="1" si="134"/>
        <v>-25425769921.57571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-25425769921.57571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-105940708.00656545</v>
      </c>
      <c r="L2795" s="444">
        <f t="shared" ca="1" si="134"/>
        <v>-25531710629.582275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-25531710629.582275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-106382127.62325948</v>
      </c>
      <c r="L2796" s="444">
        <f t="shared" ca="1" si="134"/>
        <v>-25638092757.205536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-25638092757.205536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-106825386.4883564</v>
      </c>
      <c r="L2797" s="444">
        <f t="shared" ca="1" si="134"/>
        <v>-25744918143.693893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-25744918143.693893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-107270492.26539122</v>
      </c>
      <c r="L2798" s="444">
        <f t="shared" ca="1" si="134"/>
        <v>-25852188635.959286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-25852188635.959286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-107717452.64983036</v>
      </c>
      <c r="L2799" s="444">
        <f t="shared" ca="1" si="134"/>
        <v>-25959906088.609116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-25959906088.609116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-108166275.36920464</v>
      </c>
      <c r="L2800" s="444">
        <f t="shared" ca="1" si="134"/>
        <v>-26068072363.978321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-26068072363.978321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-108616968.18324301</v>
      </c>
      <c r="L2801" s="444">
        <f t="shared" ca="1" si="134"/>
        <v>-26176689332.161564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-26176689332.161564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-109069538.88400652</v>
      </c>
      <c r="L2802" s="444">
        <f t="shared" ca="1" si="134"/>
        <v>-26285758871.04557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-26285758871.04557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-109523995.2960232</v>
      </c>
      <c r="L2803" s="444">
        <f t="shared" ca="1" si="134"/>
        <v>-26395282866.341595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-26395282866.341595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-109980345.27642331</v>
      </c>
      <c r="L2804" s="444">
        <f t="shared" ca="1" si="134"/>
        <v>-26505263211.618019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-26505263211.618019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-110438596.71507508</v>
      </c>
      <c r="L2805" s="444">
        <f t="shared" ca="1" si="134"/>
        <v>-26615701808.333096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-26615701808.333096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-110898757.53472123</v>
      </c>
      <c r="L2806" s="444">
        <f t="shared" ca="1" si="134"/>
        <v>-26726600565.867817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-26726600565.867817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-111360835.6911159</v>
      </c>
      <c r="L2807" s="444">
        <f t="shared" ca="1" si="134"/>
        <v>-26837961401.558933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-26837961401.558933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-111824839.17316222</v>
      </c>
      <c r="L2808" s="444">
        <f t="shared" ca="1" si="134"/>
        <v>-26949786240.732094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-26949786240.732094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-112290776.00305039</v>
      </c>
      <c r="L2809" s="444">
        <f t="shared" ca="1" si="134"/>
        <v>-27062077016.735146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-27062077016.735146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-112758654.23639645</v>
      </c>
      <c r="L2810" s="444">
        <f t="shared" ca="1" si="134"/>
        <v>-27174835670.971542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-27174835670.971542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-113228481.96238141</v>
      </c>
      <c r="L2811" s="444">
        <f t="shared" ca="1" si="134"/>
        <v>-27288064152.933926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-27288064152.933926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-113700267.30389136</v>
      </c>
      <c r="L2812" s="444">
        <f t="shared" ca="1" si="134"/>
        <v>-27401764420.237816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-27401764420.237816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-114174018.41765757</v>
      </c>
      <c r="L2813" s="444">
        <f t="shared" ref="L2813:L3067" ca="1" si="139">I2813-J2813+K2813</f>
        <v>-27515938438.655472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-27515938438.655472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-114649743.4943978</v>
      </c>
      <c r="L2814" s="444">
        <f t="shared" ca="1" si="139"/>
        <v>-27630588182.149868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-27630588182.149868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-115127450.75895776</v>
      </c>
      <c r="L2815" s="444">
        <f t="shared" ca="1" si="139"/>
        <v>-27745715632.908825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-27745715632.908825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-115607148.47045344</v>
      </c>
      <c r="L2816" s="444">
        <f t="shared" ca="1" si="139"/>
        <v>-27861322781.37928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-27861322781.37928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-116088844.92241366</v>
      </c>
      <c r="L2817" s="444">
        <f t="shared" ca="1" si="139"/>
        <v>-27977411626.301693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-27977411626.301693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-116572548.44292372</v>
      </c>
      <c r="L2818" s="444">
        <f t="shared" ca="1" si="139"/>
        <v>-28093984174.744617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-28093984174.744617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-117058267.39476924</v>
      </c>
      <c r="L2819" s="444">
        <f t="shared" ca="1" si="139"/>
        <v>-28211042442.139385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-28211042442.139385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-117546010.17558077</v>
      </c>
      <c r="L2820" s="444">
        <f t="shared" ca="1" si="139"/>
        <v>-28328588452.314964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-28328588452.314964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-118035785.21797901</v>
      </c>
      <c r="L2821" s="444">
        <f t="shared" ca="1" si="139"/>
        <v>-28446624237.532944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-28446624237.532944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-118527600.9897206</v>
      </c>
      <c r="L2822" s="444">
        <f t="shared" ca="1" si="139"/>
        <v>-28565151838.522663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-28565151838.522663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-119021465.99384443</v>
      </c>
      <c r="L2823" s="444">
        <f t="shared" ca="1" si="139"/>
        <v>-28684173304.516506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-28684173304.516506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-119517388.76881878</v>
      </c>
      <c r="L2824" s="444">
        <f t="shared" ca="1" si="139"/>
        <v>-28803690693.285324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-28803690693.285324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-120015377.88868885</v>
      </c>
      <c r="L2825" s="444">
        <f t="shared" ca="1" si="139"/>
        <v>-28923706071.174011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-28923706071.174011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-120515441.96322505</v>
      </c>
      <c r="L2826" s="444">
        <f t="shared" ca="1" si="139"/>
        <v>-29044221513.137238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-29044221513.137238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-121017589.63807182</v>
      </c>
      <c r="L2827" s="444">
        <f t="shared" ca="1" si="139"/>
        <v>-29165239102.775311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-29165239102.775311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-121521829.59489712</v>
      </c>
      <c r="L2828" s="444">
        <f t="shared" ca="1" si="139"/>
        <v>-29286760932.370209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-29286760932.370209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-122028170.55154254</v>
      </c>
      <c r="L2829" s="444">
        <f t="shared" ca="1" si="139"/>
        <v>-29408789102.921753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-29408789102.921753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-122536621.26217397</v>
      </c>
      <c r="L2830" s="444">
        <f t="shared" ca="1" si="139"/>
        <v>-29531325724.183926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-29531325724.183926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-123047190.51743302</v>
      </c>
      <c r="L2831" s="444">
        <f t="shared" ca="1" si="139"/>
        <v>-29654372914.701359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-29654372914.701359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-123559887.14458898</v>
      </c>
      <c r="L2832" s="444">
        <f t="shared" ca="1" si="139"/>
        <v>-29777932801.845947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-29777932801.845947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-124074720.00769144</v>
      </c>
      <c r="L2833" s="444">
        <f t="shared" ca="1" si="139"/>
        <v>-29902007521.853638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-29902007521.853638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-124591698.00772351</v>
      </c>
      <c r="L2834" s="444">
        <f t="shared" ca="1" si="139"/>
        <v>-30026599219.861362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-30026599219.861362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-125110830.08275566</v>
      </c>
      <c r="L2835" s="444">
        <f t="shared" ca="1" si="139"/>
        <v>-30151710049.944118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-30151710049.944118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-125632125.20810048</v>
      </c>
      <c r="L2836" s="444">
        <f t="shared" ca="1" si="139"/>
        <v>-30277342175.152218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-30277342175.152218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-126155592.39646755</v>
      </c>
      <c r="L2837" s="444">
        <f t="shared" ca="1" si="139"/>
        <v>-30403497767.548687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-30403497767.548687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-126681240.69811954</v>
      </c>
      <c r="L2838" s="444">
        <f t="shared" ca="1" si="139"/>
        <v>-30530179008.246807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-30530179008.246807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-127209079.20102835</v>
      </c>
      <c r="L2839" s="444">
        <f t="shared" ca="1" si="139"/>
        <v>-30657388087.447834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-30657388087.447834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-127739117.03103264</v>
      </c>
      <c r="L2840" s="444">
        <f t="shared" ca="1" si="139"/>
        <v>-30785127204.478867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-30785127204.478867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-128271363.35199527</v>
      </c>
      <c r="L2841" s="444">
        <f t="shared" ca="1" si="139"/>
        <v>-30913398567.83086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-30913398567.83086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-128805827.36596192</v>
      </c>
      <c r="L2842" s="444">
        <f t="shared" ca="1" si="139"/>
        <v>-31042204395.196823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-31042204395.196823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-129342518.3133201</v>
      </c>
      <c r="L2843" s="444">
        <f t="shared" ca="1" si="139"/>
        <v>-31171546913.510143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-31171546913.510143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-129881445.47295892</v>
      </c>
      <c r="L2844" s="444">
        <f t="shared" ca="1" si="139"/>
        <v>-31301428358.983101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-31301428358.983101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-130422618.16242959</v>
      </c>
      <c r="L2845" s="444">
        <f t="shared" ca="1" si="139"/>
        <v>-31431850977.145531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-31431850977.145531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-130966045.73810638</v>
      </c>
      <c r="L2846" s="444">
        <f t="shared" ca="1" si="139"/>
        <v>-31562817022.883636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-31562817022.883636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-131511737.59534848</v>
      </c>
      <c r="L2847" s="444">
        <f t="shared" ca="1" si="139"/>
        <v>-31694328760.478985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-31694328760.478985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-132059703.16866243</v>
      </c>
      <c r="L2848" s="444">
        <f t="shared" ca="1" si="139"/>
        <v>-31826388463.647648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-31826388463.647648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-132609951.9318652</v>
      </c>
      <c r="L2849" s="444">
        <f t="shared" ca="1" si="139"/>
        <v>-31958998415.579514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-31958998415.579514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-133162493.39824799</v>
      </c>
      <c r="L2850" s="444">
        <f t="shared" ca="1" si="139"/>
        <v>-32092160908.97776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-32092160908.97776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-133717337.12074068</v>
      </c>
      <c r="L2851" s="444">
        <f t="shared" ca="1" si="139"/>
        <v>-32225878246.098499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-32225878246.098499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-134274492.69207707</v>
      </c>
      <c r="L2852" s="444">
        <f t="shared" ca="1" si="139"/>
        <v>-32360152738.790577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-32360152738.790577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-134833969.74496073</v>
      </c>
      <c r="L2853" s="444">
        <f t="shared" ca="1" si="139"/>
        <v>-32494986708.535538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-32494986708.535538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-135395777.95223138</v>
      </c>
      <c r="L2854" s="444">
        <f t="shared" ca="1" si="139"/>
        <v>-32630382486.48777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-32630382486.48777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-135959927.02703238</v>
      </c>
      <c r="L2855" s="444">
        <f t="shared" ca="1" si="139"/>
        <v>-32766342413.514801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-32766342413.514801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-136526426.72297832</v>
      </c>
      <c r="L2856" s="444">
        <f t="shared" ca="1" si="139"/>
        <v>-32902868840.237778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-32902868840.237778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-137095286.83432406</v>
      </c>
      <c r="L2857" s="444">
        <f t="shared" ca="1" si="139"/>
        <v>-33039964127.072102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-33039964127.072102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-137666517.19613376</v>
      </c>
      <c r="L2858" s="444">
        <f t="shared" ca="1" si="139"/>
        <v>-33177630644.268234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-33177630644.268234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-138240127.68445098</v>
      </c>
      <c r="L2859" s="444">
        <f t="shared" ca="1" si="139"/>
        <v>-33315870771.952686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-33315870771.952686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-138816128.21646953</v>
      </c>
      <c r="L2860" s="444">
        <f t="shared" ca="1" si="139"/>
        <v>-33454686900.169155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-33454686900.169155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-139394528.75070482</v>
      </c>
      <c r="L2861" s="444">
        <f t="shared" ca="1" si="139"/>
        <v>-33594081428.919861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-33594081428.919861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-139975339.28716606</v>
      </c>
      <c r="L2862" s="444">
        <f t="shared" ca="1" si="139"/>
        <v>-33734056768.207027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-33734056768.207027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-140558569.86752927</v>
      </c>
      <c r="L2863" s="444">
        <f t="shared" ca="1" si="139"/>
        <v>-33874615338.074558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-33874615338.074558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-141144230.57531065</v>
      </c>
      <c r="L2864" s="444">
        <f t="shared" ca="1" si="139"/>
        <v>-34015759568.649868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-34015759568.649868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-141732331.53604111</v>
      </c>
      <c r="L2865" s="444">
        <f t="shared" ca="1" si="139"/>
        <v>-34157491900.185909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-34157491900.185909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-142322882.91744128</v>
      </c>
      <c r="L2866" s="444">
        <f t="shared" ca="1" si="139"/>
        <v>-34299814783.103352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-34299814783.103352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-142915894.92959729</v>
      </c>
      <c r="L2867" s="444">
        <f t="shared" ca="1" si="139"/>
        <v>-34442730678.032951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-34442730678.032951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-143511377.82513729</v>
      </c>
      <c r="L2868" s="444">
        <f t="shared" ca="1" si="139"/>
        <v>-34586242055.858086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-34586242055.858086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-144109341.8994087</v>
      </c>
      <c r="L2869" s="444">
        <f t="shared" ca="1" si="139"/>
        <v>-34730351397.757492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-34730351397.757492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-144709797.49065623</v>
      </c>
      <c r="L2870" s="444">
        <f t="shared" ca="1" si="139"/>
        <v>-34875061195.248146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-34875061195.248146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-145312754.98020062</v>
      </c>
      <c r="L2871" s="444">
        <f t="shared" ca="1" si="139"/>
        <v>-35020373950.228348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-35020373950.228348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-145918224.79261813</v>
      </c>
      <c r="L2872" s="444">
        <f t="shared" ca="1" si="139"/>
        <v>-35166292175.020966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-35166292175.020966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-146526217.39592069</v>
      </c>
      <c r="L2873" s="444">
        <f t="shared" ca="1" si="139"/>
        <v>-35312818392.416885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-35312818392.416885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-147136743.30173701</v>
      </c>
      <c r="L2874" s="444">
        <f t="shared" ca="1" si="139"/>
        <v>-35459955135.71862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-35459955135.71862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-147749813.06549424</v>
      </c>
      <c r="L2875" s="444">
        <f t="shared" ca="1" si="139"/>
        <v>-35607704948.784111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-35607704948.784111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-148365437.28660047</v>
      </c>
      <c r="L2876" s="444">
        <f t="shared" ca="1" si="139"/>
        <v>-35756070386.070709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-35756070386.070709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-148983626.60862795</v>
      </c>
      <c r="L2877" s="444">
        <f t="shared" ca="1" si="139"/>
        <v>-35905054012.679337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-35905054012.679337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-149604391.71949723</v>
      </c>
      <c r="L2878" s="444">
        <f t="shared" ca="1" si="139"/>
        <v>-36054658404.398834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-36054658404.398834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-150227743.3516618</v>
      </c>
      <c r="L2879" s="444">
        <f t="shared" ca="1" si="139"/>
        <v>-36204886147.750496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-36204886147.750496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-150853692.28229374</v>
      </c>
      <c r="L2880" s="444">
        <f t="shared" ca="1" si="139"/>
        <v>-36355739840.032791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-36355739840.032791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-151482249.33346996</v>
      </c>
      <c r="L2881" s="444">
        <f t="shared" ca="1" si="139"/>
        <v>-36507222089.366264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-36507222089.366264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-152113425.37235942</v>
      </c>
      <c r="L2882" s="444">
        <f t="shared" ca="1" si="139"/>
        <v>-36659335514.738625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-36659335514.738625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-152747231.31141093</v>
      </c>
      <c r="L2883" s="444">
        <f t="shared" ca="1" si="139"/>
        <v>-36812082746.050034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-36812082746.050034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-153383678.10854182</v>
      </c>
      <c r="L2884" s="444">
        <f t="shared" ca="1" si="139"/>
        <v>-36965466424.158577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-36965466424.158577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-154022776.7673274</v>
      </c>
      <c r="L2885" s="444">
        <f t="shared" ca="1" si="139"/>
        <v>-37119489200.925903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-37119489200.925903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-154664538.33719125</v>
      </c>
      <c r="L2886" s="444">
        <f t="shared" ca="1" si="139"/>
        <v>-37274153739.263092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-37274153739.263092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-155308973.91359621</v>
      </c>
      <c r="L2887" s="444">
        <f t="shared" ca="1" si="139"/>
        <v>-37429462713.176689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-37429462713.176689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-155956094.63823619</v>
      </c>
      <c r="L2888" s="444">
        <f t="shared" ca="1" si="139"/>
        <v>-37585418807.814926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-37585418807.814926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-156605911.69922885</v>
      </c>
      <c r="L2889" s="444">
        <f t="shared" ca="1" si="139"/>
        <v>-37742024719.514153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-37742024719.514153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-157258436.33130896</v>
      </c>
      <c r="L2890" s="444">
        <f t="shared" ca="1" si="139"/>
        <v>-37899283155.845459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-37899283155.845459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-157913679.81602275</v>
      </c>
      <c r="L2891" s="444">
        <f t="shared" ca="1" si="139"/>
        <v>-38057196835.661484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-38057196835.661484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-158571653.48192284</v>
      </c>
      <c r="L2892" s="444">
        <f t="shared" ca="1" si="139"/>
        <v>-38215768489.14341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-38215768489.14341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-159232368.70476422</v>
      </c>
      <c r="L2893" s="444">
        <f t="shared" ca="1" si="139"/>
        <v>-38375000857.848175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-38375000857.848175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-159895836.90770072</v>
      </c>
      <c r="L2894" s="444">
        <f t="shared" ca="1" si="139"/>
        <v>-38534896694.755875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-38534896694.755875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-160562069.56148282</v>
      </c>
      <c r="L2895" s="444">
        <f t="shared" ca="1" si="139"/>
        <v>-38695458764.31736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-38695458764.31736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-161231078.18465567</v>
      </c>
      <c r="L2896" s="444">
        <f t="shared" ca="1" si="139"/>
        <v>-38856689842.502014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-38856689842.502014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-161902874.3437584</v>
      </c>
      <c r="L2897" s="444">
        <f t="shared" ca="1" si="139"/>
        <v>-39018592716.845772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-39018592716.845772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-162577469.65352404</v>
      </c>
      <c r="L2898" s="444">
        <f t="shared" ca="1" si="139"/>
        <v>-39181170186.499298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-39181170186.499298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-163254875.77708042</v>
      </c>
      <c r="L2899" s="444">
        <f t="shared" ca="1" si="139"/>
        <v>-39344425062.276375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-39344425062.276375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-163935104.42615157</v>
      </c>
      <c r="L2900" s="444">
        <f t="shared" ca="1" si="139"/>
        <v>-39508360166.70253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-39508360166.70253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-164618167.36126053</v>
      </c>
      <c r="L2901" s="444">
        <f t="shared" ca="1" si="139"/>
        <v>-39672978334.063789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-39672978334.063789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-165304076.39193246</v>
      </c>
      <c r="L2902" s="444">
        <f t="shared" ca="1" si="139"/>
        <v>-39838282410.455719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-39838282410.455719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-165992843.37689883</v>
      </c>
      <c r="L2903" s="444">
        <f t="shared" ca="1" si="139"/>
        <v>-40004275253.832619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-40004275253.832619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-166684480.22430259</v>
      </c>
      <c r="L2904" s="444">
        <f t="shared" ca="1" si="139"/>
        <v>-40170959734.056923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-40170959734.056923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-167378998.89190385</v>
      </c>
      <c r="L2905" s="444">
        <f t="shared" ca="1" si="139"/>
        <v>-40338338732.94883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-40338338732.94883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-168076411.38728678</v>
      </c>
      <c r="L2906" s="444">
        <f t="shared" ca="1" si="139"/>
        <v>-40506415144.336113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-40506415144.336113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-168776729.76806712</v>
      </c>
      <c r="L2907" s="444">
        <f t="shared" ca="1" si="139"/>
        <v>-40675191874.104179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-40675191874.104179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-169479966.14210075</v>
      </c>
      <c r="L2908" s="444">
        <f t="shared" ca="1" si="139"/>
        <v>-40844671840.246277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-40844671840.246277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-170186132.66769281</v>
      </c>
      <c r="L2909" s="444">
        <f t="shared" ca="1" si="139"/>
        <v>-41014857972.913971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-41014857972.913971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-170895241.55380821</v>
      </c>
      <c r="L2910" s="444">
        <f t="shared" ca="1" si="139"/>
        <v>-41185753214.467781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-41185753214.467781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-171607305.06028241</v>
      </c>
      <c r="L2911" s="444">
        <f t="shared" ca="1" si="139"/>
        <v>-41357360519.528061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-41357360519.528061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-172322335.49803358</v>
      </c>
      <c r="L2912" s="444">
        <f t="shared" ca="1" si="139"/>
        <v>-41529682855.026093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-41529682855.026093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-173040345.22927538</v>
      </c>
      <c r="L2913" s="444">
        <f t="shared" ca="1" si="139"/>
        <v>-41702723200.255371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-41702723200.255371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-173761346.66773072</v>
      </c>
      <c r="L2914" s="444">
        <f t="shared" ca="1" si="139"/>
        <v>-41876484546.923103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-41876484546.923103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-174485352.27884626</v>
      </c>
      <c r="L2915" s="444">
        <f t="shared" ca="1" si="139"/>
        <v>-42050969899.20195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-42050969899.20195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-175212374.58000812</v>
      </c>
      <c r="L2916" s="444">
        <f t="shared" ca="1" si="139"/>
        <v>-42226182273.78196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-42226182273.78196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-175942426.14075816</v>
      </c>
      <c r="L2917" s="444">
        <f t="shared" ca="1" si="139"/>
        <v>-42402124699.922714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-42402124699.922714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-176675519.5830113</v>
      </c>
      <c r="L2918" s="444">
        <f t="shared" ca="1" si="139"/>
        <v>-42578800219.505722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-42578800219.505722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-177411667.58127385</v>
      </c>
      <c r="L2919" s="444">
        <f t="shared" ca="1" si="139"/>
        <v>-42756211887.086998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-42756211887.086998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-178150882.8628625</v>
      </c>
      <c r="L2920" s="444">
        <f t="shared" ca="1" si="139"/>
        <v>-42934362769.94986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-42934362769.94986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-178893178.2081244</v>
      </c>
      <c r="L2921" s="444">
        <f t="shared" ca="1" si="139"/>
        <v>-43113255948.157982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-43113255948.157982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-179638566.45065826</v>
      </c>
      <c r="L2922" s="444">
        <f t="shared" ca="1" si="139"/>
        <v>-43292894514.608643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-43292894514.608643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-180387060.47753602</v>
      </c>
      <c r="L2923" s="444">
        <f t="shared" ca="1" si="139"/>
        <v>-43473281575.086182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-43473281575.086182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-181138673.22952574</v>
      </c>
      <c r="L2924" s="444">
        <f t="shared" ca="1" si="139"/>
        <v>-43654420248.315704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-43654420248.315704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-181893417.70131543</v>
      </c>
      <c r="L2925" s="444">
        <f t="shared" ca="1" si="139"/>
        <v>-43836313666.017021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-43836313666.017021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-182651306.94173759</v>
      </c>
      <c r="L2926" s="444">
        <f t="shared" ca="1" si="139"/>
        <v>-44018964972.958755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-44018964972.958755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-183412354.0539948</v>
      </c>
      <c r="L2927" s="444">
        <f t="shared" ca="1" si="139"/>
        <v>-44202377327.012749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-44202377327.012749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-184176572.19588646</v>
      </c>
      <c r="L2928" s="444">
        <f t="shared" ca="1" si="139"/>
        <v>-44386553899.208633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-44386553899.208633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-184943974.58003598</v>
      </c>
      <c r="L2929" s="444">
        <f t="shared" ca="1" si="139"/>
        <v>-44571497873.788666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-44571497873.788666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-185714574.47411942</v>
      </c>
      <c r="L2930" s="444">
        <f t="shared" ca="1" si="139"/>
        <v>-44757212448.262787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-44757212448.262787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-186488385.20109496</v>
      </c>
      <c r="L2931" s="444">
        <f t="shared" ca="1" si="139"/>
        <v>-44943700833.463882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-44943700833.463882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-187265420.13943285</v>
      </c>
      <c r="L2932" s="444">
        <f t="shared" ca="1" si="139"/>
        <v>-45130966253.603317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-45130966253.603317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-188045692.72334716</v>
      </c>
      <c r="L2933" s="444">
        <f t="shared" ca="1" si="139"/>
        <v>-45319011946.326668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-45319011946.326668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-188829216.44302779</v>
      </c>
      <c r="L2934" s="444">
        <f t="shared" ca="1" si="139"/>
        <v>-45507841162.769699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-45507841162.769699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-189616004.84487376</v>
      </c>
      <c r="L2935" s="444">
        <f t="shared" ca="1" si="139"/>
        <v>-45697457167.614571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-45697457167.614571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-190406071.53172737</v>
      </c>
      <c r="L2936" s="444">
        <f t="shared" ca="1" si="139"/>
        <v>-45887863239.146301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-45887863239.146301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-191199430.1631096</v>
      </c>
      <c r="L2937" s="444">
        <f t="shared" ca="1" si="139"/>
        <v>-46079062669.30941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-46079062669.30941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-191996094.45545587</v>
      </c>
      <c r="L2938" s="444">
        <f t="shared" ca="1" si="139"/>
        <v>-46271058763.76487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-46271058763.76487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-192796078.18235362</v>
      </c>
      <c r="L2939" s="444">
        <f t="shared" ca="1" si="139"/>
        <v>-46463854841.94722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-46463854841.94722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-193599395.17478007</v>
      </c>
      <c r="L2940" s="444">
        <f t="shared" ca="1" si="139"/>
        <v>-46657454237.122002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-46657454237.122002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-194406059.32134166</v>
      </c>
      <c r="L2941" s="444">
        <f t="shared" ca="1" si="139"/>
        <v>-46851860296.443344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-46851860296.443344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-195216084.56851393</v>
      </c>
      <c r="L2942" s="444">
        <f t="shared" ca="1" si="139"/>
        <v>-47047076381.011856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-47047076381.011856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-196029484.92088273</v>
      </c>
      <c r="L2943" s="444">
        <f t="shared" ca="1" si="139"/>
        <v>-47243105865.932739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-47243105865.932739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-196846274.4413864</v>
      </c>
      <c r="L2944" s="444">
        <f t="shared" ca="1" si="139"/>
        <v>-47439952140.374123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-47439952140.374123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-197666467.25155884</v>
      </c>
      <c r="L2945" s="444">
        <f t="shared" ca="1" si="139"/>
        <v>-47637618607.625679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-47637618607.625679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-198490077.53177366</v>
      </c>
      <c r="L2946" s="444">
        <f t="shared" ca="1" si="139"/>
        <v>-47836108685.157455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-47836108685.157455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-199317119.52148938</v>
      </c>
      <c r="L2947" s="444">
        <f t="shared" ca="1" si="139"/>
        <v>-48035425804.678947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-48035425804.678947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-200147607.51949561</v>
      </c>
      <c r="L2948" s="444">
        <f t="shared" ca="1" si="139"/>
        <v>-48235573412.198441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-48235573412.198441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-200981555.88416016</v>
      </c>
      <c r="L2949" s="444">
        <f t="shared" ca="1" si="139"/>
        <v>-48436554968.082603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-48436554968.082603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-201818979.03367752</v>
      </c>
      <c r="L2950" s="444">
        <f t="shared" ca="1" si="139"/>
        <v>-48638373947.11628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-48638373947.11628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-202659891.44631782</v>
      </c>
      <c r="L2951" s="444">
        <f t="shared" ca="1" si="139"/>
        <v>-48841033838.562599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-48841033838.562599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-203504307.66067749</v>
      </c>
      <c r="L2952" s="444">
        <f t="shared" ca="1" si="139"/>
        <v>-49044538146.223274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-49044538146.223274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-204352242.27593032</v>
      </c>
      <c r="L2953" s="444">
        <f t="shared" ca="1" si="139"/>
        <v>-49248890388.499207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-49248890388.499207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-205203709.95208001</v>
      </c>
      <c r="L2954" s="444">
        <f t="shared" ca="1" si="139"/>
        <v>-49454094098.451286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-49454094098.451286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-206058725.41021368</v>
      </c>
      <c r="L2955" s="444">
        <f t="shared" ca="1" si="139"/>
        <v>-49660152823.861504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-49660152823.861504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-206917303.43275627</v>
      </c>
      <c r="L2956" s="444">
        <f t="shared" ca="1" si="139"/>
        <v>-49867070127.294258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-49867070127.294258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-207779458.86372608</v>
      </c>
      <c r="L2957" s="444">
        <f t="shared" ca="1" si="139"/>
        <v>-50074849586.157982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-50074849586.157982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-208645206.60899159</v>
      </c>
      <c r="L2958" s="444">
        <f t="shared" ca="1" si="139"/>
        <v>-50283494792.766975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-50283494792.766975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-209514561.63652906</v>
      </c>
      <c r="L2959" s="444">
        <f t="shared" ca="1" si="139"/>
        <v>-50493009354.403503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-50493009354.403503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-210387538.97668126</v>
      </c>
      <c r="L2960" s="444">
        <f t="shared" ca="1" si="139"/>
        <v>-50703396893.380188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-50703396893.380188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-211264153.72241744</v>
      </c>
      <c r="L2961" s="444">
        <f t="shared" ca="1" si="139"/>
        <v>-50914661047.102608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-50914661047.102608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-212144421.02959418</v>
      </c>
      <c r="L2962" s="444">
        <f t="shared" ca="1" si="139"/>
        <v>-51126805468.132202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-51126805468.132202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-213028356.11721751</v>
      </c>
      <c r="L2963" s="444">
        <f t="shared" ca="1" si="139"/>
        <v>-51339833824.24942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-51339833824.24942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-213915974.26770592</v>
      </c>
      <c r="L2964" s="444">
        <f t="shared" ca="1" si="139"/>
        <v>-51553749798.517128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-51553749798.517128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-214807290.8271547</v>
      </c>
      <c r="L2965" s="444">
        <f t="shared" ca="1" si="139"/>
        <v>-51768557089.344284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-51768557089.344284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-215702321.20560119</v>
      </c>
      <c r="L2966" s="444">
        <f t="shared" ca="1" si="139"/>
        <v>-51984259410.549889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-51984259410.549889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-216601080.8772912</v>
      </c>
      <c r="L2967" s="444">
        <f t="shared" ca="1" si="139"/>
        <v>-52200860491.427177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-52200860491.427177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-217503585.38094658</v>
      </c>
      <c r="L2968" s="444">
        <f t="shared" ca="1" si="139"/>
        <v>-52418364076.808121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-52418364076.808121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-218409850.32003382</v>
      </c>
      <c r="L2969" s="444">
        <f t="shared" ca="1" si="139"/>
        <v>-52636773927.128151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-52636773927.128151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-219319891.36303395</v>
      </c>
      <c r="L2970" s="444">
        <f t="shared" ca="1" si="139"/>
        <v>-52856093818.491188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-52856093818.491188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-220233724.24371329</v>
      </c>
      <c r="L2971" s="444">
        <f t="shared" ca="1" si="139"/>
        <v>-53076327542.734901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-53076327542.734901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-221151364.76139542</v>
      </c>
      <c r="L2972" s="444">
        <f t="shared" ca="1" si="139"/>
        <v>-53297478907.4963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-53297478907.4963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-222072828.78123459</v>
      </c>
      <c r="L2973" s="444">
        <f t="shared" ca="1" si="139"/>
        <v>-53519551736.277534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-53519551736.277534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-222998132.23448971</v>
      </c>
      <c r="L2974" s="444">
        <f t="shared" ca="1" si="139"/>
        <v>-53742549868.512024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-53742549868.512024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-223927291.1188001</v>
      </c>
      <c r="L2975" s="444">
        <f t="shared" ca="1" si="139"/>
        <v>-53966477159.630821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-53966477159.630821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-224860321.49846175</v>
      </c>
      <c r="L2976" s="444">
        <f t="shared" ca="1" si="139"/>
        <v>-54191337481.12928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-54191337481.12928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-225797239.50470537</v>
      </c>
      <c r="L2977" s="444">
        <f t="shared" ca="1" si="139"/>
        <v>-54417134720.633987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-54417134720.633987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-226738061.3359749</v>
      </c>
      <c r="L2978" s="444">
        <f t="shared" ca="1" si="139"/>
        <v>-54643872781.969963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-54643872781.969963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-227682803.25820819</v>
      </c>
      <c r="L2979" s="444">
        <f t="shared" ca="1" si="139"/>
        <v>-54871555585.228172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-54871555585.228172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-228631481.60511735</v>
      </c>
      <c r="L2980" s="444">
        <f t="shared" ca="1" si="139"/>
        <v>-55100187066.83329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-55100187066.83329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-229584112.77847201</v>
      </c>
      <c r="L2981" s="444">
        <f t="shared" ca="1" si="139"/>
        <v>-55329771179.611763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-55329771179.611763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-230540713.24838233</v>
      </c>
      <c r="L2982" s="444">
        <f t="shared" ca="1" si="139"/>
        <v>-55560311892.860146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-55560311892.860146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-231501299.55358395</v>
      </c>
      <c r="L2983" s="444">
        <f t="shared" ca="1" si="139"/>
        <v>-55791813192.413727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-55791813192.413727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-232465888.30172387</v>
      </c>
      <c r="L2984" s="444">
        <f t="shared" ca="1" si="139"/>
        <v>-56024279080.715454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-56024279080.715454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-233434496.16964772</v>
      </c>
      <c r="L2985" s="444">
        <f t="shared" ca="1" si="139"/>
        <v>-56257713576.885101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-56257713576.885101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-234407139.90368792</v>
      </c>
      <c r="L2986" s="444">
        <f t="shared" ca="1" si="139"/>
        <v>-56492120716.788788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-56492120716.788788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-235383836.31995323</v>
      </c>
      <c r="L2987" s="444">
        <f t="shared" ca="1" si="139"/>
        <v>-56727504553.108742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-56727504553.108742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-236364602.30461979</v>
      </c>
      <c r="L2988" s="444">
        <f t="shared" ca="1" si="139"/>
        <v>-56963869155.413361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-56963869155.413361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-237349454.81422234</v>
      </c>
      <c r="L2989" s="444">
        <f t="shared" ca="1" si="139"/>
        <v>-57201218610.227585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-57201218610.227585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-238338410.87594828</v>
      </c>
      <c r="L2990" s="444">
        <f t="shared" ca="1" si="139"/>
        <v>-57439557021.103531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-57439557021.103531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-239331487.58793136</v>
      </c>
      <c r="L2991" s="444">
        <f t="shared" ca="1" si="139"/>
        <v>-57678888508.69146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-57678888508.69146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-240328702.11954772</v>
      </c>
      <c r="L2992" s="444">
        <f t="shared" ca="1" si="139"/>
        <v>-57919217210.811005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-57919217210.811005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-241330071.71171251</v>
      </c>
      <c r="L2993" s="444">
        <f t="shared" ca="1" si="139"/>
        <v>-58160547282.52272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-58160547282.52272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-242335613.67717803</v>
      </c>
      <c r="L2994" s="444">
        <f t="shared" ca="1" si="139"/>
        <v>-58402882896.199898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-58402882896.199898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-243345345.40083286</v>
      </c>
      <c r="L2995" s="444">
        <f t="shared" ca="1" si="139"/>
        <v>-58646228241.600731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-58646228241.600731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-244359284.34000301</v>
      </c>
      <c r="L2996" s="444">
        <f t="shared" ca="1" si="139"/>
        <v>-58890587525.940735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-58890587525.940735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-245377448.02475306</v>
      </c>
      <c r="L2997" s="444">
        <f t="shared" ca="1" si="139"/>
        <v>-59135964973.965485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-59135964973.965485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-246399854.05818951</v>
      </c>
      <c r="L2998" s="444">
        <f t="shared" ca="1" si="139"/>
        <v>-59382364828.023674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-59382364828.023674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-247426520.11676529</v>
      </c>
      <c r="L2999" s="444">
        <f t="shared" ca="1" si="139"/>
        <v>-59629791348.140442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-59629791348.140442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-248457463.95058522</v>
      </c>
      <c r="L3000" s="444">
        <f t="shared" ca="1" si="139"/>
        <v>-59878248812.091026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-59878248812.091026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-249492703.38371262</v>
      </c>
      <c r="L3001" s="444">
        <f t="shared" ca="1" si="139"/>
        <v>-60127741515.474739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-60127741515.474739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-250532256.31447807</v>
      </c>
      <c r="L3002" s="444">
        <f t="shared" ca="1" si="139"/>
        <v>-60378273771.789215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-60378273771.789215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-251576140.71578839</v>
      </c>
      <c r="L3003" s="444">
        <f t="shared" ca="1" si="139"/>
        <v>-60629849912.505005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-60629849912.505005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-252624374.63543752</v>
      </c>
      <c r="L3004" s="444">
        <f t="shared" ca="1" si="139"/>
        <v>-60882474287.140442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-60882474287.140442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-253676976.19641849</v>
      </c>
      <c r="L3005" s="444">
        <f t="shared" ca="1" si="139"/>
        <v>-61136151263.336861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-61136151263.336861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-254733963.5972369</v>
      </c>
      <c r="L3006" s="444">
        <f t="shared" ca="1" si="139"/>
        <v>-61390885226.934097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-61390885226.934097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-255795355.11222538</v>
      </c>
      <c r="L3007" s="444">
        <f t="shared" ca="1" si="139"/>
        <v>-61646680582.046326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-61646680582.046326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-256861169.0918597</v>
      </c>
      <c r="L3008" s="444">
        <f t="shared" ca="1" si="139"/>
        <v>-61903541751.138184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-61903541751.138184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-257931423.96307576</v>
      </c>
      <c r="L3009" s="444">
        <f t="shared" ca="1" si="139"/>
        <v>-62161473175.101257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-62161473175.101257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-259006138.22958857</v>
      </c>
      <c r="L3010" s="444">
        <f t="shared" ca="1" si="139"/>
        <v>-62420479313.330849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-62420479313.330849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-260085330.47221184</v>
      </c>
      <c r="L3011" s="444">
        <f t="shared" ca="1" si="139"/>
        <v>-62680564643.803062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-62680564643.803062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-261169019.34917942</v>
      </c>
      <c r="L3012" s="444">
        <f t="shared" ca="1" si="139"/>
        <v>-62941733663.152245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-62941733663.152245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-262257223.59646767</v>
      </c>
      <c r="L3013" s="444">
        <f t="shared" ca="1" si="139"/>
        <v>-63203990886.748711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-63203990886.748711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-263349962.02811962</v>
      </c>
      <c r="L3014" s="444">
        <f t="shared" ca="1" si="139"/>
        <v>-63467340848.776833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-63467340848.776833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-264447253.53657013</v>
      </c>
      <c r="L3015" s="444">
        <f t="shared" ca="1" si="139"/>
        <v>-63731788102.3134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-63731788102.3134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-265549117.09297249</v>
      </c>
      <c r="L3016" s="444">
        <f t="shared" ca="1" si="139"/>
        <v>-63997337219.406372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-63997337219.406372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-266655571.74752656</v>
      </c>
      <c r="L3017" s="444">
        <f t="shared" ca="1" si="139"/>
        <v>-64263992791.1539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-64263992791.1539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-267766636.62980792</v>
      </c>
      <c r="L3018" s="444">
        <f t="shared" ca="1" si="139"/>
        <v>-64531759427.783707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-64531759427.783707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-268882330.94909877</v>
      </c>
      <c r="L3019" s="444">
        <f t="shared" ca="1" si="139"/>
        <v>-64800641758.732803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-64800641758.732803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-270002673.99471998</v>
      </c>
      <c r="L3020" s="444">
        <f t="shared" ca="1" si="139"/>
        <v>-65070644432.727524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-65070644432.727524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-271127685.1363647</v>
      </c>
      <c r="L3021" s="444">
        <f t="shared" ca="1" si="139"/>
        <v>-65341772117.863892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-65341772117.863892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-272257383.82443285</v>
      </c>
      <c r="L3022" s="444">
        <f t="shared" ca="1" si="139"/>
        <v>-65614029501.688324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-65614029501.688324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-273391789.59036803</v>
      </c>
      <c r="L3023" s="444">
        <f t="shared" ca="1" si="139"/>
        <v>-65887421291.278694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-65887421291.278694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-274530922.04699457</v>
      </c>
      <c r="L3024" s="444">
        <f t="shared" ca="1" si="139"/>
        <v>-66161952213.325691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-66161952213.325691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-275674800.88885707</v>
      </c>
      <c r="L3025" s="444">
        <f t="shared" ca="1" si="139"/>
        <v>-66437627014.214546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-66437627014.214546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-276823445.8925606</v>
      </c>
      <c r="L3026" s="444">
        <f t="shared" ca="1" si="139"/>
        <v>-66714450460.107109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-66714450460.107109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-277976876.91711295</v>
      </c>
      <c r="L3027" s="444">
        <f t="shared" ca="1" si="139"/>
        <v>-66992427337.024223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-66992427337.024223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-279135113.90426761</v>
      </c>
      <c r="L3028" s="444">
        <f t="shared" ca="1" si="139"/>
        <v>-67271562450.92849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-67271562450.92849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-280298176.8788687</v>
      </c>
      <c r="L3029" s="444">
        <f t="shared" ca="1" si="139"/>
        <v>-67551860627.807358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-67551860627.807358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-281466085.94919729</v>
      </c>
      <c r="L3030" s="444">
        <f t="shared" ca="1" si="139"/>
        <v>-67833326713.756554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-67833326713.756554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-282638861.30731899</v>
      </c>
      <c r="L3031" s="444">
        <f t="shared" ca="1" si="139"/>
        <v>-68115965575.063873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-68115965575.063873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-283816523.22943282</v>
      </c>
      <c r="L3032" s="444">
        <f t="shared" ca="1" si="139"/>
        <v>-68399782098.293304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-68399782098.293304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-284999092.07622212</v>
      </c>
      <c r="L3033" s="444">
        <f t="shared" ca="1" si="139"/>
        <v>-68684781190.36953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-68684781190.36953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-286186588.29320639</v>
      </c>
      <c r="L3034" s="444">
        <f t="shared" ca="1" si="139"/>
        <v>-68970967778.662735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-68970967778.662735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-287379032.41109473</v>
      </c>
      <c r="L3035" s="444">
        <f t="shared" ca="1" si="139"/>
        <v>-69258346811.073837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-69258346811.073837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-288576445.04614097</v>
      </c>
      <c r="L3036" s="444">
        <f t="shared" ca="1" si="139"/>
        <v>-69546923256.11998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-69546923256.11998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-289778846.90049994</v>
      </c>
      <c r="L3037" s="444">
        <f t="shared" ca="1" si="139"/>
        <v>-69836702103.020477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-69836702103.020477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-290986258.76258534</v>
      </c>
      <c r="L3038" s="444">
        <f t="shared" ca="1" si="139"/>
        <v>-70127688361.783066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-70127688361.783066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-292198701.50742942</v>
      </c>
      <c r="L3039" s="444">
        <f t="shared" ca="1" si="139"/>
        <v>-70419887063.290497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-70419887063.290497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-293416196.09704375</v>
      </c>
      <c r="L3040" s="444">
        <f t="shared" ca="1" si="139"/>
        <v>-70713303259.387543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-70713303259.387543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-294638763.5807814</v>
      </c>
      <c r="L3041" s="444">
        <f t="shared" ca="1" si="139"/>
        <v>-71007942022.968323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-71007942022.968323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-295866425.09570134</v>
      </c>
      <c r="L3042" s="444">
        <f t="shared" ca="1" si="139"/>
        <v>-71303808448.064026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-71303808448.064026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-297099201.86693347</v>
      </c>
      <c r="L3043" s="444">
        <f t="shared" ca="1" si="139"/>
        <v>-71600907649.930954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-71600907649.930954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-298337115.20804566</v>
      </c>
      <c r="L3044" s="444">
        <f t="shared" ca="1" si="139"/>
        <v>-71899244765.138992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-71899244765.138992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-299580186.52141249</v>
      </c>
      <c r="L3045" s="444">
        <f t="shared" ca="1" si="139"/>
        <v>-72198824951.6604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-72198824951.6604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-300828437.298585</v>
      </c>
      <c r="L3046" s="444">
        <f t="shared" ca="1" si="139"/>
        <v>-72499653388.958984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-72499653388.958984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-302081889.12066245</v>
      </c>
      <c r="L3047" s="444">
        <f t="shared" ca="1" si="139"/>
        <v>-72801735278.079651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-72801735278.079651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-303340563.65866518</v>
      </c>
      <c r="L3048" s="444">
        <f t="shared" ca="1" si="139"/>
        <v>-73105075841.738312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-73105075841.738312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-304604482.6739096</v>
      </c>
      <c r="L3049" s="444">
        <f t="shared" ca="1" si="139"/>
        <v>-73409680324.412216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-73409680324.412216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-305873668.01838422</v>
      </c>
      <c r="L3050" s="444">
        <f t="shared" ca="1" si="139"/>
        <v>-73715553992.430603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-73715553992.430603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-307148141.63512748</v>
      </c>
      <c r="L3051" s="444">
        <f t="shared" ca="1" si="139"/>
        <v>-74022702134.065735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-74022702134.065735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-308427925.55860722</v>
      </c>
      <c r="L3052" s="444">
        <f t="shared" ca="1" si="139"/>
        <v>-74331130059.624344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-74331130059.624344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-309713041.91510141</v>
      </c>
      <c r="L3053" s="444">
        <f t="shared" ca="1" si="139"/>
        <v>-74640843101.539444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-74640843101.539444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-311003512.92308104</v>
      </c>
      <c r="L3054" s="444">
        <f t="shared" ca="1" si="139"/>
        <v>-74951846614.462524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-74951846614.462524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-312299360.89359385</v>
      </c>
      <c r="L3055" s="444">
        <f t="shared" ca="1" si="139"/>
        <v>-75264145975.356125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-75264145975.356125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-313600608.23065054</v>
      </c>
      <c r="L3056" s="444">
        <f t="shared" ca="1" si="139"/>
        <v>-75577746583.586777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-75577746583.586777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-314907277.43161154</v>
      </c>
      <c r="L3057" s="444">
        <f t="shared" ca="1" si="139"/>
        <v>-75892653861.018387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-75892653861.018387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-316219391.08757663</v>
      </c>
      <c r="L3058" s="444">
        <f t="shared" ca="1" si="139"/>
        <v>-76208873252.105957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-76208873252.105957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-317536971.88377482</v>
      </c>
      <c r="L3059" s="444">
        <f t="shared" ca="1" si="139"/>
        <v>-76526410223.989731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-76526410223.989731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-318860042.59995723</v>
      </c>
      <c r="L3060" s="444">
        <f t="shared" ca="1" si="139"/>
        <v>-76845270266.589691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-76845270266.589691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-320188626.11079037</v>
      </c>
      <c r="L3061" s="444">
        <f t="shared" ca="1" si="139"/>
        <v>-77165458892.700485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-77165458892.700485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-321522745.38625205</v>
      </c>
      <c r="L3062" s="444">
        <f t="shared" ca="1" si="139"/>
        <v>-77486981638.086731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-77486981638.086731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-322862423.49202806</v>
      </c>
      <c r="L3063" s="444">
        <f t="shared" ca="1" si="139"/>
        <v>-77809844061.578766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-77809844061.578766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-324207683.58991152</v>
      </c>
      <c r="L3064" s="444">
        <f t="shared" ca="1" si="139"/>
        <v>-78134051745.168671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-78134051745.168671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-325558548.9382028</v>
      </c>
      <c r="L3065" s="444">
        <f t="shared" ca="1" si="139"/>
        <v>-78459610294.106873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-78459610294.106873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-326915042.89211196</v>
      </c>
      <c r="L3066" s="444">
        <f t="shared" ca="1" si="139"/>
        <v>-78786525336.998978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-78786525336.998978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-328277188.90416241</v>
      </c>
      <c r="L3067" s="444">
        <f t="shared" ca="1" si="139"/>
        <v>-79114802525.903137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-79114802525.903137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-329645010.52459639</v>
      </c>
      <c r="L3068" s="444">
        <f t="shared" ref="L3068:L3322" ca="1" si="144">I3068-J3068+K3068</f>
        <v>-79444447536.427734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-79444447536.427734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-331018531.40178221</v>
      </c>
      <c r="L3069" s="444">
        <f t="shared" ca="1" si="144"/>
        <v>-79775466067.829514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-79775466067.829514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-332397775.28262299</v>
      </c>
      <c r="L3070" s="444">
        <f t="shared" ca="1" si="144"/>
        <v>-80107863843.112137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-80107863843.112137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-333782766.01296723</v>
      </c>
      <c r="L3071" s="444">
        <f t="shared" ca="1" si="144"/>
        <v>-80441646609.125107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-80441646609.125107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-335173527.53802127</v>
      </c>
      <c r="L3072" s="444">
        <f t="shared" ca="1" si="144"/>
        <v>-80776820136.663132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-80776820136.663132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-336570083.90276307</v>
      </c>
      <c r="L3073" s="444">
        <f t="shared" ca="1" si="144"/>
        <v>-81113390220.565887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-81113390220.565887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-337972459.25235784</v>
      </c>
      <c r="L3074" s="444">
        <f t="shared" ca="1" si="144"/>
        <v>-81451362679.818253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-81451362679.818253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-339380677.83257604</v>
      </c>
      <c r="L3075" s="444">
        <f t="shared" ca="1" si="144"/>
        <v>-81790743357.650833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-81790743357.650833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-340794763.99021178</v>
      </c>
      <c r="L3076" s="444">
        <f t="shared" ca="1" si="144"/>
        <v>-82131538121.641052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-82131538121.641052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-342214742.17350435</v>
      </c>
      <c r="L3077" s="444">
        <f t="shared" ca="1" si="144"/>
        <v>-82473752863.81456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-82473752863.81456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-343640636.93256068</v>
      </c>
      <c r="L3078" s="444">
        <f t="shared" ca="1" si="144"/>
        <v>-82817393500.747116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-82817393500.747116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-345072472.91977966</v>
      </c>
      <c r="L3079" s="444">
        <f t="shared" ca="1" si="144"/>
        <v>-83162465973.666901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-83162465973.666901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-346510274.89027876</v>
      </c>
      <c r="L3080" s="444">
        <f t="shared" ca="1" si="144"/>
        <v>-83508976248.557175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-83508976248.557175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-347954067.70232153</v>
      </c>
      <c r="L3081" s="444">
        <f t="shared" ca="1" si="144"/>
        <v>-83856930316.259491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-83856930316.259491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-349403876.31774789</v>
      </c>
      <c r="L3082" s="444">
        <f t="shared" ca="1" si="144"/>
        <v>-84206334192.57724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-84206334192.57724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-350859725.80240518</v>
      </c>
      <c r="L3083" s="444">
        <f t="shared" ca="1" si="144"/>
        <v>-84557193918.379639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-84557193918.379639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-352321641.32658184</v>
      </c>
      <c r="L3084" s="444">
        <f t="shared" ca="1" si="144"/>
        <v>-84909515559.706223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-84909515559.706223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-353789648.16544259</v>
      </c>
      <c r="L3085" s="444">
        <f t="shared" ca="1" si="144"/>
        <v>-85263305207.871658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-85263305207.871658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-355263771.69946522</v>
      </c>
      <c r="L3086" s="444">
        <f t="shared" ca="1" si="144"/>
        <v>-85618568979.571121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-85618568979.571121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-356744037.41487968</v>
      </c>
      <c r="L3087" s="444">
        <f t="shared" ca="1" si="144"/>
        <v>-85975313016.986008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-85975313016.986008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-358230470.90410835</v>
      </c>
      <c r="L3088" s="444">
        <f t="shared" ca="1" si="144"/>
        <v>-86333543487.890121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-86333543487.890121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-359723097.86620885</v>
      </c>
      <c r="L3089" s="444">
        <f t="shared" ca="1" si="144"/>
        <v>-86693266585.756332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-86693266585.756332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-361221944.10731804</v>
      </c>
      <c r="L3090" s="444">
        <f t="shared" ca="1" si="144"/>
        <v>-87054488529.863647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-87054488529.863647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-362727035.54109854</v>
      </c>
      <c r="L3091" s="444">
        <f t="shared" ca="1" si="144"/>
        <v>-87417215565.404739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-87417215565.404739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-364238398.18918639</v>
      </c>
      <c r="L3092" s="444">
        <f t="shared" ca="1" si="144"/>
        <v>-87781453963.593933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-87781453963.593933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-365756058.1816414</v>
      </c>
      <c r="L3093" s="444">
        <f t="shared" ca="1" si="144"/>
        <v>-88147210021.775574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-88147210021.775574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-367280041.75739825</v>
      </c>
      <c r="L3094" s="444">
        <f t="shared" ca="1" si="144"/>
        <v>-88514490063.532974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-88514490063.532974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-368810375.26472074</v>
      </c>
      <c r="L3095" s="444">
        <f t="shared" ca="1" si="144"/>
        <v>-88883300438.797699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-88883300438.797699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-370347085.16165709</v>
      </c>
      <c r="L3096" s="444">
        <f t="shared" ca="1" si="144"/>
        <v>-89253647523.959351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-89253647523.959351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-371890198.01649731</v>
      </c>
      <c r="L3097" s="444">
        <f t="shared" ca="1" si="144"/>
        <v>-89625537721.975845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-89625537721.975845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-373439740.50823271</v>
      </c>
      <c r="L3098" s="444">
        <f t="shared" ca="1" si="144"/>
        <v>-89998977462.484085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-89998977462.484085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-374995739.42701703</v>
      </c>
      <c r="L3099" s="444">
        <f t="shared" ca="1" si="144"/>
        <v>-90373973201.911102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-90373973201.911102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-376558221.67462957</v>
      </c>
      <c r="L3100" s="444">
        <f t="shared" ca="1" si="144"/>
        <v>-90750531423.585739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-90750531423.585739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-378127214.26494056</v>
      </c>
      <c r="L3101" s="444">
        <f t="shared" ca="1" si="144"/>
        <v>-91128658637.850677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-91128658637.850677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-379702744.32437783</v>
      </c>
      <c r="L3102" s="444">
        <f t="shared" ca="1" si="144"/>
        <v>-91508361382.175049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-91508361382.175049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-381284839.09239602</v>
      </c>
      <c r="L3103" s="444">
        <f t="shared" ca="1" si="144"/>
        <v>-91889646221.267441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-91889646221.267441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-382873525.92194766</v>
      </c>
      <c r="L3104" s="444">
        <f t="shared" ca="1" si="144"/>
        <v>-92272519747.189392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-92272519747.189392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-384468832.2799558</v>
      </c>
      <c r="L3105" s="444">
        <f t="shared" ca="1" si="144"/>
        <v>-92656988579.469345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-92656988579.469345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-386070785.74778891</v>
      </c>
      <c r="L3106" s="444">
        <f t="shared" ca="1" si="144"/>
        <v>-93043059365.217133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-93043059365.217133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-387679414.02173805</v>
      </c>
      <c r="L3107" s="444">
        <f t="shared" ca="1" si="144"/>
        <v>-93430738779.238876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-93430738779.238876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-389294744.9134953</v>
      </c>
      <c r="L3108" s="444">
        <f t="shared" ca="1" si="144"/>
        <v>-93820033524.152374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-93820033524.152374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-390916806.35063487</v>
      </c>
      <c r="L3109" s="444">
        <f t="shared" ca="1" si="144"/>
        <v>-94210950330.503006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-94210950330.503006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-392545626.37709588</v>
      </c>
      <c r="L3110" s="444">
        <f t="shared" ca="1" si="144"/>
        <v>-94603495956.880096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-94603495956.880096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-394181233.15366709</v>
      </c>
      <c r="L3111" s="444">
        <f t="shared" ca="1" si="144"/>
        <v>-94997677190.033768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-94997677190.033768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-395823654.95847404</v>
      </c>
      <c r="L3112" s="444">
        <f t="shared" ca="1" si="144"/>
        <v>-95393500844.992249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-95393500844.992249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-397472920.18746769</v>
      </c>
      <c r="L3113" s="444">
        <f t="shared" ca="1" si="144"/>
        <v>-95790973765.179718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-95790973765.179718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-399129057.3549155</v>
      </c>
      <c r="L3114" s="444">
        <f t="shared" ca="1" si="144"/>
        <v>-96190102822.534637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-96190102822.534637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-400792095.0938943</v>
      </c>
      <c r="L3115" s="444">
        <f t="shared" ca="1" si="144"/>
        <v>-96590894917.628525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-96590894917.628525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-402462062.15678549</v>
      </c>
      <c r="L3116" s="444">
        <f t="shared" ca="1" si="144"/>
        <v>-96993356979.785309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-96993356979.785309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-404138987.41577214</v>
      </c>
      <c r="L3117" s="444">
        <f t="shared" ca="1" si="144"/>
        <v>-97397495967.20108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-97397495967.20108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-405822899.86333781</v>
      </c>
      <c r="L3118" s="444">
        <f t="shared" ca="1" si="144"/>
        <v>-97803318867.064423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-97803318867.064423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-407513828.61276841</v>
      </c>
      <c r="L3119" s="444">
        <f t="shared" ca="1" si="144"/>
        <v>-98210832695.677185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-98210832695.677185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-409211802.89865494</v>
      </c>
      <c r="L3120" s="444">
        <f t="shared" ca="1" si="144"/>
        <v>-98620044498.575836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-98620044498.575836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-410916852.07739931</v>
      </c>
      <c r="L3121" s="444">
        <f t="shared" ca="1" si="144"/>
        <v>-99030961350.653229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-99030961350.653229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-412629005.62772179</v>
      </c>
      <c r="L3122" s="444">
        <f t="shared" ca="1" si="144"/>
        <v>-99443590356.280945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-99443590356.280945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-414348293.15117061</v>
      </c>
      <c r="L3123" s="444">
        <f t="shared" ca="1" si="144"/>
        <v>-99857938649.432114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-99857938649.432114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-416074744.37263381</v>
      </c>
      <c r="L3124" s="444">
        <f t="shared" ca="1" si="144"/>
        <v>-100274013393.80475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-100274013393.80475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-417808389.14085311</v>
      </c>
      <c r="L3125" s="444">
        <f t="shared" ca="1" si="144"/>
        <v>-100691821782.9456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-100691821782.9456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-419549257.42894</v>
      </c>
      <c r="L3126" s="444">
        <f t="shared" ca="1" si="144"/>
        <v>-101111371040.37454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-101111371040.37454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-421297379.33489394</v>
      </c>
      <c r="L3127" s="444">
        <f t="shared" ca="1" si="144"/>
        <v>-101532668419.70944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-101532668419.70944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-423052785.08212268</v>
      </c>
      <c r="L3128" s="444">
        <f t="shared" ca="1" si="144"/>
        <v>-101955721204.79156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-101955721204.79156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-424815505.01996487</v>
      </c>
      <c r="L3129" s="444">
        <f t="shared" ca="1" si="144"/>
        <v>-102380536709.81152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-102380536709.81152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-426585569.62421465</v>
      </c>
      <c r="L3130" s="444">
        <f t="shared" ca="1" si="144"/>
        <v>-102807122279.43575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-102807122279.43575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-428363009.49764895</v>
      </c>
      <c r="L3131" s="444">
        <f t="shared" ca="1" si="144"/>
        <v>-103235485288.9334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-103235485288.9334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-430147855.37055582</v>
      </c>
      <c r="L3132" s="444">
        <f t="shared" ca="1" si="144"/>
        <v>-103665633144.30396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-103665633144.30396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-431940138.10126644</v>
      </c>
      <c r="L3133" s="444">
        <f t="shared" ca="1" si="144"/>
        <v>-104097573282.40523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-104097573282.40523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-433739888.67668843</v>
      </c>
      <c r="L3134" s="444">
        <f t="shared" ca="1" si="144"/>
        <v>-104531313171.08191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-104531313171.08191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-435547138.21284127</v>
      </c>
      <c r="L3135" s="444">
        <f t="shared" ca="1" si="144"/>
        <v>-104966860309.29475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-104966860309.29475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-437361917.9553948</v>
      </c>
      <c r="L3136" s="444">
        <f t="shared" ca="1" si="144"/>
        <v>-105404222227.25015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-105404222227.25015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-439184259.28020895</v>
      </c>
      <c r="L3137" s="444">
        <f t="shared" ca="1" si="144"/>
        <v>-105843406486.53036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-105843406486.53036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-441014193.6938765</v>
      </c>
      <c r="L3138" s="444">
        <f t="shared" ca="1" si="144"/>
        <v>-106284420680.22424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-106284420680.22424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-442851752.83426768</v>
      </c>
      <c r="L3139" s="444">
        <f t="shared" ca="1" si="144"/>
        <v>-106727272433.05852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-106727272433.05852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-444696968.47107714</v>
      </c>
      <c r="L3140" s="444">
        <f t="shared" ca="1" si="144"/>
        <v>-107171969401.5296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-107171969401.5296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-446549872.50637335</v>
      </c>
      <c r="L3141" s="444">
        <f t="shared" ca="1" si="144"/>
        <v>-107618519274.03598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-107618519274.03598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-448410496.97514987</v>
      </c>
      <c r="L3142" s="444">
        <f t="shared" ca="1" si="144"/>
        <v>-108066929771.01112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-108066929771.01112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-450278874.04587966</v>
      </c>
      <c r="L3143" s="444">
        <f t="shared" ca="1" si="144"/>
        <v>-108517208645.05701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-108517208645.05701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-452155036.0210709</v>
      </c>
      <c r="L3144" s="444">
        <f t="shared" ca="1" si="144"/>
        <v>-108969363681.07808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-108969363681.07808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-454039015.3378253</v>
      </c>
      <c r="L3145" s="444">
        <f t="shared" ca="1" si="144"/>
        <v>-109423402696.41591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-109423402696.41591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-455930844.56839961</v>
      </c>
      <c r="L3146" s="444">
        <f t="shared" ca="1" si="144"/>
        <v>-109879333540.98431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-109879333540.98431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-457830556.42076796</v>
      </c>
      <c r="L3147" s="444">
        <f t="shared" ca="1" si="144"/>
        <v>-110337164097.40508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-110337164097.40508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-459738183.73918778</v>
      </c>
      <c r="L3148" s="444">
        <f t="shared" ca="1" si="144"/>
        <v>-110796902281.14426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-110796902281.14426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-461653759.50476772</v>
      </c>
      <c r="L3149" s="444">
        <f t="shared" ca="1" si="144"/>
        <v>-111258556040.64902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-111258556040.64902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-463577316.83603758</v>
      </c>
      <c r="L3150" s="444">
        <f t="shared" ca="1" si="144"/>
        <v>-111722133357.48506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-111722133357.48506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-465508888.98952109</v>
      </c>
      <c r="L3151" s="444">
        <f t="shared" ca="1" si="144"/>
        <v>-112187642246.47458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-112187642246.47458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-467448509.36031073</v>
      </c>
      <c r="L3152" s="444">
        <f t="shared" ca="1" si="144"/>
        <v>-112655090755.83488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-112655090755.83488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-469396211.48264527</v>
      </c>
      <c r="L3153" s="444">
        <f t="shared" ca="1" si="144"/>
        <v>-113124486967.31754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-113124486967.31754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-471352029.03048968</v>
      </c>
      <c r="L3154" s="444">
        <f t="shared" ca="1" si="144"/>
        <v>-113595838996.34802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-113595838996.34802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-473315995.81811666</v>
      </c>
      <c r="L3155" s="444">
        <f t="shared" ca="1" si="144"/>
        <v>-114069154992.16614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-114069154992.16614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-475288145.80069214</v>
      </c>
      <c r="L3156" s="444">
        <f t="shared" ca="1" si="144"/>
        <v>-114544443137.96683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-114544443137.96683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-477268513.07486171</v>
      </c>
      <c r="L3157" s="444">
        <f t="shared" ca="1" si="144"/>
        <v>-115021711651.04169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-115021711651.04169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-479257131.87934035</v>
      </c>
      <c r="L3158" s="444">
        <f t="shared" ca="1" si="144"/>
        <v>-115500968782.92102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-115500968782.92102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-481254036.59550428</v>
      </c>
      <c r="L3159" s="444">
        <f t="shared" ca="1" si="144"/>
        <v>-115982222819.51653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-115982222819.51653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-483259261.7479856</v>
      </c>
      <c r="L3160" s="444">
        <f t="shared" ca="1" si="144"/>
        <v>-116465482081.26451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-116465482081.26451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-485272842.00526881</v>
      </c>
      <c r="L3161" s="444">
        <f t="shared" ca="1" si="144"/>
        <v>-116950754923.26978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-116950754923.26978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-487294812.18029076</v>
      </c>
      <c r="L3162" s="444">
        <f t="shared" ca="1" si="144"/>
        <v>-117438049735.45007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-117438049735.45007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-489325207.23104197</v>
      </c>
      <c r="L3163" s="444">
        <f t="shared" ca="1" si="144"/>
        <v>-117927374942.68112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-117927374942.68112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-491364062.26117134</v>
      </c>
      <c r="L3164" s="444">
        <f t="shared" ca="1" si="144"/>
        <v>-118418739004.94229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-118418739004.94229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-493411412.52059287</v>
      </c>
      <c r="L3165" s="444">
        <f t="shared" ca="1" si="144"/>
        <v>-118912150417.46289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-118912150417.46289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-495467293.40609533</v>
      </c>
      <c r="L3166" s="444">
        <f t="shared" ca="1" si="144"/>
        <v>-119407617710.86899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-119407617710.86899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-497531740.46195412</v>
      </c>
      <c r="L3167" s="444">
        <f t="shared" ca="1" si="144"/>
        <v>-119905149451.33095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-119905149451.33095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-499604789.38054568</v>
      </c>
      <c r="L3168" s="444">
        <f t="shared" ca="1" si="144"/>
        <v>-120404754240.71149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-120404754240.71149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-501686476.0029645</v>
      </c>
      <c r="L3169" s="444">
        <f t="shared" ca="1" si="144"/>
        <v>-120906440716.71445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-120906440716.71445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-503776836.3196435</v>
      </c>
      <c r="L3170" s="444">
        <f t="shared" ca="1" si="144"/>
        <v>-121410217553.03409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-121410217553.03409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-505875906.47097534</v>
      </c>
      <c r="L3171" s="444">
        <f t="shared" ca="1" si="144"/>
        <v>-121916093459.50507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-121916093459.50507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-507983722.74793768</v>
      </c>
      <c r="L3172" s="444">
        <f t="shared" ca="1" si="144"/>
        <v>-122424077182.25301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-122424077182.25301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-510100321.59272081</v>
      </c>
      <c r="L3173" s="444">
        <f t="shared" ca="1" si="144"/>
        <v>-122934177503.84573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-122934177503.84573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-512225739.59935719</v>
      </c>
      <c r="L3174" s="444">
        <f t="shared" ca="1" si="144"/>
        <v>-123446403243.44508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-123446403243.44508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-514360013.51435453</v>
      </c>
      <c r="L3175" s="444">
        <f t="shared" ca="1" si="144"/>
        <v>-123960763256.95944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-123960763256.95944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-516503180.23733097</v>
      </c>
      <c r="L3176" s="444">
        <f t="shared" ca="1" si="144"/>
        <v>-124477266437.19678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-124477266437.19678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-518655276.82165325</v>
      </c>
      <c r="L3177" s="444">
        <f t="shared" ca="1" si="144"/>
        <v>-124995921714.01843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-124995921714.01843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-520816340.47507685</v>
      </c>
      <c r="L3178" s="444">
        <f t="shared" ca="1" si="144"/>
        <v>-125516738054.49352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-125516738054.49352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-522986408.5603897</v>
      </c>
      <c r="L3179" s="444">
        <f t="shared" ca="1" si="144"/>
        <v>-126039724463.05391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-126039724463.05391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-525165518.59605801</v>
      </c>
      <c r="L3180" s="444">
        <f t="shared" ca="1" si="144"/>
        <v>-126564889981.64996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-126564889981.64996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-527353708.25687492</v>
      </c>
      <c r="L3181" s="444">
        <f t="shared" ca="1" si="144"/>
        <v>-127092243689.90685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-127092243689.90685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-529551015.37461191</v>
      </c>
      <c r="L3182" s="444">
        <f t="shared" ca="1" si="144"/>
        <v>-127621794705.28146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-127621794705.28146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-531757477.93867278</v>
      </c>
      <c r="L3183" s="444">
        <f t="shared" ca="1" si="144"/>
        <v>-128153552183.22014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-128153552183.22014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-533973134.09675056</v>
      </c>
      <c r="L3184" s="444">
        <f t="shared" ca="1" si="144"/>
        <v>-128687525317.31689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-128687525317.31689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-536198022.15548706</v>
      </c>
      <c r="L3185" s="444">
        <f t="shared" ca="1" si="144"/>
        <v>-129223723339.47238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-129223723339.47238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-538432180.5811348</v>
      </c>
      <c r="L3186" s="444">
        <f t="shared" ca="1" si="144"/>
        <v>-129762155520.05351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-129762155520.05351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-540675648.00022292</v>
      </c>
      <c r="L3187" s="444">
        <f t="shared" ca="1" si="144"/>
        <v>-130302831168.05374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-130302831168.05374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-542928463.20022392</v>
      </c>
      <c r="L3188" s="444">
        <f t="shared" ca="1" si="144"/>
        <v>-130845759631.25397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-130845759631.25397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-545190665.13022482</v>
      </c>
      <c r="L3189" s="444">
        <f t="shared" ca="1" si="144"/>
        <v>-131390950296.38419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-131390950296.38419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-547462292.90160072</v>
      </c>
      <c r="L3190" s="444">
        <f t="shared" ca="1" si="144"/>
        <v>-131938412589.28578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-131938412589.28578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-549743385.78869081</v>
      </c>
      <c r="L3191" s="444">
        <f t="shared" ca="1" si="144"/>
        <v>-132488155975.07448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-132488155975.07448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-552033983.22947693</v>
      </c>
      <c r="L3192" s="444">
        <f t="shared" ca="1" si="144"/>
        <v>-133040189958.30396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-133040189958.30396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-554334124.82626653</v>
      </c>
      <c r="L3193" s="444">
        <f t="shared" ca="1" si="144"/>
        <v>-133594524083.13022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-133594524083.13022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-556643850.34637594</v>
      </c>
      <c r="L3194" s="444">
        <f t="shared" ca="1" si="144"/>
        <v>-134151167933.47659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-134151167933.47659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-558963199.72281909</v>
      </c>
      <c r="L3195" s="444">
        <f t="shared" ca="1" si="144"/>
        <v>-134710131133.19942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-134710131133.19942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-561292213.05499744</v>
      </c>
      <c r="L3196" s="444">
        <f t="shared" ca="1" si="144"/>
        <v>-135271423346.25441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-135271423346.25441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-563630930.60939336</v>
      </c>
      <c r="L3197" s="444">
        <f t="shared" ca="1" si="144"/>
        <v>-135835054276.8638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-135835054276.8638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-565979392.82026577</v>
      </c>
      <c r="L3198" s="444">
        <f t="shared" ca="1" si="144"/>
        <v>-136401033669.68407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-136401033669.68407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-568337640.29035032</v>
      </c>
      <c r="L3199" s="444">
        <f t="shared" ca="1" si="144"/>
        <v>-136969371309.97441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-136969371309.97441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-570705713.79156005</v>
      </c>
      <c r="L3200" s="444">
        <f t="shared" ca="1" si="144"/>
        <v>-137540077023.76596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-137540077023.76596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-573083654.26569152</v>
      </c>
      <c r="L3201" s="444">
        <f t="shared" ca="1" si="144"/>
        <v>-138113160678.03165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-138113160678.03165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-575471502.82513189</v>
      </c>
      <c r="L3202" s="444">
        <f t="shared" ca="1" si="144"/>
        <v>-138688632180.85678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-138688632180.85678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-577869300.75356996</v>
      </c>
      <c r="L3203" s="444">
        <f t="shared" ca="1" si="144"/>
        <v>-139266501481.61035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-139266501481.61035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-580277089.50670981</v>
      </c>
      <c r="L3204" s="444">
        <f t="shared" ca="1" si="144"/>
        <v>-139846778571.11707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-139846778571.11707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-582694910.71298778</v>
      </c>
      <c r="L3205" s="444">
        <f t="shared" ca="1" si="144"/>
        <v>-140429473481.83005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-140429473481.83005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-585122806.17429185</v>
      </c>
      <c r="L3206" s="444">
        <f t="shared" ca="1" si="144"/>
        <v>-141014596288.00433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-141014596288.00433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-587560817.86668468</v>
      </c>
      <c r="L3207" s="444">
        <f t="shared" ca="1" si="144"/>
        <v>-141602157105.87103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-141602157105.87103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-590008987.94112933</v>
      </c>
      <c r="L3208" s="444">
        <f t="shared" ca="1" si="144"/>
        <v>-142192166093.81216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-142192166093.81216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-592467358.7242173</v>
      </c>
      <c r="L3209" s="444">
        <f t="shared" ca="1" si="144"/>
        <v>-142784633452.53638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-142784633452.53638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-594935972.71890152</v>
      </c>
      <c r="L3210" s="444">
        <f t="shared" ca="1" si="144"/>
        <v>-143379569425.25528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-143379569425.25528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-597414872.60523033</v>
      </c>
      <c r="L3211" s="444">
        <f t="shared" ca="1" si="144"/>
        <v>-143976984297.8605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-143976984297.8605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-599904101.24108541</v>
      </c>
      <c r="L3212" s="444">
        <f t="shared" ca="1" si="144"/>
        <v>-144576888399.10159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-144576888399.10159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-602403701.66292334</v>
      </c>
      <c r="L3213" s="444">
        <f t="shared" ca="1" si="144"/>
        <v>-145179292100.76453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-145179292100.76453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-604913717.08651888</v>
      </c>
      <c r="L3214" s="444">
        <f t="shared" ca="1" si="144"/>
        <v>-145784205817.85104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-145784205817.85104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-607434190.9077127</v>
      </c>
      <c r="L3215" s="444">
        <f t="shared" ca="1" si="144"/>
        <v>-146391640008.75876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-146391640008.75876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-609965166.70316148</v>
      </c>
      <c r="L3216" s="444">
        <f t="shared" ca="1" si="144"/>
        <v>-147001605175.46191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-147001605175.46191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-612506688.23109126</v>
      </c>
      <c r="L3217" s="444">
        <f t="shared" ca="1" si="144"/>
        <v>-147614111863.69299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-147614111863.69299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-615058799.43205416</v>
      </c>
      <c r="L3218" s="444">
        <f t="shared" ca="1" si="144"/>
        <v>-148229170663.12506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-148229170663.12506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-617621544.42968774</v>
      </c>
      <c r="L3219" s="444">
        <f t="shared" ca="1" si="144"/>
        <v>-148846792207.55475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-148846792207.55475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-620194967.53147817</v>
      </c>
      <c r="L3220" s="444">
        <f t="shared" ca="1" si="144"/>
        <v>-149466987175.08621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-149466987175.08621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-622779113.22952592</v>
      </c>
      <c r="L3221" s="444">
        <f t="shared" ca="1" si="144"/>
        <v>-150089766288.31573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-150089766288.31573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-625374026.20131552</v>
      </c>
      <c r="L3222" s="444">
        <f t="shared" ca="1" si="144"/>
        <v>-150715140314.51706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-150715140314.51706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-627979751.31048775</v>
      </c>
      <c r="L3223" s="444">
        <f t="shared" ca="1" si="144"/>
        <v>-151343120065.82755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-151343120065.82755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-630596333.60761476</v>
      </c>
      <c r="L3224" s="444">
        <f t="shared" ca="1" si="144"/>
        <v>-151973716399.43515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-151973716399.43515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-633223818.33097982</v>
      </c>
      <c r="L3225" s="444">
        <f t="shared" ca="1" si="144"/>
        <v>-152606940217.76614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-152606940217.76614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-635862250.90735888</v>
      </c>
      <c r="L3226" s="444">
        <f t="shared" ca="1" si="144"/>
        <v>-153242802468.67349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-153242802468.67349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-638511676.95280623</v>
      </c>
      <c r="L3227" s="444">
        <f t="shared" ca="1" si="144"/>
        <v>-153881314145.62631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-153881314145.62631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-641172142.27344298</v>
      </c>
      <c r="L3228" s="444">
        <f t="shared" ca="1" si="144"/>
        <v>-154522486287.89975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-154522486287.89975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-643843692.86624897</v>
      </c>
      <c r="L3229" s="444">
        <f t="shared" ca="1" si="144"/>
        <v>-155166329980.76599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-155166329980.76599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-646526374.91985834</v>
      </c>
      <c r="L3230" s="444">
        <f t="shared" ca="1" si="144"/>
        <v>-155812856355.68585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-155812856355.68585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-649220234.81535769</v>
      </c>
      <c r="L3231" s="444">
        <f t="shared" ca="1" si="144"/>
        <v>-156462076590.50122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-156462076590.50122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-651925319.12708843</v>
      </c>
      <c r="L3232" s="444">
        <f t="shared" ca="1" si="144"/>
        <v>-157114001909.6283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-157114001909.6283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-654641674.62345123</v>
      </c>
      <c r="L3233" s="444">
        <f t="shared" ca="1" si="144"/>
        <v>-157768643584.25174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-157768643584.25174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-657369348.26771557</v>
      </c>
      <c r="L3234" s="444">
        <f t="shared" ca="1" si="144"/>
        <v>-158426012932.51947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-158426012932.51947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-660108387.21883106</v>
      </c>
      <c r="L3235" s="444">
        <f t="shared" ca="1" si="144"/>
        <v>-159086121319.73831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-159086121319.73831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-662858838.83224297</v>
      </c>
      <c r="L3236" s="444">
        <f t="shared" ca="1" si="144"/>
        <v>-159748980158.57056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-159748980158.57056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-665620750.66071069</v>
      </c>
      <c r="L3237" s="444">
        <f t="shared" ca="1" si="144"/>
        <v>-160414600909.23126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-160414600909.23126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-668394170.45513022</v>
      </c>
      <c r="L3238" s="444">
        <f t="shared" ca="1" si="144"/>
        <v>-161082995079.6864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-161082995079.6864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-671179146.16535997</v>
      </c>
      <c r="L3239" s="444">
        <f t="shared" ca="1" si="144"/>
        <v>-161754174225.85178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-161754174225.85178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-673975725.9410491</v>
      </c>
      <c r="L3240" s="444">
        <f t="shared" ca="1" si="144"/>
        <v>-162428149951.79282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-162428149951.79282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-676783958.13247001</v>
      </c>
      <c r="L3241" s="444">
        <f t="shared" ca="1" si="144"/>
        <v>-163104933909.92529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-163104933909.92529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-679603891.29135537</v>
      </c>
      <c r="L3242" s="444">
        <f t="shared" ca="1" si="144"/>
        <v>-163784537801.21664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-163784537801.21664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-682435574.171736</v>
      </c>
      <c r="L3243" s="444">
        <f t="shared" ca="1" si="144"/>
        <v>-164466973375.38837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-164466973375.38837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-685279055.73078489</v>
      </c>
      <c r="L3244" s="444">
        <f t="shared" ca="1" si="144"/>
        <v>-165152252431.11914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-165152252431.11914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-688134385.12966311</v>
      </c>
      <c r="L3245" s="444">
        <f t="shared" ca="1" si="144"/>
        <v>-165840386816.24881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-165840386816.24881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-691001611.73436999</v>
      </c>
      <c r="L3246" s="444">
        <f t="shared" ca="1" si="144"/>
        <v>-166531388427.98318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-166531388427.98318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-693880785.11659658</v>
      </c>
      <c r="L3247" s="444">
        <f t="shared" ca="1" si="144"/>
        <v>-167225269213.09979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-167225269213.09979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-696771955.05458248</v>
      </c>
      <c r="L3248" s="444">
        <f t="shared" ca="1" si="144"/>
        <v>-167922041168.15439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-167922041168.15439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-699675171.53397655</v>
      </c>
      <c r="L3249" s="444">
        <f t="shared" ca="1" si="144"/>
        <v>-168621716339.68835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-168621716339.68835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-702590484.74870145</v>
      </c>
      <c r="L3250" s="444">
        <f t="shared" ca="1" si="144"/>
        <v>-169324306824.43704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-169324306824.43704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-705517945.10182095</v>
      </c>
      <c r="L3251" s="444">
        <f t="shared" ca="1" si="144"/>
        <v>-170029824769.53885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-170029824769.53885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-708457603.20641184</v>
      </c>
      <c r="L3252" s="444">
        <f t="shared" ca="1" si="144"/>
        <v>-170738282372.74527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-170738282372.74527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-711409509.88643861</v>
      </c>
      <c r="L3253" s="444">
        <f t="shared" ca="1" si="144"/>
        <v>-171449691882.63171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-171449691882.63171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-714373716.17763209</v>
      </c>
      <c r="L3254" s="444">
        <f t="shared" ca="1" si="144"/>
        <v>-172164065598.80936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-172164065598.80936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-717350273.32837236</v>
      </c>
      <c r="L3255" s="444">
        <f t="shared" ca="1" si="144"/>
        <v>-172881415872.13773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-172881415872.13773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-720339232.80057383</v>
      </c>
      <c r="L3256" s="444">
        <f t="shared" ca="1" si="144"/>
        <v>-173601755104.93829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-173601755104.93829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-723340646.27057624</v>
      </c>
      <c r="L3257" s="444">
        <f t="shared" ca="1" si="144"/>
        <v>-174325095751.20886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-174325095751.20886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-726354565.63003695</v>
      </c>
      <c r="L3258" s="444">
        <f t="shared" ca="1" si="144"/>
        <v>-175051450316.8389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-175051450316.8389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-729381042.98682868</v>
      </c>
      <c r="L3259" s="444">
        <f t="shared" ca="1" si="144"/>
        <v>-175780831359.82571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-175780831359.82571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-732420130.66594052</v>
      </c>
      <c r="L3260" s="444">
        <f t="shared" ca="1" si="144"/>
        <v>-176513251490.49167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-176513251490.49167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-735471881.21038198</v>
      </c>
      <c r="L3261" s="444">
        <f t="shared" ca="1" si="144"/>
        <v>-177248723371.70206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-177248723371.70206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-738536347.38209188</v>
      </c>
      <c r="L3262" s="444">
        <f t="shared" ca="1" si="144"/>
        <v>-177987259719.08414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-177987259719.08414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-741613582.16285062</v>
      </c>
      <c r="L3263" s="444">
        <f t="shared" ca="1" si="144"/>
        <v>-178728873301.24698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-178728873301.24698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-744703638.75519574</v>
      </c>
      <c r="L3264" s="444">
        <f t="shared" ca="1" si="144"/>
        <v>-179473576940.00217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-179473576940.00217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-747806570.58334231</v>
      </c>
      <c r="L3265" s="444">
        <f t="shared" ca="1" si="144"/>
        <v>-180221383510.58551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-180221383510.58551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-750922431.29410625</v>
      </c>
      <c r="L3266" s="444">
        <f t="shared" ca="1" si="144"/>
        <v>-180972305941.87961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-180972305941.87961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-754051274.75783169</v>
      </c>
      <c r="L3267" s="444">
        <f t="shared" ca="1" si="144"/>
        <v>-181726357216.63745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-181726357216.63745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-757193155.06932271</v>
      </c>
      <c r="L3268" s="444">
        <f t="shared" ca="1" si="144"/>
        <v>-182483550371.70679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-182483550371.70679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-760348126.5487783</v>
      </c>
      <c r="L3269" s="444">
        <f t="shared" ca="1" si="144"/>
        <v>-183243898498.25555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-183243898498.25555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-763516243.74273145</v>
      </c>
      <c r="L3270" s="444">
        <f t="shared" ca="1" si="144"/>
        <v>-184007414741.99829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-184007414741.99829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-766697561.42499292</v>
      </c>
      <c r="L3271" s="444">
        <f t="shared" ca="1" si="144"/>
        <v>-184774112303.42328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-184774112303.42328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-769892134.597597</v>
      </c>
      <c r="L3272" s="444">
        <f t="shared" ca="1" si="144"/>
        <v>-185544004438.02087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-185544004438.02087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-773100018.49175358</v>
      </c>
      <c r="L3273" s="444">
        <f t="shared" ca="1" si="144"/>
        <v>-186317104456.51263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-186317104456.51263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-776321268.5688026</v>
      </c>
      <c r="L3274" s="444">
        <f t="shared" ca="1" si="144"/>
        <v>-187093425725.08145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-187093425725.08145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-779555940.52117276</v>
      </c>
      <c r="L3275" s="444">
        <f t="shared" ca="1" si="144"/>
        <v>-187872981665.60263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-187872981665.60263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-782804090.27334428</v>
      </c>
      <c r="L3276" s="444">
        <f t="shared" ca="1" si="144"/>
        <v>-188655785755.87598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-188655785755.87598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-786065773.98281658</v>
      </c>
      <c r="L3277" s="444">
        <f t="shared" ca="1" si="144"/>
        <v>-189441851529.8588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-189441851529.8588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-789341048.04107833</v>
      </c>
      <c r="L3278" s="444">
        <f t="shared" ca="1" si="144"/>
        <v>-190231192577.89987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-190231192577.89987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-792629969.07458282</v>
      </c>
      <c r="L3279" s="444">
        <f t="shared" ca="1" si="144"/>
        <v>-191023822546.97446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-191023822546.97446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-795932593.94572687</v>
      </c>
      <c r="L3280" s="444">
        <f t="shared" ca="1" si="144"/>
        <v>-191819755140.9202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-191819755140.9202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-799248979.75383413</v>
      </c>
      <c r="L3281" s="444">
        <f t="shared" ca="1" si="144"/>
        <v>-192619004120.67404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-192619004120.67404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-802579183.83614182</v>
      </c>
      <c r="L3282" s="444">
        <f t="shared" ca="1" si="144"/>
        <v>-193421583304.51019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-193421583304.51019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-805923263.76879251</v>
      </c>
      <c r="L3283" s="444">
        <f t="shared" ca="1" si="144"/>
        <v>-194227506568.27899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-194227506568.27899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-809281277.36782908</v>
      </c>
      <c r="L3284" s="444">
        <f t="shared" ca="1" si="144"/>
        <v>-195036787845.64682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-195036787845.64682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-812653282.69019508</v>
      </c>
      <c r="L3285" s="444">
        <f t="shared" ca="1" si="144"/>
        <v>-195849441128.33701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-195849441128.33701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-816039338.03473747</v>
      </c>
      <c r="L3286" s="444">
        <f t="shared" ca="1" si="144"/>
        <v>-196665480466.37173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-196665480466.37173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-819439501.94321561</v>
      </c>
      <c r="L3287" s="444">
        <f t="shared" ca="1" si="144"/>
        <v>-197484919968.31494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-197484919968.31494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-822853833.2013123</v>
      </c>
      <c r="L3288" s="444">
        <f t="shared" ca="1" si="144"/>
        <v>-198307773801.51627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-198307773801.51627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-826282390.83965111</v>
      </c>
      <c r="L3289" s="444">
        <f t="shared" ca="1" si="144"/>
        <v>-199134056192.35593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-199134056192.35593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-829725234.13481641</v>
      </c>
      <c r="L3290" s="444">
        <f t="shared" ca="1" si="144"/>
        <v>-199963781426.49075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-199963781426.49075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-833182422.61037815</v>
      </c>
      <c r="L3291" s="444">
        <f t="shared" ca="1" si="144"/>
        <v>-200796963849.10114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-200796963849.10114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-836654016.03792143</v>
      </c>
      <c r="L3292" s="444">
        <f t="shared" ca="1" si="144"/>
        <v>-201633617865.13907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-201633617865.13907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-840140074.43807948</v>
      </c>
      <c r="L3293" s="444">
        <f t="shared" ca="1" si="144"/>
        <v>-202473757939.57715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-202473757939.57715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-843640658.08157146</v>
      </c>
      <c r="L3294" s="444">
        <f t="shared" ca="1" si="144"/>
        <v>-203317398597.65872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-203317398597.65872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-847155827.49024463</v>
      </c>
      <c r="L3295" s="444">
        <f t="shared" ca="1" si="144"/>
        <v>-204164554425.14896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-204164554425.14896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-850685643.4381206</v>
      </c>
      <c r="L3296" s="444">
        <f t="shared" ca="1" si="144"/>
        <v>-205015240068.58707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-205015240068.58707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-854230166.9524461</v>
      </c>
      <c r="L3297" s="444">
        <f t="shared" ca="1" si="144"/>
        <v>-205869470235.53952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-205869470235.53952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-857789459.31474805</v>
      </c>
      <c r="L3298" s="444">
        <f t="shared" ca="1" si="144"/>
        <v>-206727259694.85428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-206727259694.85428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-861363582.06189287</v>
      </c>
      <c r="L3299" s="444">
        <f t="shared" ca="1" si="144"/>
        <v>-207588623276.91617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-207588623276.91617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-864952596.98715067</v>
      </c>
      <c r="L3300" s="444">
        <f t="shared" ca="1" si="144"/>
        <v>-208453575873.90332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-208453575873.90332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-868556566.14126384</v>
      </c>
      <c r="L3301" s="444">
        <f t="shared" ca="1" si="144"/>
        <v>-209322132440.04459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-209322132440.04459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-872175551.8335191</v>
      </c>
      <c r="L3302" s="444">
        <f t="shared" ca="1" si="144"/>
        <v>-210194307991.87811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-210194307991.87811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-875809616.63282549</v>
      </c>
      <c r="L3303" s="444">
        <f t="shared" ca="1" si="144"/>
        <v>-211070117608.51093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-211070117608.51093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-879458823.36879551</v>
      </c>
      <c r="L3304" s="444">
        <f t="shared" ca="1" si="144"/>
        <v>-211949576431.87973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-211949576431.87973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-883123235.13283217</v>
      </c>
      <c r="L3305" s="444">
        <f t="shared" ca="1" si="144"/>
        <v>-212832699667.01257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-212832699667.01257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-886802915.27921903</v>
      </c>
      <c r="L3306" s="444">
        <f t="shared" ca="1" si="144"/>
        <v>-213719502582.29178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-213719502582.29178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-890497927.42621577</v>
      </c>
      <c r="L3307" s="444">
        <f t="shared" ca="1" si="144"/>
        <v>-214610000509.71799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-214610000509.71799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-894208335.45715845</v>
      </c>
      <c r="L3308" s="444">
        <f t="shared" ca="1" si="144"/>
        <v>-215504208845.17514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-215504208845.17514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-897934203.52156305</v>
      </c>
      <c r="L3309" s="444">
        <f t="shared" ca="1" si="144"/>
        <v>-216402143048.69672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-216402143048.69672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-901675596.03623629</v>
      </c>
      <c r="L3310" s="444">
        <f t="shared" ca="1" si="144"/>
        <v>-217303818644.73294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-217303818644.73294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-905432577.68638718</v>
      </c>
      <c r="L3311" s="444">
        <f t="shared" ca="1" si="144"/>
        <v>-218209251222.41934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-218209251222.41934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-909205213.4267472</v>
      </c>
      <c r="L3312" s="444">
        <f t="shared" ca="1" si="144"/>
        <v>-219118456435.8461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-219118456435.8461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-912993568.48269212</v>
      </c>
      <c r="L3313" s="444">
        <f t="shared" ca="1" si="144"/>
        <v>-220031450004.3288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-220031450004.3288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-916797708.35136986</v>
      </c>
      <c r="L3314" s="444">
        <f t="shared" ca="1" si="144"/>
        <v>-220948247712.68018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-220948247712.68018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-920617698.80283391</v>
      </c>
      <c r="L3315" s="444">
        <f t="shared" ca="1" si="144"/>
        <v>-221868865411.483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-221868865411.483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-924453605.88117898</v>
      </c>
      <c r="L3316" s="444">
        <f t="shared" ca="1" si="144"/>
        <v>-222793319017.36417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-222793319017.36417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-928305495.90568399</v>
      </c>
      <c r="L3317" s="444">
        <f t="shared" ca="1" si="144"/>
        <v>-223721624513.26984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-223721624513.26984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-932173435.4719578</v>
      </c>
      <c r="L3318" s="444">
        <f t="shared" ca="1" si="144"/>
        <v>-224653797948.74179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-224653797948.74179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-936057491.45309091</v>
      </c>
      <c r="L3319" s="444">
        <f t="shared" ca="1" si="144"/>
        <v>-225589855440.19489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-225589855440.19489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-939957731.00081205</v>
      </c>
      <c r="L3320" s="444">
        <f t="shared" ca="1" si="144"/>
        <v>-226529813171.19571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-226529813171.19571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-943874221.54664874</v>
      </c>
      <c r="L3321" s="444">
        <f t="shared" ca="1" si="144"/>
        <v>-227473687392.74237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-227473687392.74237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-947807030.80309331</v>
      </c>
      <c r="L3322" s="444">
        <f t="shared" ca="1" si="144"/>
        <v>-228421494423.54547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-228421494423.54547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-951756226.76477277</v>
      </c>
      <c r="L3323" s="444">
        <f t="shared" ref="L3323:L3577" ca="1" si="149">I3323-J3323+K3323</f>
        <v>-229373250650.31024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-229373250650.31024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-955721877.70962584</v>
      </c>
      <c r="L3324" s="444">
        <f t="shared" ca="1" si="149"/>
        <v>-230328972528.01987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-230328972528.01987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-959704052.20008278</v>
      </c>
      <c r="L3325" s="444">
        <f t="shared" ca="1" si="149"/>
        <v>-231288676580.21994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-231288676580.21994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-963702819.08424962</v>
      </c>
      <c r="L3326" s="444">
        <f t="shared" ca="1" si="149"/>
        <v>-232252379399.3042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-232252379399.3042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-967718247.49710083</v>
      </c>
      <c r="L3327" s="444">
        <f t="shared" ca="1" si="149"/>
        <v>-233220097646.8013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-233220097646.8013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-971750406.86167204</v>
      </c>
      <c r="L3328" s="444">
        <f t="shared" ca="1" si="149"/>
        <v>-234191848053.66296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-234191848053.66296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-975799366.89026237</v>
      </c>
      <c r="L3329" s="444">
        <f t="shared" ca="1" si="149"/>
        <v>-235167647420.55322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-235167647420.55322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-979865197.58563852</v>
      </c>
      <c r="L3330" s="444">
        <f t="shared" ca="1" si="149"/>
        <v>-236147512618.13885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-236147512618.13885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-983947969.2422452</v>
      </c>
      <c r="L3331" s="444">
        <f t="shared" ca="1" si="149"/>
        <v>-237131460587.3811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-237131460587.3811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-988047752.44742143</v>
      </c>
      <c r="L3332" s="444">
        <f t="shared" ca="1" si="149"/>
        <v>-238119508339.82852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-238119508339.82852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-992164618.08261871</v>
      </c>
      <c r="L3333" s="444">
        <f t="shared" ca="1" si="149"/>
        <v>-239111672957.91113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-239111672957.91113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-996298637.32462966</v>
      </c>
      <c r="L3334" s="444">
        <f t="shared" ca="1" si="149"/>
        <v>-240107971595.23575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-240107971595.23575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-1000449881.6468157</v>
      </c>
      <c r="L3335" s="444">
        <f t="shared" ca="1" si="149"/>
        <v>-241108421476.88257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-241108421476.88257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-1004618422.8203439</v>
      </c>
      <c r="L3336" s="444">
        <f t="shared" ca="1" si="149"/>
        <v>-242113039899.70291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-242113039899.70291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-1008804332.9154288</v>
      </c>
      <c r="L3337" s="444">
        <f t="shared" ca="1" si="149"/>
        <v>-243121844232.61835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-243121844232.61835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-1013007684.3025764</v>
      </c>
      <c r="L3338" s="444">
        <f t="shared" ca="1" si="149"/>
        <v>-244134851916.92093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-244134851916.92093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-1017228549.6538371</v>
      </c>
      <c r="L3339" s="444">
        <f t="shared" ca="1" si="149"/>
        <v>-245152080466.57477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-245152080466.57477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-1021467001.9440615</v>
      </c>
      <c r="L3340" s="444">
        <f t="shared" ca="1" si="149"/>
        <v>-246173547468.51883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-246173547468.51883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-1025723114.4521618</v>
      </c>
      <c r="L3341" s="444">
        <f t="shared" ca="1" si="149"/>
        <v>-247199270582.97098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-247199270582.97098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-1029996960.7623789</v>
      </c>
      <c r="L3342" s="444">
        <f t="shared" ca="1" si="149"/>
        <v>-248229267543.73337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-248229267543.73337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-1034288614.7655557</v>
      </c>
      <c r="L3343" s="444">
        <f t="shared" ca="1" si="149"/>
        <v>-249263556158.49893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-249263556158.49893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-1038598150.6604123</v>
      </c>
      <c r="L3344" s="444">
        <f t="shared" ca="1" si="149"/>
        <v>-250302154309.15933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-250302154309.15933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-1042925642.9548304</v>
      </c>
      <c r="L3345" s="444">
        <f t="shared" ca="1" si="149"/>
        <v>-251345079952.11417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-251345079952.11417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-1047271166.4671423</v>
      </c>
      <c r="L3346" s="444">
        <f t="shared" ca="1" si="149"/>
        <v>-252392351118.5813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-252392351118.5813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-1051634796.327422</v>
      </c>
      <c r="L3347" s="444">
        <f t="shared" ca="1" si="149"/>
        <v>-253443985914.90872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-253443985914.90872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-1056016607.9787863</v>
      </c>
      <c r="L3348" s="444">
        <f t="shared" ca="1" si="149"/>
        <v>-254500002522.88751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-254500002522.88751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-1060416677.1786979</v>
      </c>
      <c r="L3349" s="444">
        <f t="shared" ca="1" si="149"/>
        <v>-255560419200.06622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-255560419200.06622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-1064835080.0002757</v>
      </c>
      <c r="L3350" s="444">
        <f t="shared" ca="1" si="149"/>
        <v>-256625254280.0665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-256625254280.0665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-1069271892.8336105</v>
      </c>
      <c r="L3351" s="444">
        <f t="shared" ca="1" si="149"/>
        <v>-257694526172.90012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-257694526172.90012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-1073727192.3870838</v>
      </c>
      <c r="L3352" s="444">
        <f t="shared" ca="1" si="149"/>
        <v>-258768253365.2872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-258768253365.2872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-1078201055.6886966</v>
      </c>
      <c r="L3353" s="444">
        <f t="shared" ca="1" si="149"/>
        <v>-259846454420.97589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-259846454420.97589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-1082693560.0873995</v>
      </c>
      <c r="L3354" s="444">
        <f t="shared" ca="1" si="149"/>
        <v>-260929147981.06329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-260929147981.06329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-1087204783.2544303</v>
      </c>
      <c r="L3355" s="444">
        <f t="shared" ca="1" si="149"/>
        <v>-262016352764.31772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-262016352764.31772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-1091734803.1846571</v>
      </c>
      <c r="L3356" s="444">
        <f t="shared" ca="1" si="149"/>
        <v>-263108087567.50238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-263108087567.50238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-1096283698.1979265</v>
      </c>
      <c r="L3357" s="444">
        <f t="shared" ca="1" si="149"/>
        <v>-264204371265.70032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-264204371265.70032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-1100851546.940418</v>
      </c>
      <c r="L3358" s="444">
        <f t="shared" ca="1" si="149"/>
        <v>-265305222812.64075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-265305222812.64075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-1105438428.386003</v>
      </c>
      <c r="L3359" s="444">
        <f t="shared" ca="1" si="149"/>
        <v>-266410661241.02676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-266410661241.02676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-1110044421.8376117</v>
      </c>
      <c r="L3360" s="444">
        <f t="shared" ca="1" si="149"/>
        <v>-267520705662.86438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-267520705662.86438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-1114669606.9286015</v>
      </c>
      <c r="L3361" s="444">
        <f t="shared" ca="1" si="149"/>
        <v>-268635375269.79297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-268635375269.79297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-1119314063.6241374</v>
      </c>
      <c r="L3362" s="444">
        <f t="shared" ca="1" si="149"/>
        <v>-269754689333.41711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-269754689333.41711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-1123977872.2225714</v>
      </c>
      <c r="L3363" s="444">
        <f t="shared" ca="1" si="149"/>
        <v>-270878667205.63968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-270878667205.63968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-1128661113.356832</v>
      </c>
      <c r="L3364" s="444">
        <f t="shared" ca="1" si="149"/>
        <v>-272007328318.99652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-272007328318.99652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-1133363867.9958189</v>
      </c>
      <c r="L3365" s="444">
        <f t="shared" ca="1" si="149"/>
        <v>-273140692186.99234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-273140692186.99234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-1138086217.4458015</v>
      </c>
      <c r="L3366" s="444">
        <f t="shared" ca="1" si="149"/>
        <v>-274278778404.43814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-274278778404.43814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-1142828243.3518257</v>
      </c>
      <c r="L3367" s="444">
        <f t="shared" ca="1" si="149"/>
        <v>-275421606647.78998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-275421606647.78998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-1147590027.6991248</v>
      </c>
      <c r="L3368" s="444">
        <f t="shared" ca="1" si="149"/>
        <v>-276569196675.48907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-276569196675.48907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-1152371652.8145378</v>
      </c>
      <c r="L3369" s="444">
        <f t="shared" ca="1" si="149"/>
        <v>-277721568328.30359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-277721568328.30359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-1157173201.3679316</v>
      </c>
      <c r="L3370" s="444">
        <f t="shared" ca="1" si="149"/>
        <v>-278878741529.67151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-278878741529.67151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-1161994756.3736312</v>
      </c>
      <c r="L3371" s="444">
        <f t="shared" ca="1" si="149"/>
        <v>-280040736286.04517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-280040736286.04517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-1166836401.191855</v>
      </c>
      <c r="L3372" s="444">
        <f t="shared" ca="1" si="149"/>
        <v>-281207572687.237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-281207572687.237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-1171698219.5301542</v>
      </c>
      <c r="L3373" s="444">
        <f t="shared" ca="1" si="149"/>
        <v>-282379270906.76715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-282379270906.76715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-1176580295.4448631</v>
      </c>
      <c r="L3374" s="444">
        <f t="shared" ca="1" si="149"/>
        <v>-283555851202.21204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-283555851202.21204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-1181482713.34255</v>
      </c>
      <c r="L3375" s="444">
        <f t="shared" ca="1" si="149"/>
        <v>-284737333915.55457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-284737333915.55457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-1186405557.9814773</v>
      </c>
      <c r="L3376" s="444">
        <f t="shared" ca="1" si="149"/>
        <v>-285923739473.53607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-285923739473.53607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-1191348914.473067</v>
      </c>
      <c r="L3377" s="444">
        <f t="shared" ca="1" si="149"/>
        <v>-287115088388.00916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-287115088388.00916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-1196312868.2833714</v>
      </c>
      <c r="L3378" s="444">
        <f t="shared" ca="1" si="149"/>
        <v>-288311401256.29254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-288311401256.29254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-1201297505.2345521</v>
      </c>
      <c r="L3379" s="444">
        <f t="shared" ca="1" si="149"/>
        <v>-289512698761.5271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-289512698761.5271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-1206302911.5063629</v>
      </c>
      <c r="L3380" s="444">
        <f t="shared" ca="1" si="149"/>
        <v>-290719001673.03345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-290719001673.03345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-1211329173.6376393</v>
      </c>
      <c r="L3381" s="444">
        <f t="shared" ca="1" si="149"/>
        <v>-291930330846.67108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-291930330846.67108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-1216376378.5277963</v>
      </c>
      <c r="L3382" s="444">
        <f t="shared" ca="1" si="149"/>
        <v>-293146707225.19885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-293146707225.19885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-1221444613.4383285</v>
      </c>
      <c r="L3383" s="444">
        <f t="shared" ca="1" si="149"/>
        <v>-294368151838.63721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-294368151838.63721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-1226533965.9943216</v>
      </c>
      <c r="L3384" s="444">
        <f t="shared" ca="1" si="149"/>
        <v>-295594685804.63153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-295594685804.63153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-1231644524.1859646</v>
      </c>
      <c r="L3385" s="444">
        <f t="shared" ca="1" si="149"/>
        <v>-296826330328.8175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-296826330328.8175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-1236776376.3700728</v>
      </c>
      <c r="L3386" s="444">
        <f t="shared" ca="1" si="149"/>
        <v>-298063106705.18756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-298063106705.18756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-1241929611.2716148</v>
      </c>
      <c r="L3387" s="444">
        <f t="shared" ca="1" si="149"/>
        <v>-299305036316.45917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-299305036316.45917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-1247104317.9852464</v>
      </c>
      <c r="L3388" s="444">
        <f t="shared" ca="1" si="149"/>
        <v>-300552140634.4444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-300552140634.4444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-1252300585.9768517</v>
      </c>
      <c r="L3389" s="444">
        <f t="shared" ca="1" si="149"/>
        <v>-301804441220.42126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-301804441220.42126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-1257518505.0850885</v>
      </c>
      <c r="L3390" s="444">
        <f t="shared" ca="1" si="149"/>
        <v>-303061959725.50635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-303061959725.50635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-1262758165.522943</v>
      </c>
      <c r="L3391" s="444">
        <f t="shared" ca="1" si="149"/>
        <v>-304324717891.0293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-304324717891.0293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-1268019657.8792887</v>
      </c>
      <c r="L3392" s="444">
        <f t="shared" ca="1" si="149"/>
        <v>-305592737548.90857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-305592737548.90857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-1273303073.1204524</v>
      </c>
      <c r="L3393" s="444">
        <f t="shared" ca="1" si="149"/>
        <v>-306866040622.02899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-306866040622.02899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-1278608502.5917873</v>
      </c>
      <c r="L3394" s="444">
        <f t="shared" ca="1" si="149"/>
        <v>-308144649124.62079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-308144649124.62079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-1283936038.0192533</v>
      </c>
      <c r="L3395" s="444">
        <f t="shared" ca="1" si="149"/>
        <v>-309428585162.64001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-309428585162.64001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-1289285771.5110002</v>
      </c>
      <c r="L3396" s="444">
        <f t="shared" ca="1" si="149"/>
        <v>-310717870934.151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-310717870934.151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-1294657795.5589626</v>
      </c>
      <c r="L3397" s="444">
        <f t="shared" ca="1" si="149"/>
        <v>-312012528729.70996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-312012528729.70996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-1300052203.0404582</v>
      </c>
      <c r="L3398" s="444">
        <f t="shared" ca="1" si="149"/>
        <v>-313312580932.75043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-313312580932.75043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-1305469087.2197933</v>
      </c>
      <c r="L3399" s="444">
        <f t="shared" ca="1" si="149"/>
        <v>-314618050019.97021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-314618050019.97021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-1310908541.7498758</v>
      </c>
      <c r="L3400" s="444">
        <f t="shared" ca="1" si="149"/>
        <v>-315928958561.72009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-315928958561.72009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-1316370660.6738336</v>
      </c>
      <c r="L3401" s="444">
        <f t="shared" ca="1" si="149"/>
        <v>-317245329222.39392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-317245329222.39392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-1321855538.4266412</v>
      </c>
      <c r="L3402" s="444">
        <f t="shared" ca="1" si="149"/>
        <v>-318567184760.82056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-318567184760.82056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-1327363269.8367524</v>
      </c>
      <c r="L3403" s="444">
        <f t="shared" ca="1" si="149"/>
        <v>-319894548030.65729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-319894548030.65729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-1332893950.1277387</v>
      </c>
      <c r="L3404" s="444">
        <f t="shared" ca="1" si="149"/>
        <v>-321227441980.78503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-321227441980.78503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-1338447674.9199376</v>
      </c>
      <c r="L3405" s="444">
        <f t="shared" ca="1" si="149"/>
        <v>-322565889655.70496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-322565889655.70496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-1344024540.2321041</v>
      </c>
      <c r="L3406" s="444">
        <f t="shared" ca="1" si="149"/>
        <v>-323909914195.93707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-323909914195.93707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-1349624642.4830711</v>
      </c>
      <c r="L3407" s="444">
        <f t="shared" ca="1" si="149"/>
        <v>-325259538838.42017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-325259538838.42017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-1355248078.4934173</v>
      </c>
      <c r="L3408" s="444">
        <f t="shared" ca="1" si="149"/>
        <v>-326614786916.91357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-326614786916.91357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-1360894945.4871399</v>
      </c>
      <c r="L3409" s="444">
        <f t="shared" ca="1" si="149"/>
        <v>-327975681862.4007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-327975681862.4007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-1366565341.0933361</v>
      </c>
      <c r="L3410" s="444">
        <f t="shared" ca="1" si="149"/>
        <v>-329342247203.49402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-329342247203.49402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-1372259363.3478918</v>
      </c>
      <c r="L3411" s="444">
        <f t="shared" ca="1" si="149"/>
        <v>-330714506566.84192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-330714506566.84192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-1377977110.6951747</v>
      </c>
      <c r="L3412" s="444">
        <f t="shared" ca="1" si="149"/>
        <v>-332092483677.53711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-332092483677.53711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-1383718681.989738</v>
      </c>
      <c r="L3413" s="444">
        <f t="shared" ca="1" si="149"/>
        <v>-333476202359.52686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-333476202359.52686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-1389484176.4980285</v>
      </c>
      <c r="L3414" s="444">
        <f t="shared" ca="1" si="149"/>
        <v>-334865686536.0249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-334865686536.0249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-1395273693.9001038</v>
      </c>
      <c r="L3415" s="444">
        <f t="shared" ca="1" si="149"/>
        <v>-336260960229.92499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-336260960229.92499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-1401087334.2913542</v>
      </c>
      <c r="L3416" s="444">
        <f t="shared" ca="1" si="149"/>
        <v>-337662047564.21637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-337662047564.21637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-1406925198.1842349</v>
      </c>
      <c r="L3417" s="444">
        <f t="shared" ca="1" si="149"/>
        <v>-339068972762.40063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-339068972762.40063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-1412787386.5100026</v>
      </c>
      <c r="L3418" s="444">
        <f t="shared" ca="1" si="149"/>
        <v>-340481760148.91064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-340481760148.91064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-1418674000.620461</v>
      </c>
      <c r="L3419" s="444">
        <f t="shared" ca="1" si="149"/>
        <v>-341900434149.53113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-341900434149.53113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-1424585142.2897129</v>
      </c>
      <c r="L3420" s="444">
        <f t="shared" ca="1" si="149"/>
        <v>-343325019291.82086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-343325019291.82086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-1430520913.7159202</v>
      </c>
      <c r="L3421" s="444">
        <f t="shared" ca="1" si="149"/>
        <v>-344755540205.5368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-344755540205.5368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-1436481417.5230701</v>
      </c>
      <c r="L3422" s="444">
        <f t="shared" ca="1" si="149"/>
        <v>-346192021623.05988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-346192021623.05988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-1442466756.7627494</v>
      </c>
      <c r="L3423" s="444">
        <f t="shared" ca="1" si="149"/>
        <v>-347634488379.82263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-347634488379.82263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-1448477034.9159276</v>
      </c>
      <c r="L3424" s="444">
        <f t="shared" ca="1" si="149"/>
        <v>-349082965414.73859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-349082965414.73859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-1454512355.8947442</v>
      </c>
      <c r="L3425" s="444">
        <f t="shared" ca="1" si="149"/>
        <v>-350537477770.6333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-350537477770.6333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-1460572824.0443053</v>
      </c>
      <c r="L3426" s="444">
        <f t="shared" ca="1" si="149"/>
        <v>-351998050594.67761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-351998050594.67761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-1466658544.14449</v>
      </c>
      <c r="L3427" s="444">
        <f t="shared" ca="1" si="149"/>
        <v>-353464709138.82208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-353464709138.82208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-1472769621.4117587</v>
      </c>
      <c r="L3428" s="444">
        <f t="shared" ca="1" si="149"/>
        <v>-354937478760.23383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-354937478760.23383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-1478906161.5009742</v>
      </c>
      <c r="L3429" s="444">
        <f t="shared" ca="1" si="149"/>
        <v>-356416384921.7348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-356416384921.7348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-1485068270.5072284</v>
      </c>
      <c r="L3430" s="444">
        <f t="shared" ca="1" si="149"/>
        <v>-357901453192.242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-357901453192.242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-1491256054.967675</v>
      </c>
      <c r="L3431" s="444">
        <f t="shared" ca="1" si="149"/>
        <v>-359392709247.20966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-359392709247.20966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-1497469621.8633735</v>
      </c>
      <c r="L3432" s="444">
        <f t="shared" ca="1" si="149"/>
        <v>-360890178869.07306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-360890178869.07306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-1503709078.6211376</v>
      </c>
      <c r="L3433" s="444">
        <f t="shared" ca="1" si="149"/>
        <v>-362393887947.69421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-362393887947.69421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-1509974533.1153924</v>
      </c>
      <c r="L3434" s="444">
        <f t="shared" ca="1" si="149"/>
        <v>-363903862480.80963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-363903862480.80963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-1516266093.6700401</v>
      </c>
      <c r="L3435" s="444">
        <f t="shared" ca="1" si="149"/>
        <v>-365420128574.47968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-365420128574.47968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-1522583869.0603321</v>
      </c>
      <c r="L3436" s="444">
        <f t="shared" ca="1" si="149"/>
        <v>-366942712443.53998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-366942712443.53998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-1528927968.51475</v>
      </c>
      <c r="L3437" s="444">
        <f t="shared" ca="1" si="149"/>
        <v>-368471640412.05475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-368471640412.05475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-1535298501.7168949</v>
      </c>
      <c r="L3438" s="444">
        <f t="shared" ca="1" si="149"/>
        <v>-370006938913.77167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-370006938913.77167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-1541695578.8073819</v>
      </c>
      <c r="L3439" s="444">
        <f t="shared" ca="1" si="149"/>
        <v>-371548634492.57904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-371548634492.57904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-1548119310.385746</v>
      </c>
      <c r="L3440" s="444">
        <f t="shared" ca="1" si="149"/>
        <v>-373096753802.96478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-373096753802.96478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-1554569807.5123532</v>
      </c>
      <c r="L3441" s="444">
        <f t="shared" ca="1" si="149"/>
        <v>-374651323610.47711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-374651323610.47711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-1561047181.7103212</v>
      </c>
      <c r="L3442" s="444">
        <f t="shared" ca="1" si="149"/>
        <v>-376212370792.18744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-376212370792.18744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-1567551544.9674478</v>
      </c>
      <c r="L3443" s="444">
        <f t="shared" ca="1" si="149"/>
        <v>-377779922337.15491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-377779922337.15491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-1574083009.7381454</v>
      </c>
      <c r="L3444" s="444">
        <f t="shared" ca="1" si="149"/>
        <v>-379354005346.89307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-379354005346.89307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-1580641688.9453878</v>
      </c>
      <c r="L3445" s="444">
        <f t="shared" ca="1" si="149"/>
        <v>-380934647035.83844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-380934647035.83844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-1587227695.9826601</v>
      </c>
      <c r="L3446" s="444">
        <f t="shared" ca="1" si="149"/>
        <v>-382521874731.82111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-382521874731.82111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-1593841144.7159212</v>
      </c>
      <c r="L3447" s="444">
        <f t="shared" ca="1" si="149"/>
        <v>-384115715876.53705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-384115715876.53705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-1600482149.4855709</v>
      </c>
      <c r="L3448" s="444">
        <f t="shared" ca="1" si="149"/>
        <v>-385716198026.02264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-385716198026.02264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-1607150825.1084278</v>
      </c>
      <c r="L3449" s="444">
        <f t="shared" ca="1" si="149"/>
        <v>-387323348851.13104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-387323348851.13104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-1613847286.8797126</v>
      </c>
      <c r="L3450" s="444">
        <f t="shared" ca="1" si="149"/>
        <v>-388937196138.01074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-388937196138.01074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-1620571650.5750446</v>
      </c>
      <c r="L3451" s="444">
        <f t="shared" ca="1" si="149"/>
        <v>-390557767788.58582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-390557767788.58582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-1627324032.452441</v>
      </c>
      <c r="L3452" s="444">
        <f t="shared" ca="1" si="149"/>
        <v>-392185091821.03827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-392185091821.03827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-1634104549.2543261</v>
      </c>
      <c r="L3453" s="444">
        <f t="shared" ca="1" si="149"/>
        <v>-393819196370.2926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-393819196370.2926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-1640913318.2095525</v>
      </c>
      <c r="L3454" s="444">
        <f t="shared" ca="1" si="149"/>
        <v>-395460109688.50214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-395460109688.50214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-1647750457.0354257</v>
      </c>
      <c r="L3455" s="444">
        <f t="shared" ca="1" si="149"/>
        <v>-397107860145.53754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-397107860145.53754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-1654616083.9397397</v>
      </c>
      <c r="L3456" s="444">
        <f t="shared" ca="1" si="149"/>
        <v>-398762476229.47729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-398762476229.47729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-1661510317.622822</v>
      </c>
      <c r="L3457" s="444">
        <f t="shared" ca="1" si="149"/>
        <v>-400423986547.1001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-400423986547.1001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-1668433277.2795837</v>
      </c>
      <c r="L3458" s="444">
        <f t="shared" ca="1" si="149"/>
        <v>-402092419824.3797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-402092419824.3797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-1675385082.6015821</v>
      </c>
      <c r="L3459" s="444">
        <f t="shared" ca="1" si="149"/>
        <v>-403767804906.98126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-403767804906.98126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-1682365853.7790885</v>
      </c>
      <c r="L3460" s="444">
        <f t="shared" ca="1" si="149"/>
        <v>-405450170760.76038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-405450170760.76038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-1689375711.5031681</v>
      </c>
      <c r="L3461" s="444">
        <f t="shared" ca="1" si="149"/>
        <v>-407139546472.26355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-407139546472.26355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-1696414776.9677649</v>
      </c>
      <c r="L3462" s="444">
        <f t="shared" ca="1" si="149"/>
        <v>-408835961249.23132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-408835961249.23132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-1703483171.8717971</v>
      </c>
      <c r="L3463" s="444">
        <f t="shared" ca="1" si="149"/>
        <v>-410539444421.10315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-410539444421.10315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-1710581018.4212632</v>
      </c>
      <c r="L3464" s="444">
        <f t="shared" ca="1" si="149"/>
        <v>-412250025439.52441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-412250025439.52441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-1717708439.3313518</v>
      </c>
      <c r="L3465" s="444">
        <f t="shared" ca="1" si="149"/>
        <v>-413967733878.85577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-413967733878.85577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-1724865557.8285656</v>
      </c>
      <c r="L3466" s="444">
        <f t="shared" ca="1" si="149"/>
        <v>-415692599436.68433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-415692599436.68433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-1732052497.6528513</v>
      </c>
      <c r="L3467" s="444">
        <f t="shared" ca="1" si="149"/>
        <v>-417424651934.33716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-417424651934.33716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-1739269383.0597382</v>
      </c>
      <c r="L3468" s="444">
        <f t="shared" ca="1" si="149"/>
        <v>-419163921317.39691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-419163921317.39691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-1746516338.8224871</v>
      </c>
      <c r="L3469" s="444">
        <f t="shared" ca="1" si="149"/>
        <v>-420910437656.21942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-420910437656.21942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-1753793490.2342474</v>
      </c>
      <c r="L3470" s="444">
        <f t="shared" ca="1" si="149"/>
        <v>-422664231146.45367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-422664231146.45367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-1761100963.1102235</v>
      </c>
      <c r="L3471" s="444">
        <f t="shared" ca="1" si="149"/>
        <v>-424425332109.5639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-424425332109.5639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-1768438883.7898495</v>
      </c>
      <c r="L3472" s="444">
        <f t="shared" ca="1" si="149"/>
        <v>-426193770993.35376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-426193770993.35376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-1775807379.138974</v>
      </c>
      <c r="L3473" s="444">
        <f t="shared" ca="1" si="149"/>
        <v>-427969578372.49274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-427969578372.49274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-1783206576.552053</v>
      </c>
      <c r="L3474" s="444">
        <f t="shared" ca="1" si="149"/>
        <v>-429752784949.0448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-429752784949.0448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-1790636603.9543533</v>
      </c>
      <c r="L3475" s="444">
        <f t="shared" ca="1" si="149"/>
        <v>-431543421552.99915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-431543421552.99915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-1798097589.804163</v>
      </c>
      <c r="L3476" s="444">
        <f t="shared" ca="1" si="149"/>
        <v>-433341519142.80328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-433341519142.80328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-1805589663.0950139</v>
      </c>
      <c r="L3477" s="444">
        <f t="shared" ca="1" si="149"/>
        <v>-435147108805.89832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-435147108805.89832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-1813112953.3579094</v>
      </c>
      <c r="L3478" s="444">
        <f t="shared" ca="1" si="149"/>
        <v>-436960221759.25623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-436960221759.25623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-1820667590.6635675</v>
      </c>
      <c r="L3479" s="444">
        <f t="shared" ca="1" si="149"/>
        <v>-438780889349.9198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-438780889349.9198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-1828253705.6246657</v>
      </c>
      <c r="L3480" s="444">
        <f t="shared" ca="1" si="149"/>
        <v>-440609143055.54449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-440609143055.54449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-1835871429.398102</v>
      </c>
      <c r="L3481" s="444">
        <f t="shared" ca="1" si="149"/>
        <v>-442445014484.94263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-442445014484.94263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-1843520893.6872606</v>
      </c>
      <c r="L3482" s="444">
        <f t="shared" ca="1" si="149"/>
        <v>-444288535378.62988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-444288535378.62988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-1851202230.7442911</v>
      </c>
      <c r="L3483" s="444">
        <f t="shared" ca="1" si="149"/>
        <v>-446139737609.37415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-446139737609.37415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-1858915573.3723919</v>
      </c>
      <c r="L3484" s="444">
        <f t="shared" ca="1" si="149"/>
        <v>-447998653182.74652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-447998653182.74652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-1866661054.9281104</v>
      </c>
      <c r="L3485" s="444">
        <f t="shared" ca="1" si="149"/>
        <v>-449865314237.67462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-449865314237.67462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-1874438809.3236442</v>
      </c>
      <c r="L3486" s="444">
        <f t="shared" ca="1" si="149"/>
        <v>-451739753046.99829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-451739753046.99829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-1882248971.0291595</v>
      </c>
      <c r="L3487" s="444">
        <f t="shared" ca="1" si="149"/>
        <v>-453622002018.02747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-453622002018.02747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-1890091675.0751143</v>
      </c>
      <c r="L3488" s="444">
        <f t="shared" ca="1" si="149"/>
        <v>-455512093693.1026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-455512093693.1026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-1897967057.054594</v>
      </c>
      <c r="L3489" s="444">
        <f t="shared" ca="1" si="149"/>
        <v>-457410060750.15717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-457410060750.15717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-1905875253.1256549</v>
      </c>
      <c r="L3490" s="444">
        <f t="shared" ca="1" si="149"/>
        <v>-459315936003.28284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-459315936003.28284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-1913816400.0136786</v>
      </c>
      <c r="L3491" s="444">
        <f t="shared" ca="1" si="149"/>
        <v>-461229752403.29651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-461229752403.29651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-1921790635.0137358</v>
      </c>
      <c r="L3492" s="444">
        <f t="shared" ca="1" si="149"/>
        <v>-463151543038.31024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-463151543038.31024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-1929798095.9929593</v>
      </c>
      <c r="L3493" s="444">
        <f t="shared" ca="1" si="149"/>
        <v>-465081341134.30322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-465081341134.30322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-1937838921.39293</v>
      </c>
      <c r="L3494" s="444">
        <f t="shared" ca="1" si="149"/>
        <v>-467019180055.69617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-467019180055.69617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-1945913250.2320673</v>
      </c>
      <c r="L3495" s="444">
        <f t="shared" ca="1" si="149"/>
        <v>-468965093305.92822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-468965093305.92822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-1954021222.1080341</v>
      </c>
      <c r="L3496" s="444">
        <f t="shared" ca="1" si="149"/>
        <v>-470919114528.03625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-470919114528.03625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-1962162977.2001507</v>
      </c>
      <c r="L3497" s="444">
        <f t="shared" ca="1" si="149"/>
        <v>-472881277505.23639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-472881277505.23639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-1970338656.2718182</v>
      </c>
      <c r="L3498" s="444">
        <f t="shared" ca="1" si="149"/>
        <v>-474851616161.50818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-474851616161.50818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-1978548400.6729505</v>
      </c>
      <c r="L3499" s="444">
        <f t="shared" ca="1" si="149"/>
        <v>-476830164562.18115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-476830164562.18115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-1986792352.3424215</v>
      </c>
      <c r="L3500" s="444">
        <f t="shared" ca="1" si="149"/>
        <v>-478816956914.52356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-478816956914.52356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-1995070653.8105147</v>
      </c>
      <c r="L3501" s="444">
        <f t="shared" ca="1" si="149"/>
        <v>-480812027568.33405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-480812027568.33405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-2003383448.2013919</v>
      </c>
      <c r="L3502" s="444">
        <f t="shared" ca="1" si="149"/>
        <v>-482815411016.53546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-482815411016.53546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-2011730879.2355645</v>
      </c>
      <c r="L3503" s="444">
        <f t="shared" ca="1" si="149"/>
        <v>-484827141895.771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-484827141895.771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-2020113091.2323792</v>
      </c>
      <c r="L3504" s="444">
        <f t="shared" ca="1" si="149"/>
        <v>-486847254987.00336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-486847254987.00336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-2028530229.112514</v>
      </c>
      <c r="L3505" s="444">
        <f t="shared" ca="1" si="149"/>
        <v>-488875785216.11584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-488875785216.11584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-2036982438.4004827</v>
      </c>
      <c r="L3506" s="444">
        <f t="shared" ca="1" si="149"/>
        <v>-490912767654.51636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-490912767654.51636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-2045469865.2271512</v>
      </c>
      <c r="L3507" s="444">
        <f t="shared" ca="1" si="149"/>
        <v>-492958237519.74353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-492958237519.74353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-2053992656.3322647</v>
      </c>
      <c r="L3508" s="444">
        <f t="shared" ca="1" si="149"/>
        <v>-495012230176.07581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-495012230176.07581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-2062550959.0669825</v>
      </c>
      <c r="L3509" s="444">
        <f t="shared" ca="1" si="149"/>
        <v>-497074781135.14276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-497074781135.14276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-2071144921.3964281</v>
      </c>
      <c r="L3510" s="444">
        <f t="shared" ca="1" si="149"/>
        <v>-499145926056.53918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-499145926056.53918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-2079774691.9022465</v>
      </c>
      <c r="L3511" s="444">
        <f t="shared" ca="1" si="149"/>
        <v>-501225700748.44141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-501225700748.44141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-2088440419.7851725</v>
      </c>
      <c r="L3512" s="444">
        <f t="shared" ca="1" si="149"/>
        <v>-503314141168.22656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-503314141168.22656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-2097142254.8676107</v>
      </c>
      <c r="L3513" s="444">
        <f t="shared" ca="1" si="149"/>
        <v>-505411283423.09418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-505411283423.09418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-2105880347.596226</v>
      </c>
      <c r="L3514" s="444">
        <f t="shared" ca="1" si="149"/>
        <v>-507517163770.69043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-507517163770.69043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-2114654849.0445435</v>
      </c>
      <c r="L3515" s="444">
        <f t="shared" ca="1" si="149"/>
        <v>-509631818619.73499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-509631818619.73499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-2123465910.9155624</v>
      </c>
      <c r="L3516" s="444">
        <f t="shared" ca="1" si="149"/>
        <v>-511755284530.65057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-511755284530.65057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-2132313685.5443773</v>
      </c>
      <c r="L3517" s="444">
        <f t="shared" ca="1" si="149"/>
        <v>-513887598216.19495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-513887598216.19495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-2141198325.9008121</v>
      </c>
      <c r="L3518" s="444">
        <f t="shared" ca="1" si="149"/>
        <v>-516028796542.09576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-516028796542.09576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-2150119985.5920658</v>
      </c>
      <c r="L3519" s="444">
        <f t="shared" ca="1" si="149"/>
        <v>-518178916527.68781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-518178916527.68781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-2159078818.865366</v>
      </c>
      <c r="L3520" s="444">
        <f t="shared" ca="1" si="149"/>
        <v>-520337995346.55316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-520337995346.55316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-2168074980.6106386</v>
      </c>
      <c r="L3521" s="444">
        <f t="shared" ca="1" si="149"/>
        <v>-522506070327.16382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-522506070327.16382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-2177108626.3631825</v>
      </c>
      <c r="L3522" s="444">
        <f t="shared" ca="1" si="149"/>
        <v>-524683178953.52698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-524683178953.52698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-2186179912.3063622</v>
      </c>
      <c r="L3523" s="444">
        <f t="shared" ca="1" si="149"/>
        <v>-526869358865.83331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-526869358865.83331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-2195288995.2743053</v>
      </c>
      <c r="L3524" s="444">
        <f t="shared" ca="1" si="149"/>
        <v>-529064647861.1076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-529064647861.1076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-2204436032.7546148</v>
      </c>
      <c r="L3525" s="444">
        <f t="shared" ca="1" si="149"/>
        <v>-531269083893.86224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-531269083893.86224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-2213621182.8910928</v>
      </c>
      <c r="L3526" s="444">
        <f t="shared" ca="1" si="149"/>
        <v>-533482705076.75336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-533482705076.75336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-2222844604.4864721</v>
      </c>
      <c r="L3527" s="444">
        <f t="shared" ca="1" si="149"/>
        <v>-535705549681.23981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-535705549681.23981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-2232106457.0051661</v>
      </c>
      <c r="L3528" s="444">
        <f t="shared" ca="1" si="149"/>
        <v>-537937656138.245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-537937656138.245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-2241406900.5760207</v>
      </c>
      <c r="L3529" s="444">
        <f t="shared" ca="1" si="149"/>
        <v>-540179063038.82104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-540179063038.82104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-2250746095.9950876</v>
      </c>
      <c r="L3530" s="444">
        <f t="shared" ca="1" si="149"/>
        <v>-542429809134.81616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-542429809134.81616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-2260124204.7284007</v>
      </c>
      <c r="L3531" s="444">
        <f t="shared" ca="1" si="149"/>
        <v>-544689933339.54456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-544689933339.54456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-2269541388.9147687</v>
      </c>
      <c r="L3532" s="444">
        <f t="shared" ca="1" si="149"/>
        <v>-546959474728.45935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-546959474728.45935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-2278997811.3685808</v>
      </c>
      <c r="L3533" s="444">
        <f t="shared" ca="1" si="149"/>
        <v>-549238472539.82794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-549238472539.82794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-2288493635.5826163</v>
      </c>
      <c r="L3534" s="444">
        <f t="shared" ca="1" si="149"/>
        <v>-551526966175.41052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-551526966175.41052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-2298029025.7308769</v>
      </c>
      <c r="L3535" s="444">
        <f t="shared" ca="1" si="149"/>
        <v>-553824995201.14136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-553824995201.14136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-2307604146.6714225</v>
      </c>
      <c r="L3536" s="444">
        <f t="shared" ca="1" si="149"/>
        <v>-556132599347.81274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-556132599347.81274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-2317219163.9492197</v>
      </c>
      <c r="L3537" s="444">
        <f t="shared" ca="1" si="149"/>
        <v>-558449818511.76196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-558449818511.76196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-2326874243.7990084</v>
      </c>
      <c r="L3538" s="444">
        <f t="shared" ca="1" si="149"/>
        <v>-560776692755.56091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-560776692755.56091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-2336569553.1481705</v>
      </c>
      <c r="L3539" s="444">
        <f t="shared" ca="1" si="149"/>
        <v>-563113262308.70911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-563113262308.70911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-2346305259.6196213</v>
      </c>
      <c r="L3540" s="444">
        <f t="shared" ca="1" si="149"/>
        <v>-565459567568.32874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-565459567568.32874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-2356081531.5347033</v>
      </c>
      <c r="L3541" s="444">
        <f t="shared" ca="1" si="149"/>
        <v>-567815649099.8634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-567815649099.8634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-2365898537.9160976</v>
      </c>
      <c r="L3542" s="444">
        <f t="shared" ca="1" si="149"/>
        <v>-570181547637.77954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-570181547637.77954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-2375756448.4907479</v>
      </c>
      <c r="L3543" s="444">
        <f t="shared" ca="1" si="149"/>
        <v>-572557304086.27026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-572557304086.27026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-2385655433.6927929</v>
      </c>
      <c r="L3544" s="444">
        <f t="shared" ca="1" si="149"/>
        <v>-574942959519.96301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-574942959519.96301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-2395595664.6665125</v>
      </c>
      <c r="L3545" s="444">
        <f t="shared" ca="1" si="149"/>
        <v>-577338555184.62952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-577338555184.62952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-2405577313.2692895</v>
      </c>
      <c r="L3546" s="444">
        <f t="shared" ca="1" si="149"/>
        <v>-579744132497.8988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-579744132497.8988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-2415600552.0745783</v>
      </c>
      <c r="L3547" s="444">
        <f t="shared" ca="1" si="149"/>
        <v>-582159733049.97339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-582159733049.97339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-2425665554.3748889</v>
      </c>
      <c r="L3548" s="444">
        <f t="shared" ca="1" si="149"/>
        <v>-584585398604.34827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-584585398604.34827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-2435772494.1847844</v>
      </c>
      <c r="L3549" s="444">
        <f t="shared" ca="1" si="149"/>
        <v>-587021171098.53308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-587021171098.53308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-2445921546.2438879</v>
      </c>
      <c r="L3550" s="444">
        <f t="shared" ca="1" si="149"/>
        <v>-589467092644.77698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-589467092644.77698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-2456112886.0199041</v>
      </c>
      <c r="L3551" s="444">
        <f t="shared" ca="1" si="149"/>
        <v>-591923205530.79688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-591923205530.79688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-2466346689.7116537</v>
      </c>
      <c r="L3552" s="444">
        <f t="shared" ca="1" si="149"/>
        <v>-594389552220.50854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-594389552220.50854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-2476623134.2521191</v>
      </c>
      <c r="L3553" s="444">
        <f t="shared" ca="1" si="149"/>
        <v>-596866175354.76062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-596866175354.76062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-2486942397.3115025</v>
      </c>
      <c r="L3554" s="444">
        <f t="shared" ca="1" si="149"/>
        <v>-599353117752.07214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-599353117752.07214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-2497304657.3003006</v>
      </c>
      <c r="L3555" s="444">
        <f t="shared" ca="1" si="149"/>
        <v>-601850422409.37244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-601850422409.37244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-2507710093.372385</v>
      </c>
      <c r="L3556" s="444">
        <f t="shared" ca="1" si="149"/>
        <v>-604358132502.74487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-604358132502.74487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-2518158885.4281034</v>
      </c>
      <c r="L3557" s="444">
        <f t="shared" ca="1" si="149"/>
        <v>-606876291388.17297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-606876291388.17297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-2528651214.1173873</v>
      </c>
      <c r="L3558" s="444">
        <f t="shared" ca="1" si="149"/>
        <v>-609404942602.29041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-609404942602.29041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-2539187260.8428764</v>
      </c>
      <c r="L3559" s="444">
        <f t="shared" ca="1" si="149"/>
        <v>-611944129863.1333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-611944129863.1333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-2549767207.7630553</v>
      </c>
      <c r="L3560" s="444">
        <f t="shared" ca="1" si="149"/>
        <v>-614493897070.89636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-614493897070.89636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-2560391237.7954016</v>
      </c>
      <c r="L3561" s="444">
        <f t="shared" ca="1" si="149"/>
        <v>-617054288308.69177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-617054288308.69177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-2571059534.6195488</v>
      </c>
      <c r="L3562" s="444">
        <f t="shared" ca="1" si="149"/>
        <v>-619625347843.31128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-619625347843.31128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-2581772282.6804638</v>
      </c>
      <c r="L3563" s="444">
        <f t="shared" ca="1" si="149"/>
        <v>-622207120125.9917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-622207120125.9917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-2592529667.1916323</v>
      </c>
      <c r="L3564" s="444">
        <f t="shared" ca="1" si="149"/>
        <v>-624799649793.18335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-624799649793.18335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-2603331874.1382637</v>
      </c>
      <c r="L3565" s="444">
        <f t="shared" ca="1" si="149"/>
        <v>-627402981667.32166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-627402981667.32166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-2614179090.2805071</v>
      </c>
      <c r="L3566" s="444">
        <f t="shared" ca="1" si="149"/>
        <v>-630017160757.60217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-630017160757.60217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-2625071503.1566758</v>
      </c>
      <c r="L3567" s="444">
        <f t="shared" ca="1" si="149"/>
        <v>-632642232260.75879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-632642232260.75879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-2636009301.0864949</v>
      </c>
      <c r="L3568" s="444">
        <f t="shared" ca="1" si="149"/>
        <v>-635278241561.84534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-635278241561.84534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-2646992673.1743555</v>
      </c>
      <c r="L3569" s="444">
        <f t="shared" ca="1" si="149"/>
        <v>-637925234235.01965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-637925234235.01965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-2658021809.312582</v>
      </c>
      <c r="L3570" s="444">
        <f t="shared" ca="1" si="149"/>
        <v>-640583256044.33228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-640583256044.33228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-2669096900.1847177</v>
      </c>
      <c r="L3571" s="444">
        <f t="shared" ca="1" si="149"/>
        <v>-643252352944.51697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-643252352944.51697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-2680218137.2688208</v>
      </c>
      <c r="L3572" s="444">
        <f t="shared" ca="1" si="149"/>
        <v>-645932571081.78577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-645932571081.78577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-2691385712.8407741</v>
      </c>
      <c r="L3573" s="444">
        <f t="shared" ca="1" si="149"/>
        <v>-648623956794.62659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-648623956794.62659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-2702599819.9776106</v>
      </c>
      <c r="L3574" s="444">
        <f t="shared" ca="1" si="149"/>
        <v>-651326556614.60425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-651326556614.60425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-2713860652.5608511</v>
      </c>
      <c r="L3575" s="444">
        <f t="shared" ca="1" si="149"/>
        <v>-654040417267.16504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-654040417267.16504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-2725168405.2798543</v>
      </c>
      <c r="L3576" s="444">
        <f t="shared" ca="1" si="149"/>
        <v>-656765585672.44495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-656765585672.44495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-2736523273.6351871</v>
      </c>
      <c r="L3577" s="444">
        <f t="shared" ca="1" si="149"/>
        <v>-659502108946.08008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-659502108946.08008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-2747925453.9420004</v>
      </c>
      <c r="L3578" s="444">
        <f t="shared" ref="L3578:L3832" ca="1" si="154">I3578-J3578+K3578</f>
        <v>-662250034400.02209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-662250034400.02209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-2759375143.3334255</v>
      </c>
      <c r="L3579" s="444">
        <f t="shared" ca="1" si="154"/>
        <v>-665009409543.35547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-665009409543.35547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-2770872539.7639809</v>
      </c>
      <c r="L3580" s="444">
        <f t="shared" ca="1" si="154"/>
        <v>-667780282083.11951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-667780282083.11951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-2782417842.0129981</v>
      </c>
      <c r="L3581" s="444">
        <f t="shared" ca="1" si="154"/>
        <v>-670562699925.13245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-670562699925.13245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-2794011249.6880517</v>
      </c>
      <c r="L3582" s="444">
        <f t="shared" ca="1" si="154"/>
        <v>-673356711174.82056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-673356711174.82056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-2805652963.2284188</v>
      </c>
      <c r="L3583" s="444">
        <f t="shared" ca="1" si="154"/>
        <v>-676162364138.04895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-676162364138.04895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-2817343183.9085374</v>
      </c>
      <c r="L3584" s="444">
        <f t="shared" ca="1" si="154"/>
        <v>-678979707321.95752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-678979707321.95752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-2829082113.8414898</v>
      </c>
      <c r="L3585" s="444">
        <f t="shared" ca="1" si="154"/>
        <v>-681808789435.79895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-681808789435.79895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-2840869955.9824958</v>
      </c>
      <c r="L3586" s="444">
        <f t="shared" ca="1" si="154"/>
        <v>-684649659391.78149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-684649659391.78149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-2852706914.1324229</v>
      </c>
      <c r="L3587" s="444">
        <f t="shared" ca="1" si="154"/>
        <v>-687502366305.91394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-687502366305.91394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-2864593192.941308</v>
      </c>
      <c r="L3588" s="444">
        <f t="shared" ca="1" si="154"/>
        <v>-690366959498.85522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-690366959498.85522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-2876528997.9118967</v>
      </c>
      <c r="L3589" s="444">
        <f t="shared" ca="1" si="154"/>
        <v>-693243488496.76709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-693243488496.76709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-2888514535.4031963</v>
      </c>
      <c r="L3590" s="444">
        <f t="shared" ca="1" si="154"/>
        <v>-696132003032.17029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-696132003032.17029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-2900550012.6340427</v>
      </c>
      <c r="L3591" s="444">
        <f t="shared" ca="1" si="154"/>
        <v>-699032553044.80432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-699032553044.80432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-2912635637.6866846</v>
      </c>
      <c r="L3592" s="444">
        <f t="shared" ca="1" si="154"/>
        <v>-701945188682.49097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-701945188682.49097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-2924771619.5103788</v>
      </c>
      <c r="L3593" s="444">
        <f t="shared" ca="1" si="154"/>
        <v>-704869960302.00134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-704869960302.00134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-2936958167.9250054</v>
      </c>
      <c r="L3594" s="444">
        <f t="shared" ca="1" si="154"/>
        <v>-707806918469.92639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-707806918469.92639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-2949195493.6246934</v>
      </c>
      <c r="L3595" s="444">
        <f t="shared" ca="1" si="154"/>
        <v>-710756113963.55103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-710756113963.55103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-2961483808.1814628</v>
      </c>
      <c r="L3596" s="444">
        <f t="shared" ca="1" si="154"/>
        <v>-713717597771.73254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-713717597771.73254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-2973823324.0488853</v>
      </c>
      <c r="L3597" s="444">
        <f t="shared" ca="1" si="154"/>
        <v>-716691421095.78137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-716691421095.78137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-2986214254.5657558</v>
      </c>
      <c r="L3598" s="444">
        <f t="shared" ca="1" si="154"/>
        <v>-719677635350.34717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-719677635350.34717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-2998656813.9597797</v>
      </c>
      <c r="L3599" s="444">
        <f t="shared" ca="1" si="154"/>
        <v>-722676292164.30701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-722676292164.30701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-3011151217.3512793</v>
      </c>
      <c r="L3600" s="444">
        <f t="shared" ca="1" si="154"/>
        <v>-725687443381.65833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-725687443381.65833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-3023697680.7569098</v>
      </c>
      <c r="L3601" s="444">
        <f t="shared" ca="1" si="154"/>
        <v>-728711141062.41528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-728711141062.41528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-3036296421.0933971</v>
      </c>
      <c r="L3602" s="444">
        <f t="shared" ca="1" si="154"/>
        <v>-731747437483.50867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-731747437483.50867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-3048947656.1812859</v>
      </c>
      <c r="L3603" s="444">
        <f t="shared" ca="1" si="154"/>
        <v>-734796385139.68994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-734796385139.68994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-3061651604.7487082</v>
      </c>
      <c r="L3604" s="444">
        <f t="shared" ca="1" si="154"/>
        <v>-737858036744.4386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-737858036744.4386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-3074408486.4351606</v>
      </c>
      <c r="L3605" s="444">
        <f t="shared" ca="1" si="154"/>
        <v>-740932445230.87378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-740932445230.87378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-3087218521.7953072</v>
      </c>
      <c r="L3606" s="444">
        <f t="shared" ca="1" si="154"/>
        <v>-744019663752.66907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-744019663752.66907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-3100081932.3027878</v>
      </c>
      <c r="L3607" s="444">
        <f t="shared" ca="1" si="154"/>
        <v>-747119745684.9718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-747119745684.9718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-3112998940.3540492</v>
      </c>
      <c r="L3608" s="444">
        <f t="shared" ca="1" si="154"/>
        <v>-750232744625.32581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-750232744625.32581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-3125969769.272191</v>
      </c>
      <c r="L3609" s="444">
        <f t="shared" ca="1" si="154"/>
        <v>-753358714394.59802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-753358714394.59802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-3138994643.3108249</v>
      </c>
      <c r="L3610" s="444">
        <f t="shared" ca="1" si="154"/>
        <v>-756497709037.90881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-756497709037.90881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-3152073787.6579533</v>
      </c>
      <c r="L3611" s="444">
        <f t="shared" ca="1" si="154"/>
        <v>-759649782825.56677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-759649782825.56677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-3165207428.4398613</v>
      </c>
      <c r="L3612" s="444">
        <f t="shared" ca="1" si="154"/>
        <v>-762814990254.00659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-762814990254.00659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-3178395792.7250276</v>
      </c>
      <c r="L3613" s="444">
        <f t="shared" ca="1" si="154"/>
        <v>-765993386046.73157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-765993386046.73157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-3191639108.528048</v>
      </c>
      <c r="L3614" s="444">
        <f t="shared" ca="1" si="154"/>
        <v>-769185025155.25964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-769185025155.25964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-3204937604.8135819</v>
      </c>
      <c r="L3615" s="444">
        <f t="shared" ca="1" si="154"/>
        <v>-772389962760.07324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-772389962760.07324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-3218291511.5003052</v>
      </c>
      <c r="L3616" s="444">
        <f t="shared" ca="1" si="154"/>
        <v>-775608254271.57349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-775608254271.57349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-3231701059.4648895</v>
      </c>
      <c r="L3617" s="444">
        <f t="shared" ca="1" si="154"/>
        <v>-778839955331.03833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-778839955331.03833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-3245166480.5459929</v>
      </c>
      <c r="L3618" s="444">
        <f t="shared" ca="1" si="154"/>
        <v>-782085121811.58435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-782085121811.58435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-3258688007.5482683</v>
      </c>
      <c r="L3619" s="444">
        <f t="shared" ca="1" si="154"/>
        <v>-785343809819.13257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-785343809819.13257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-3272265874.2463856</v>
      </c>
      <c r="L3620" s="444">
        <f t="shared" ca="1" si="154"/>
        <v>-788616075693.37891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-788616075693.37891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-3285900315.3890786</v>
      </c>
      <c r="L3621" s="444">
        <f t="shared" ca="1" si="154"/>
        <v>-791901976008.76794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-791901976008.76794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-3299591566.7031999</v>
      </c>
      <c r="L3622" s="444">
        <f t="shared" ca="1" si="154"/>
        <v>-795201567575.47119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-795201567575.47119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-3313339864.8977966</v>
      </c>
      <c r="L3623" s="444">
        <f t="shared" ca="1" si="154"/>
        <v>-798514907440.36902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-798514907440.36902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-3327145447.6682043</v>
      </c>
      <c r="L3624" s="444">
        <f t="shared" ca="1" si="154"/>
        <v>-801842052888.03723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-801842052888.03723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-3341008553.7001553</v>
      </c>
      <c r="L3625" s="444">
        <f t="shared" ca="1" si="154"/>
        <v>-805183061441.73743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-805183061441.73743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-3354929422.6739058</v>
      </c>
      <c r="L3626" s="444">
        <f t="shared" ca="1" si="154"/>
        <v>-808537990864.41138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-808537990864.41138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-3368908295.2683806</v>
      </c>
      <c r="L3627" s="444">
        <f t="shared" ca="1" si="154"/>
        <v>-811906899159.67981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-811906899159.67981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-3382945413.1653323</v>
      </c>
      <c r="L3628" s="444">
        <f t="shared" ca="1" si="154"/>
        <v>-815289844572.84509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-815289844572.84509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-3397041019.0535212</v>
      </c>
      <c r="L3629" s="444">
        <f t="shared" ca="1" si="154"/>
        <v>-818686885591.89856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-818686885591.89856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-3411195356.6329107</v>
      </c>
      <c r="L3630" s="444">
        <f t="shared" ca="1" si="154"/>
        <v>-822098080948.53149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-822098080948.53149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-3425408670.6188812</v>
      </c>
      <c r="L3631" s="444">
        <f t="shared" ca="1" si="154"/>
        <v>-825523489619.15039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-825523489619.15039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-3439681206.74646</v>
      </c>
      <c r="L3632" s="444">
        <f t="shared" ca="1" si="154"/>
        <v>-828963170825.89685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-828963170825.89685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-3454013211.77457</v>
      </c>
      <c r="L3633" s="444">
        <f t="shared" ca="1" si="154"/>
        <v>-832417184037.67139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-832417184037.67139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-3468404933.4902973</v>
      </c>
      <c r="L3634" s="444">
        <f t="shared" ca="1" si="154"/>
        <v>-835885588971.16174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-835885588971.16174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-3482856620.7131739</v>
      </c>
      <c r="L3635" s="444">
        <f t="shared" ca="1" si="154"/>
        <v>-839368445591.87488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-839368445591.87488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-3497368523.2994785</v>
      </c>
      <c r="L3636" s="444">
        <f t="shared" ca="1" si="154"/>
        <v>-842865814115.17432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-842865814115.17432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-3511940892.1465597</v>
      </c>
      <c r="L3637" s="444">
        <f t="shared" ca="1" si="154"/>
        <v>-846377755007.32092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-846377755007.32092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-3526573979.1971703</v>
      </c>
      <c r="L3638" s="444">
        <f t="shared" ca="1" si="154"/>
        <v>-849904328986.51807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-849904328986.51807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-3541268037.4438252</v>
      </c>
      <c r="L3639" s="444">
        <f t="shared" ca="1" si="154"/>
        <v>-853445597023.96191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-853445597023.96191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-3556023320.9331746</v>
      </c>
      <c r="L3640" s="444">
        <f t="shared" ca="1" si="154"/>
        <v>-857001620344.89514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-857001620344.89514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-3570840084.7703962</v>
      </c>
      <c r="L3641" s="444">
        <f t="shared" ca="1" si="154"/>
        <v>-860572460429.66553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-860572460429.66553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-3585718585.1236067</v>
      </c>
      <c r="L3642" s="444">
        <f t="shared" ca="1" si="154"/>
        <v>-864158179014.78918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-864158179014.78918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-3600659079.2282877</v>
      </c>
      <c r="L3643" s="444">
        <f t="shared" ca="1" si="154"/>
        <v>-867758838094.01746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-867758838094.01746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-3615661825.3917389</v>
      </c>
      <c r="L3644" s="444">
        <f t="shared" ca="1" si="154"/>
        <v>-871374499919.40918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-871374499919.40918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-3630727082.9975376</v>
      </c>
      <c r="L3645" s="444">
        <f t="shared" ca="1" si="154"/>
        <v>-875005227002.40674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-875005227002.40674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-3645855112.5100279</v>
      </c>
      <c r="L3646" s="444">
        <f t="shared" ca="1" si="154"/>
        <v>-878651082114.91675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-878651082114.91675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-3661046175.4788203</v>
      </c>
      <c r="L3647" s="444">
        <f t="shared" ca="1" si="154"/>
        <v>-882312128290.39551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-882312128290.39551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-3676300534.5433145</v>
      </c>
      <c r="L3648" s="444">
        <f t="shared" ca="1" si="154"/>
        <v>-885988428824.93884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-885988428824.93884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-3691618453.4372444</v>
      </c>
      <c r="L3649" s="444">
        <f t="shared" ca="1" si="154"/>
        <v>-889680047278.3761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-889680047278.3761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-3707000196.9932337</v>
      </c>
      <c r="L3650" s="444">
        <f t="shared" ca="1" si="154"/>
        <v>-893387047475.36938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-893387047475.36938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-3722446031.1473718</v>
      </c>
      <c r="L3651" s="444">
        <f t="shared" ca="1" si="154"/>
        <v>-897109493506.51672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-897109493506.51672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-3737956222.9438195</v>
      </c>
      <c r="L3652" s="444">
        <f t="shared" ca="1" si="154"/>
        <v>-900847449729.46057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-900847449729.46057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-3753531040.5394192</v>
      </c>
      <c r="L3653" s="444">
        <f t="shared" ca="1" si="154"/>
        <v>-904600980770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-904600980770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-3769170753.2083335</v>
      </c>
      <c r="L3654" s="444">
        <f t="shared" ca="1" si="154"/>
        <v>-908370151523.20837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-908370151523.20837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-3784875631.3467016</v>
      </c>
      <c r="L3655" s="444">
        <f t="shared" ca="1" si="154"/>
        <v>-912155027154.55505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-912155027154.55505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-3800645946.477313</v>
      </c>
      <c r="L3656" s="444">
        <f t="shared" ca="1" si="154"/>
        <v>-915955673101.03235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-915955673101.03235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-3816481971.2543015</v>
      </c>
      <c r="L3657" s="444">
        <f t="shared" ca="1" si="154"/>
        <v>-919772155072.28662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-919772155072.28662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-3832383979.4678607</v>
      </c>
      <c r="L3658" s="444">
        <f t="shared" ca="1" si="154"/>
        <v>-923604539051.75452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-923604539051.75452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-3848352246.0489769</v>
      </c>
      <c r="L3659" s="444">
        <f t="shared" ca="1" si="154"/>
        <v>-927452891297.80347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-927452891297.80347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-3864387047.0741811</v>
      </c>
      <c r="L3660" s="444">
        <f t="shared" ca="1" si="154"/>
        <v>-931317278344.87769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-931317278344.87769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-3880488659.7703242</v>
      </c>
      <c r="L3661" s="444">
        <f t="shared" ca="1" si="154"/>
        <v>-935197767004.64795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-935197767004.64795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-3896657362.5193663</v>
      </c>
      <c r="L3662" s="444">
        <f t="shared" ca="1" si="154"/>
        <v>-939094424367.16736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-939094424367.16736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-3912893434.8631973</v>
      </c>
      <c r="L3663" s="444">
        <f t="shared" ca="1" si="154"/>
        <v>-943007317802.03052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-943007317802.03052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-3929197157.5084605</v>
      </c>
      <c r="L3664" s="444">
        <f t="shared" ca="1" si="154"/>
        <v>-946936514959.53894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-946936514959.53894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-3945568812.3314128</v>
      </c>
      <c r="L3665" s="444">
        <f t="shared" ca="1" si="154"/>
        <v>-950882083771.87036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-950882083771.87036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-3962008682.3827925</v>
      </c>
      <c r="L3666" s="444">
        <f t="shared" ca="1" si="154"/>
        <v>-954844092454.25317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-954844092454.25317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-3978517051.8927212</v>
      </c>
      <c r="L3667" s="444">
        <f t="shared" ca="1" si="154"/>
        <v>-958822609506.14587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-958822609506.14587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-3995094206.2756081</v>
      </c>
      <c r="L3668" s="444">
        <f t="shared" ca="1" si="154"/>
        <v>-962817703712.42151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-962817703712.42151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-4011740432.1350894</v>
      </c>
      <c r="L3669" s="444">
        <f t="shared" ca="1" si="154"/>
        <v>-966829444144.55664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-966829444144.55664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-4028456017.2689857</v>
      </c>
      <c r="L3670" s="444">
        <f t="shared" ca="1" si="154"/>
        <v>-970857900161.82568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-970857900161.82568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-4045241250.674274</v>
      </c>
      <c r="L3671" s="444">
        <f t="shared" ca="1" si="154"/>
        <v>-974903141412.5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-974903141412.5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-4062096422.5520835</v>
      </c>
      <c r="L3672" s="444">
        <f t="shared" ca="1" si="154"/>
        <v>-978965237835.05212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-978965237835.05212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-4079021824.3127174</v>
      </c>
      <c r="L3673" s="444">
        <f t="shared" ca="1" si="154"/>
        <v>-983044259659.36487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-983044259659.36487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-4096017748.5806866</v>
      </c>
      <c r="L3674" s="444">
        <f t="shared" ca="1" si="154"/>
        <v>-987140277407.94556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-987140277407.94556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-4113084489.1997733</v>
      </c>
      <c r="L3675" s="444">
        <f t="shared" ca="1" si="154"/>
        <v>-991253361897.14539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-991253361897.14539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-4130222341.2381053</v>
      </c>
      <c r="L3676" s="444">
        <f t="shared" ca="1" si="154"/>
        <v>-995383584238.38354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-995383584238.38354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-4147431600.9932652</v>
      </c>
      <c r="L3677" s="444">
        <f t="shared" ca="1" si="154"/>
        <v>-999531015839.37683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-999531015839.37683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-4164712565.9974036</v>
      </c>
      <c r="L3678" s="444">
        <f t="shared" ca="1" si="154"/>
        <v>-1003695728405.3743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-1003695728405.3743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-4182065535.0223927</v>
      </c>
      <c r="L3679" s="444">
        <f t="shared" ca="1" si="154"/>
        <v>-1007877793940.3966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-1007877793940.3966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-4199490808.0849857</v>
      </c>
      <c r="L3680" s="444">
        <f t="shared" ca="1" si="154"/>
        <v>-1012077284748.4816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-1012077284748.4816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-4216988686.4520068</v>
      </c>
      <c r="L3681" s="444">
        <f t="shared" ca="1" si="154"/>
        <v>-1016294273434.9336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-1016294273434.9336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-4234559472.6455564</v>
      </c>
      <c r="L3682" s="444">
        <f t="shared" ca="1" si="154"/>
        <v>-1020528832907.5791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-1020528832907.5791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-4252203470.448246</v>
      </c>
      <c r="L3683" s="444">
        <f t="shared" ca="1" si="154"/>
        <v>-1024781036378.0273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-1024781036378.0273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-4269920984.9084477</v>
      </c>
      <c r="L3684" s="444">
        <f t="shared" ca="1" si="154"/>
        <v>-1029050957362.9358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-1029050957362.9358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-4287712322.3455663</v>
      </c>
      <c r="L3685" s="444">
        <f t="shared" ca="1" si="154"/>
        <v>-1033338669685.2814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-1033338669685.2814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-4305577790.3553391</v>
      </c>
      <c r="L3686" s="444">
        <f t="shared" ca="1" si="154"/>
        <v>-1037644247475.6367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-1037644247475.6367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-4323517697.8151531</v>
      </c>
      <c r="L3687" s="444">
        <f t="shared" ca="1" si="154"/>
        <v>-1041967765173.4519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-1041967765173.4519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-4341532354.8893824</v>
      </c>
      <c r="L3688" s="444">
        <f t="shared" ca="1" si="154"/>
        <v>-1046309297528.3413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-1046309297528.3413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-4359622073.0347557</v>
      </c>
      <c r="L3689" s="444">
        <f t="shared" ca="1" si="154"/>
        <v>-1050668919601.3761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-1050668919601.3761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-4377787165.0057335</v>
      </c>
      <c r="L3690" s="444">
        <f t="shared" ca="1" si="154"/>
        <v>-1055046706766.3818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-1055046706766.3818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-4396027944.8599243</v>
      </c>
      <c r="L3691" s="444">
        <f t="shared" ca="1" si="154"/>
        <v>-1059442734711.2417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-1059442734711.2417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-4414344727.9635067</v>
      </c>
      <c r="L3692" s="444">
        <f t="shared" ca="1" si="154"/>
        <v>-1063857079439.2052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-1063857079439.2052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-4432737830.9966879</v>
      </c>
      <c r="L3693" s="444">
        <f t="shared" ca="1" si="154"/>
        <v>-1068289817270.2019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-1068289817270.2019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-4451207571.9591742</v>
      </c>
      <c r="L3694" s="444">
        <f t="shared" ca="1" si="154"/>
        <v>-1072741024842.1611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-1072741024842.1611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-4469754270.1756716</v>
      </c>
      <c r="L3695" s="444">
        <f t="shared" ca="1" si="154"/>
        <v>-1077210779112.3368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-1077210779112.3368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-4488378246.301403</v>
      </c>
      <c r="L3696" s="444">
        <f t="shared" ca="1" si="154"/>
        <v>-1081699157358.6382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-1081699157358.6382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-4507079822.3276587</v>
      </c>
      <c r="L3697" s="444">
        <f t="shared" ca="1" si="154"/>
        <v>-1086206237180.9658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-1086206237180.9658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-4525859321.5873566</v>
      </c>
      <c r="L3698" s="444">
        <f t="shared" ca="1" si="154"/>
        <v>-1090732096502.5532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-1090732096502.5532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-4544717068.7606382</v>
      </c>
      <c r="L3699" s="444">
        <f t="shared" ca="1" si="154"/>
        <v>-1095276813571.3138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-1095276813571.3138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-4563653389.8804741</v>
      </c>
      <c r="L3700" s="444">
        <f t="shared" ca="1" si="154"/>
        <v>-1099840466961.1943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-1099840466961.1943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-4582668612.3383093</v>
      </c>
      <c r="L3701" s="444">
        <f t="shared" ca="1" si="154"/>
        <v>-1104423135573.5327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-1104423135573.5327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-4601763064.88972</v>
      </c>
      <c r="L3702" s="444">
        <f t="shared" ca="1" si="154"/>
        <v>-1109024898638.4224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-1109024898638.4224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-4620937077.6600933</v>
      </c>
      <c r="L3703" s="444">
        <f t="shared" ca="1" si="154"/>
        <v>-1113645835716.0825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-1113645835716.0825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-4640190982.1503439</v>
      </c>
      <c r="L3704" s="444">
        <f t="shared" ca="1" si="154"/>
        <v>-1118286026698.2329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-1118286026698.2329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-4659525111.2426367</v>
      </c>
      <c r="L3705" s="444">
        <f t="shared" ca="1" si="154"/>
        <v>-1122945551809.4756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-1122945551809.4756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-4678939799.2061481</v>
      </c>
      <c r="L3706" s="444">
        <f t="shared" ca="1" si="154"/>
        <v>-1127624491608.6816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-1127624491608.6816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-4698435381.7028399</v>
      </c>
      <c r="L3707" s="444">
        <f t="shared" ca="1" si="154"/>
        <v>-1132322926990.3845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-1132322926990.3845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-4718012195.7932692</v>
      </c>
      <c r="L3708" s="444">
        <f t="shared" ca="1" si="154"/>
        <v>-1137040939186.1777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-1137040939186.1777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-4737670579.9424076</v>
      </c>
      <c r="L3709" s="444">
        <f t="shared" ca="1" si="154"/>
        <v>-1141778609766.1201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-1141778609766.1201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-4757410874.0255003</v>
      </c>
      <c r="L3710" s="444">
        <f t="shared" ca="1" si="154"/>
        <v>-1146536020640.1455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-1146536020640.1455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-4777233419.3339396</v>
      </c>
      <c r="L3711" s="444">
        <f t="shared" ca="1" si="154"/>
        <v>-1151313254059.4795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-1151313254059.4795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-4797138558.5811644</v>
      </c>
      <c r="L3712" s="444">
        <f t="shared" ca="1" si="154"/>
        <v>-1156110392618.0605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-1156110392618.0605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-4817126635.9085855</v>
      </c>
      <c r="L3713" s="444">
        <f t="shared" ca="1" si="154"/>
        <v>-1160927519253.9692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-1160927519253.9692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-4837197996.8915386</v>
      </c>
      <c r="L3714" s="444">
        <f t="shared" ca="1" si="154"/>
        <v>-1165764717250.8608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-1165764717250.8608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-4857352988.5452538</v>
      </c>
      <c r="L3715" s="444">
        <f t="shared" ca="1" si="154"/>
        <v>-1170622070239.406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-1170622070239.406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-4877591959.3308582</v>
      </c>
      <c r="L3716" s="444">
        <f t="shared" ca="1" si="154"/>
        <v>-1175499662198.7368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-1175499662198.7368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-4897915259.1614037</v>
      </c>
      <c r="L3717" s="444">
        <f t="shared" ca="1" si="154"/>
        <v>-1180397577457.8982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-1180397577457.8982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-4918323239.4079094</v>
      </c>
      <c r="L3718" s="444">
        <f t="shared" ca="1" si="154"/>
        <v>-1185315900697.3062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-1185315900697.3062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-4938816252.9054422</v>
      </c>
      <c r="L3719" s="444">
        <f t="shared" ca="1" si="154"/>
        <v>-1190254716950.2117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-1190254716950.2117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-4959394653.9592152</v>
      </c>
      <c r="L3720" s="444">
        <f t="shared" ca="1" si="154"/>
        <v>-1195214111604.1709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-1195214111604.1709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-4980058798.3507118</v>
      </c>
      <c r="L3721" s="444">
        <f t="shared" ca="1" si="154"/>
        <v>-1200194170402.5217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-1200194170402.5217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-5000809043.3438406</v>
      </c>
      <c r="L3722" s="444">
        <f t="shared" ca="1" si="154"/>
        <v>-1205194979445.8655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-1205194979445.8655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-5021645747.6911058</v>
      </c>
      <c r="L3723" s="444">
        <f t="shared" ca="1" si="154"/>
        <v>-1210216625193.5566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-1210216625193.5566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-5042569271.6398191</v>
      </c>
      <c r="L3724" s="444">
        <f t="shared" ca="1" si="154"/>
        <v>-1215259194465.1965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-1215259194465.1965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-5063579976.9383192</v>
      </c>
      <c r="L3725" s="444">
        <f t="shared" ca="1" si="154"/>
        <v>-1220322774442.1348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-1220322774442.1348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-5084678226.8422279</v>
      </c>
      <c r="L3726" s="444">
        <f t="shared" ca="1" si="154"/>
        <v>-1225407452668.9771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-1225407452668.9771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-5105864386.120738</v>
      </c>
      <c r="L3727" s="444">
        <f t="shared" ca="1" si="154"/>
        <v>-1230513317055.0979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-1230513317055.0979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-5127138821.0629082</v>
      </c>
      <c r="L3728" s="444">
        <f t="shared" ca="1" si="154"/>
        <v>-1235640455876.1609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-1235640455876.1609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-5148501899.484004</v>
      </c>
      <c r="L3729" s="444">
        <f t="shared" ca="1" si="154"/>
        <v>-1240788957775.6448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-1240788957775.6448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-5169953990.7318535</v>
      </c>
      <c r="L3730" s="444">
        <f t="shared" ca="1" si="154"/>
        <v>-1245958911766.3767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-1245958911766.3767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-5191495465.6932364</v>
      </c>
      <c r="L3731" s="444">
        <f t="shared" ca="1" si="154"/>
        <v>-1251150407232.0698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-1251150407232.0698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-5213126696.8002911</v>
      </c>
      <c r="L3732" s="444">
        <f t="shared" ca="1" si="154"/>
        <v>-1256363533928.8701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-1256363533928.8701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-5234848058.0369587</v>
      </c>
      <c r="L3733" s="444">
        <f t="shared" ca="1" si="154"/>
        <v>-1261598381986.907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-1261598381986.907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-5256659924.945446</v>
      </c>
      <c r="L3734" s="444">
        <f t="shared" ca="1" si="154"/>
        <v>-1266855041911.8525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-1266855041911.8525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-5278562674.632719</v>
      </c>
      <c r="L3735" s="444">
        <f t="shared" ca="1" si="154"/>
        <v>-1272133604586.4854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-1272133604586.4854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-5300556685.7770224</v>
      </c>
      <c r="L3736" s="444">
        <f t="shared" ca="1" si="154"/>
        <v>-1277434161272.2625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-1277434161272.2625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-5322642338.6344271</v>
      </c>
      <c r="L3737" s="444">
        <f t="shared" ca="1" si="154"/>
        <v>-1282756803610.897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-1282756803610.897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-5344820015.0454044</v>
      </c>
      <c r="L3738" s="444">
        <f t="shared" ca="1" si="154"/>
        <v>-1288101623625.9424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-1288101623625.9424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-5367090098.4414263</v>
      </c>
      <c r="L3739" s="444">
        <f t="shared" ca="1" si="154"/>
        <v>-1293468713724.3838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-1293468713724.3838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-5389452973.8515987</v>
      </c>
      <c r="L3740" s="444">
        <f t="shared" ca="1" si="154"/>
        <v>-1298858166698.2354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-1298858166698.2354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-5411909027.9093142</v>
      </c>
      <c r="L3741" s="444">
        <f t="shared" ca="1" si="154"/>
        <v>-1304270075726.1448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-1304270075726.1448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-5434458648.8589363</v>
      </c>
      <c r="L3742" s="444">
        <f t="shared" ca="1" si="154"/>
        <v>-1309704534375.0037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-1309704534375.0037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-5457102226.5625153</v>
      </c>
      <c r="L3743" s="444">
        <f t="shared" ca="1" si="154"/>
        <v>-1315161636601.5662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-1315161636601.5662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-5479840152.506526</v>
      </c>
      <c r="L3744" s="444">
        <f t="shared" ca="1" si="154"/>
        <v>-1320641476754.0728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-1320641476754.0728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-5502672819.8086367</v>
      </c>
      <c r="L3745" s="444">
        <f t="shared" ca="1" si="154"/>
        <v>-1326144149573.8813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-1326144149573.8813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-5525600623.2245054</v>
      </c>
      <c r="L3746" s="444">
        <f t="shared" ca="1" si="154"/>
        <v>-1331669750197.106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-1331669750197.106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-5548623959.1546078</v>
      </c>
      <c r="L3747" s="444">
        <f t="shared" ca="1" si="154"/>
        <v>-1337218374156.2605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-1337218374156.2605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-5571743225.6510849</v>
      </c>
      <c r="L3748" s="444">
        <f t="shared" ca="1" si="154"/>
        <v>-1342790117381.9116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-1342790117381.9116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-5594958822.4246321</v>
      </c>
      <c r="L3749" s="444">
        <f t="shared" ca="1" si="154"/>
        <v>-1348385076204.3362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-1348385076204.3362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-5618271150.8514004</v>
      </c>
      <c r="L3750" s="444">
        <f t="shared" ca="1" si="154"/>
        <v>-1354003347355.1875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-1354003347355.1875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-5641680613.979948</v>
      </c>
      <c r="L3751" s="444">
        <f t="shared" ca="1" si="154"/>
        <v>-1359645027969.1675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-1359645027969.1675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-5665187616.5381975</v>
      </c>
      <c r="L3752" s="444">
        <f t="shared" ca="1" si="154"/>
        <v>-1365310215585.7056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-1365310215585.7056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-5688792564.9404402</v>
      </c>
      <c r="L3753" s="444">
        <f t="shared" ca="1" si="154"/>
        <v>-1370999008150.646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-1370999008150.646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-5712495867.2943583</v>
      </c>
      <c r="L3754" s="444">
        <f t="shared" ca="1" si="154"/>
        <v>-1376711504017.9404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-1376711504017.9404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-5736297933.4080849</v>
      </c>
      <c r="L3755" s="444">
        <f t="shared" ca="1" si="154"/>
        <v>-1382447801951.3486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-1382447801951.3486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-5760199174.797286</v>
      </c>
      <c r="L3756" s="444">
        <f t="shared" ca="1" si="154"/>
        <v>-1388208001126.146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-1388208001126.146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-5784200004.692275</v>
      </c>
      <c r="L3757" s="444">
        <f t="shared" ca="1" si="154"/>
        <v>-1393992201130.8384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-1393992201130.8384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-5808300838.0451603</v>
      </c>
      <c r="L3758" s="444">
        <f t="shared" ca="1" si="154"/>
        <v>-1399800501968.8835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-1399800501968.8835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-5832502091.537015</v>
      </c>
      <c r="L3759" s="444">
        <f t="shared" ca="1" si="154"/>
        <v>-1405633004060.4207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-1405633004060.4207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-5856804183.5850859</v>
      </c>
      <c r="L3760" s="444">
        <f t="shared" ca="1" si="154"/>
        <v>-1411489808244.0059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-1411489808244.0059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-5881207534.3500242</v>
      </c>
      <c r="L3761" s="444">
        <f t="shared" ca="1" si="154"/>
        <v>-1417371015778.356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-1417371015778.356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-5905712565.7431498</v>
      </c>
      <c r="L3762" s="444">
        <f t="shared" ca="1" si="154"/>
        <v>-1423276728344.0991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-1423276728344.0991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-5930319701.4337463</v>
      </c>
      <c r="L3763" s="444">
        <f t="shared" ca="1" si="154"/>
        <v>-1429207048045.533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-1429207048045.533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-5955029366.8563871</v>
      </c>
      <c r="L3764" s="444">
        <f t="shared" ca="1" si="154"/>
        <v>-1435162077412.3894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-1435162077412.3894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-5979841989.2182894</v>
      </c>
      <c r="L3765" s="444">
        <f t="shared" ca="1" si="154"/>
        <v>-1441141919401.6077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-1441141919401.6077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-6004757997.5066986</v>
      </c>
      <c r="L3766" s="444">
        <f t="shared" ca="1" si="154"/>
        <v>-1447146677399.1143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-1447146677399.1143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-6029777822.4963093</v>
      </c>
      <c r="L3767" s="444">
        <f t="shared" ca="1" si="154"/>
        <v>-1453176455221.6106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-1453176455221.6106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-6054901896.756711</v>
      </c>
      <c r="L3768" s="444">
        <f t="shared" ca="1" si="154"/>
        <v>-1459231357118.3672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-1459231357118.3672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-6080130654.6598635</v>
      </c>
      <c r="L3769" s="444">
        <f t="shared" ca="1" si="154"/>
        <v>-1465311487773.0271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-1465311487773.0271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-6105464532.3876133</v>
      </c>
      <c r="L3770" s="444">
        <f t="shared" ca="1" si="154"/>
        <v>-1471416952305.4148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-1471416952305.4148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-6130903967.9392281</v>
      </c>
      <c r="L3771" s="444">
        <f t="shared" ca="1" si="154"/>
        <v>-1477547856273.354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-1477547856273.354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-6156449401.1389751</v>
      </c>
      <c r="L3772" s="444">
        <f t="shared" ca="1" si="154"/>
        <v>-1483704305674.4929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-1483704305674.4929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-6182101273.6437206</v>
      </c>
      <c r="L3773" s="444">
        <f t="shared" ca="1" si="154"/>
        <v>-1489886406948.1367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-1489886406948.1367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-6207860028.9505692</v>
      </c>
      <c r="L3774" s="444">
        <f t="shared" ca="1" si="154"/>
        <v>-1496094266977.0874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-1496094266977.0874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-6233726112.4045305</v>
      </c>
      <c r="L3775" s="444">
        <f t="shared" ca="1" si="154"/>
        <v>-1502327993089.4919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-1502327993089.4919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-6259699971.2062168</v>
      </c>
      <c r="L3776" s="444">
        <f t="shared" ca="1" si="154"/>
        <v>-1508587693060.6982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-1508587693060.6982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-6285782054.4195757</v>
      </c>
      <c r="L3777" s="444">
        <f t="shared" ca="1" si="154"/>
        <v>-1514873475115.1179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-1514873475115.1179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-6311972812.9796581</v>
      </c>
      <c r="L3778" s="444">
        <f t="shared" ca="1" si="154"/>
        <v>-1521185447928.0977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-1521185447928.0977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-6338272699.700407</v>
      </c>
      <c r="L3779" s="444">
        <f t="shared" ca="1" si="154"/>
        <v>-1527523720627.7981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-1527523720627.7981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-6364682169.2824917</v>
      </c>
      <c r="L3780" s="444">
        <f t="shared" ca="1" si="154"/>
        <v>-1533888402797.0806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-1533888402797.0806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-6391201678.3211689</v>
      </c>
      <c r="L3781" s="444">
        <f t="shared" ca="1" si="154"/>
        <v>-1540279604475.4019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-1540279604475.4019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-6417831685.3141747</v>
      </c>
      <c r="L3782" s="444">
        <f t="shared" ca="1" si="154"/>
        <v>-1546697436160.7161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-1546697436160.7161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-6444572650.6696501</v>
      </c>
      <c r="L3783" s="444">
        <f t="shared" ca="1" si="154"/>
        <v>-1553142008811.3857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-1553142008811.3857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-6471425036.7141075</v>
      </c>
      <c r="L3784" s="444">
        <f t="shared" ca="1" si="154"/>
        <v>-1559613433848.0999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-1559613433848.0999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-6498389307.7004156</v>
      </c>
      <c r="L3785" s="444">
        <f t="shared" ca="1" si="154"/>
        <v>-1566111823155.8003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-1566111823155.8003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-6525465929.815834</v>
      </c>
      <c r="L3786" s="444">
        <f t="shared" ca="1" si="154"/>
        <v>-1572637289085.6162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-1572637289085.6162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-6552655371.1900673</v>
      </c>
      <c r="L3787" s="444">
        <f t="shared" ca="1" si="154"/>
        <v>-1579189944456.8064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-1579189944456.8064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-6579958101.9033604</v>
      </c>
      <c r="L3788" s="444">
        <f t="shared" ca="1" si="154"/>
        <v>-1585769902558.7097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-1585769902558.7097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-6607374593.9946241</v>
      </c>
      <c r="L3789" s="444">
        <f t="shared" ca="1" si="154"/>
        <v>-1592377277152.7043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-1592377277152.7043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-6634905321.4696016</v>
      </c>
      <c r="L3790" s="444">
        <f t="shared" ca="1" si="154"/>
        <v>-1599012182474.1738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-1599012182474.1738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-6662550760.3090572</v>
      </c>
      <c r="L3791" s="444">
        <f t="shared" ca="1" si="154"/>
        <v>-1605674733234.4829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-1605674733234.4829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-6690311388.4770117</v>
      </c>
      <c r="L3792" s="444">
        <f t="shared" ca="1" si="154"/>
        <v>-1612365044622.96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-1612365044622.96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-6718187685.9289999</v>
      </c>
      <c r="L3793" s="444">
        <f t="shared" ca="1" si="154"/>
        <v>-1619083232308.8889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-1619083232308.8889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-6746180134.6203709</v>
      </c>
      <c r="L3794" s="444">
        <f t="shared" ca="1" si="154"/>
        <v>-1625829412443.5093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-1625829412443.5093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-6774289218.5146217</v>
      </c>
      <c r="L3795" s="444">
        <f t="shared" ca="1" si="154"/>
        <v>-1632603701662.0239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-1632603701662.0239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-6802515423.5917664</v>
      </c>
      <c r="L3796" s="444">
        <f t="shared" ca="1" si="154"/>
        <v>-1639406217085.6157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-1639406217085.6157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-6830859237.8567324</v>
      </c>
      <c r="L3797" s="444">
        <f t="shared" ca="1" si="154"/>
        <v>-1646237076323.4724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-1646237076323.4724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-6859321151.3478012</v>
      </c>
      <c r="L3798" s="444">
        <f t="shared" ca="1" si="154"/>
        <v>-1653096397474.8203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-1653096397474.8203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-6887901656.1450844</v>
      </c>
      <c r="L3799" s="444">
        <f t="shared" ca="1" si="154"/>
        <v>-1659984299130.9653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-1659984299130.9653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-6916601246.3790216</v>
      </c>
      <c r="L3800" s="444">
        <f t="shared" ca="1" si="154"/>
        <v>-1666900900377.3442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-1666900900377.3442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-6945420418.2389345</v>
      </c>
      <c r="L3801" s="444">
        <f t="shared" ca="1" si="154"/>
        <v>-1673846320795.5833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-1673846320795.5833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-6974359669.9815969</v>
      </c>
      <c r="L3802" s="444">
        <f t="shared" ca="1" si="154"/>
        <v>-1680820680465.5649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-1680820680465.5649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-7003419501.9398537</v>
      </c>
      <c r="L3803" s="444">
        <f t="shared" ca="1" si="154"/>
        <v>-1687824099967.5049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-1687824099967.5049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-7032600416.53127</v>
      </c>
      <c r="L3804" s="444">
        <f t="shared" ca="1" si="154"/>
        <v>-1694856700384.0361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-1694856700384.0361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-7061902918.2668171</v>
      </c>
      <c r="L3805" s="444">
        <f t="shared" ca="1" si="154"/>
        <v>-1701918603302.303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-1701918603302.303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-7091327513.7595959</v>
      </c>
      <c r="L3806" s="444">
        <f t="shared" ca="1" si="154"/>
        <v>-1709009930816.0625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-1709009930816.0625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-7120874711.7335939</v>
      </c>
      <c r="L3807" s="444">
        <f t="shared" ca="1" si="154"/>
        <v>-1716130805527.7961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-1716130805527.7961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-7150545023.0324841</v>
      </c>
      <c r="L3808" s="444">
        <f t="shared" ca="1" si="154"/>
        <v>-1723281350550.8286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-1723281350550.8286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-7180338960.6284523</v>
      </c>
      <c r="L3809" s="444">
        <f t="shared" ca="1" si="154"/>
        <v>-1730461689511.457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-1730461689511.457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-7210257039.6310711</v>
      </c>
      <c r="L3810" s="444">
        <f t="shared" ca="1" si="154"/>
        <v>-1737671946551.0881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-1737671946551.0881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-7240299777.2962008</v>
      </c>
      <c r="L3811" s="444">
        <f t="shared" ca="1" si="154"/>
        <v>-1744912246328.3843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-1744912246328.3843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-7270467693.034934</v>
      </c>
      <c r="L3812" s="444">
        <f t="shared" ca="1" si="154"/>
        <v>-1752182714021.4192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-1752182714021.4192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-7300761308.4225807</v>
      </c>
      <c r="L3813" s="444">
        <f t="shared" ca="1" si="154"/>
        <v>-1759483475329.8418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-1759483475329.8418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-7331181147.207675</v>
      </c>
      <c r="L3814" s="444">
        <f t="shared" ca="1" si="154"/>
        <v>-1766814656477.0496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-1766814656477.0496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-7361727735.3210402</v>
      </c>
      <c r="L3815" s="444">
        <f t="shared" ca="1" si="154"/>
        <v>-1774176384212.3706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-1774176384212.3706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-7392401600.8848763</v>
      </c>
      <c r="L3816" s="444">
        <f t="shared" ca="1" si="154"/>
        <v>-1781568785813.2554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-1781568785813.2554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-7423203274.2218981</v>
      </c>
      <c r="L3817" s="444">
        <f t="shared" ca="1" si="154"/>
        <v>-1788991989087.4773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-1788991989087.4773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-7454133287.8644886</v>
      </c>
      <c r="L3818" s="444">
        <f t="shared" ca="1" si="154"/>
        <v>-1796446122375.3418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-1796446122375.3418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-7485192176.5639238</v>
      </c>
      <c r="L3819" s="444">
        <f t="shared" ca="1" si="154"/>
        <v>-1803931314551.9058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-1803931314551.9058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-7516380477.2996073</v>
      </c>
      <c r="L3820" s="444">
        <f t="shared" ca="1" si="154"/>
        <v>-1811447695029.2053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-1811447695029.2053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-7547698729.2883539</v>
      </c>
      <c r="L3821" s="444">
        <f t="shared" ca="1" si="154"/>
        <v>-1818995393758.4937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-1818995393758.4937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-7579147473.9937239</v>
      </c>
      <c r="L3822" s="444">
        <f t="shared" ca="1" si="154"/>
        <v>-1826574541232.4873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-1826574541232.4873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-7610727255.1353636</v>
      </c>
      <c r="L3823" s="444">
        <f t="shared" ca="1" si="154"/>
        <v>-1834185268487.6226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-1834185268487.6226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-7642438618.6984272</v>
      </c>
      <c r="L3824" s="444">
        <f t="shared" ca="1" si="154"/>
        <v>-1841827707106.321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-1841827707106.321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-7674282112.9430037</v>
      </c>
      <c r="L3825" s="444">
        <f t="shared" ca="1" si="154"/>
        <v>-1849501989219.2642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-1849501989219.2642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-7706258288.4136</v>
      </c>
      <c r="L3826" s="444">
        <f t="shared" ca="1" si="154"/>
        <v>-1857208247507.6777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-1857208247507.6777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-7738367697.9486561</v>
      </c>
      <c r="L3827" s="444">
        <f t="shared" ca="1" si="154"/>
        <v>-1864946615205.6265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-1864946615205.6265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-7770610896.6901093</v>
      </c>
      <c r="L3828" s="444">
        <f t="shared" ca="1" si="154"/>
        <v>-1872717226102.3167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-1872717226102.3167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-7802988442.0929871</v>
      </c>
      <c r="L3829" s="444">
        <f t="shared" ca="1" si="154"/>
        <v>-1880520214544.4097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-1880520214544.4097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-7835500893.9350405</v>
      </c>
      <c r="L3830" s="444">
        <f t="shared" ca="1" si="154"/>
        <v>-1888355715438.3447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-1888355715438.3447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-7868148814.326436</v>
      </c>
      <c r="L3831" s="444">
        <f t="shared" ca="1" si="154"/>
        <v>-1896223864252.6711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-1896223864252.6711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-7900932767.7194633</v>
      </c>
      <c r="L3832" s="444">
        <f t="shared" ca="1" si="154"/>
        <v>-1904124797020.3906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-1904124797020.3906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-7933853320.918294</v>
      </c>
      <c r="L3833" s="444">
        <f t="shared" ref="L3833:L4087" ca="1" si="159">I3833-J3833+K3833</f>
        <v>-1912058650341.3088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-1912058650341.3088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-7966911043.0887871</v>
      </c>
      <c r="L3834" s="444">
        <f t="shared" ca="1" si="159"/>
        <v>-1920025561384.3977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-1920025561384.3977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-8000106505.7683249</v>
      </c>
      <c r="L3835" s="444">
        <f t="shared" ca="1" si="159"/>
        <v>-1928025667890.166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-1928025667890.166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-8033440282.8756914</v>
      </c>
      <c r="L3836" s="444">
        <f t="shared" ca="1" si="159"/>
        <v>-1936059108173.0417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-1936059108173.0417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-8066912950.7210083</v>
      </c>
      <c r="L3837" s="444">
        <f t="shared" ca="1" si="159"/>
        <v>-1944126021123.7627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-1944126021123.7627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-8100525088.0156765</v>
      </c>
      <c r="L3838" s="444">
        <f t="shared" ca="1" si="159"/>
        <v>-1952226546211.7783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-1952226546211.7783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-8134277275.8824081</v>
      </c>
      <c r="L3839" s="444">
        <f t="shared" ca="1" si="159"/>
        <v>-1960360823487.6606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-1960360823487.6606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-8168170097.8652525</v>
      </c>
      <c r="L3840" s="444">
        <f t="shared" ca="1" si="159"/>
        <v>-1968528993585.5259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-1968528993585.5259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-8202204139.9396925</v>
      </c>
      <c r="L3841" s="444">
        <f t="shared" ca="1" si="159"/>
        <v>-1976731197725.4656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-1976731197725.4656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-8236379990.5227728</v>
      </c>
      <c r="L3842" s="444">
        <f t="shared" ca="1" si="159"/>
        <v>-1984967577715.9883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-1984967577715.9883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-8270698240.483284</v>
      </c>
      <c r="L3843" s="444">
        <f t="shared" ca="1" si="159"/>
        <v>-1993238275956.4717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-1993238275956.4717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-8305159483.1519651</v>
      </c>
      <c r="L3844" s="444">
        <f t="shared" ca="1" si="159"/>
        <v>-2001543435439.6235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-2001543435439.6235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-8339764314.3317642</v>
      </c>
      <c r="L3845" s="444">
        <f t="shared" ca="1" si="159"/>
        <v>-2009883199753.9553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-2009883199753.9553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-8374513332.3081474</v>
      </c>
      <c r="L3846" s="444">
        <f t="shared" ca="1" si="159"/>
        <v>-2018257713086.2634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-2018257713086.2634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-8409407137.8594322</v>
      </c>
      <c r="L3847" s="444">
        <f t="shared" ca="1" si="159"/>
        <v>-2026667120224.1228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-2026667120224.1228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-8444446334.2671785</v>
      </c>
      <c r="L3848" s="444">
        <f t="shared" ca="1" si="159"/>
        <v>-2035111566558.3899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-2035111566558.3899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-8479631527.326623</v>
      </c>
      <c r="L3849" s="444">
        <f t="shared" ca="1" si="159"/>
        <v>-2043591198085.7166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-2043591198085.7166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-8514963325.357152</v>
      </c>
      <c r="L3850" s="444">
        <f t="shared" ca="1" si="159"/>
        <v>-2052106161411.0737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-2052106161411.0737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-8550442339.2128067</v>
      </c>
      <c r="L3851" s="444">
        <f t="shared" ca="1" si="159"/>
        <v>-2060656603750.2866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-2060656603750.2866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-8586069182.29286</v>
      </c>
      <c r="L3852" s="444">
        <f t="shared" ca="1" si="159"/>
        <v>-2069242672932.5796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-2069242672932.5796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-8621844470.5524139</v>
      </c>
      <c r="L3853" s="444">
        <f t="shared" ca="1" si="159"/>
        <v>-2077864517403.1321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-2077864517403.1321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-8657768822.5130501</v>
      </c>
      <c r="L3854" s="444">
        <f t="shared" ca="1" si="159"/>
        <v>-2086522286225.645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-2086522286225.645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-8693842859.2735214</v>
      </c>
      <c r="L3855" s="444">
        <f t="shared" ca="1" si="159"/>
        <v>-2095216129084.9185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-2095216129084.9185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-8730067204.5204926</v>
      </c>
      <c r="L3856" s="444">
        <f t="shared" ca="1" si="159"/>
        <v>-2103946196289.439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-2103946196289.439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-8766442484.5393295</v>
      </c>
      <c r="L3857" s="444">
        <f t="shared" ca="1" si="159"/>
        <v>-2112712638773.9783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-2112712638773.9783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-8802969328.2249088</v>
      </c>
      <c r="L3858" s="444">
        <f t="shared" ca="1" si="159"/>
        <v>-2121515608102.2031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-2121515608102.2031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-8839648367.0925121</v>
      </c>
      <c r="L3859" s="444">
        <f t="shared" ca="1" si="159"/>
        <v>-2130355256469.2957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-2130355256469.2957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-8876480235.2887325</v>
      </c>
      <c r="L3860" s="444">
        <f t="shared" ca="1" si="159"/>
        <v>-2139231736704.5845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-2139231736704.5845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-8913465569.6024361</v>
      </c>
      <c r="L3861" s="444">
        <f t="shared" ca="1" si="159"/>
        <v>-2148145202274.187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-2148145202274.187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-8950605009.4757786</v>
      </c>
      <c r="L3862" s="444">
        <f t="shared" ca="1" si="159"/>
        <v>-2157095807283.6628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-2157095807283.6628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-8987899197.0152626</v>
      </c>
      <c r="L3863" s="444">
        <f t="shared" ca="1" si="159"/>
        <v>-2166083706480.6782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-2166083706480.6782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-9025348777.0028267</v>
      </c>
      <c r="L3864" s="444">
        <f t="shared" ca="1" si="159"/>
        <v>-2175109055257.6812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-2175109055257.6812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-9062954396.9070053</v>
      </c>
      <c r="L3865" s="444">
        <f t="shared" ca="1" si="159"/>
        <v>-2184172009654.5881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-2184172009654.5881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-9100716706.8941174</v>
      </c>
      <c r="L3866" s="444">
        <f t="shared" ca="1" si="159"/>
        <v>-2193272726361.4822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-2193272726361.4822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-9138636359.8395081</v>
      </c>
      <c r="L3867" s="444">
        <f t="shared" ca="1" si="159"/>
        <v>-2202411362721.3218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-2202411362721.3218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-9176714011.3388405</v>
      </c>
      <c r="L3868" s="444">
        <f t="shared" ca="1" si="159"/>
        <v>-2211588076732.6606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-2211588076732.6606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-9214950319.7194195</v>
      </c>
      <c r="L3869" s="444">
        <f t="shared" ca="1" si="159"/>
        <v>-2220803027052.3799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-2220803027052.3799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-9253345946.0515823</v>
      </c>
      <c r="L3870" s="444">
        <f t="shared" ca="1" si="159"/>
        <v>-2230056372998.4316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-2230056372998.4316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-9291901554.1601315</v>
      </c>
      <c r="L3871" s="444">
        <f t="shared" ca="1" si="159"/>
        <v>-2239348274552.5918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-2239348274552.5918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-9330617810.6357994</v>
      </c>
      <c r="L3872" s="444">
        <f t="shared" ca="1" si="159"/>
        <v>-2248678892363.2275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-2248678892363.2275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-9369495384.8467808</v>
      </c>
      <c r="L3873" s="444">
        <f t="shared" ca="1" si="159"/>
        <v>-2258048387748.0742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-2258048387748.0742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-9408534948.9503098</v>
      </c>
      <c r="L3874" s="444">
        <f t="shared" ca="1" si="159"/>
        <v>-2267456922697.0244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-2267456922697.0244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-9447737177.9042683</v>
      </c>
      <c r="L3875" s="444">
        <f t="shared" ca="1" si="159"/>
        <v>-2276904659874.9287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-2276904659874.9287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-9487102749.4788704</v>
      </c>
      <c r="L3876" s="444">
        <f t="shared" ca="1" si="159"/>
        <v>-2286391762624.4077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-2286391762624.4077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-9526632344.2683659</v>
      </c>
      <c r="L3877" s="444">
        <f t="shared" ca="1" si="159"/>
        <v>-2295918394968.6763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-2295918394968.6763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-9566326645.7028179</v>
      </c>
      <c r="L3878" s="444">
        <f t="shared" ca="1" si="159"/>
        <v>-2305484721614.3789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-2305484721614.3789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-9606186340.0599117</v>
      </c>
      <c r="L3879" s="444">
        <f t="shared" ca="1" si="159"/>
        <v>-2315090907954.439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-2315090907954.439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-9646212116.4768295</v>
      </c>
      <c r="L3880" s="444">
        <f t="shared" ca="1" si="159"/>
        <v>-2324737120070.916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-2324737120070.916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-9686404666.9621506</v>
      </c>
      <c r="L3881" s="444">
        <f t="shared" ca="1" si="159"/>
        <v>-2334423524737.8779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-2334423524737.8779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-9726764686.4078255</v>
      </c>
      <c r="L3882" s="444">
        <f t="shared" ca="1" si="159"/>
        <v>-2344150289424.2856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-2344150289424.2856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-9767292872.6011906</v>
      </c>
      <c r="L3883" s="444">
        <f t="shared" ca="1" si="159"/>
        <v>-2353917582296.8867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-2353917582296.8867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-9807989926.2370281</v>
      </c>
      <c r="L3884" s="444">
        <f t="shared" ca="1" si="159"/>
        <v>-2363725572223.1235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-2363725572223.1235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-9848856550.9296818</v>
      </c>
      <c r="L3885" s="444">
        <f t="shared" ca="1" si="159"/>
        <v>-2373574428774.0532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-2373574428774.0532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-9889893453.2252216</v>
      </c>
      <c r="L3886" s="444">
        <f t="shared" ca="1" si="159"/>
        <v>-2383464322227.2783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-2383464322227.2783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-9931101342.6136589</v>
      </c>
      <c r="L3887" s="444">
        <f t="shared" ca="1" si="159"/>
        <v>-2393395423569.8921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-2393395423569.8921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-9972480931.5412178</v>
      </c>
      <c r="L3888" s="444">
        <f t="shared" ca="1" si="159"/>
        <v>-2403367904501.4331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-2403367904501.4331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-10014032935.422638</v>
      </c>
      <c r="L3889" s="444">
        <f t="shared" ca="1" si="159"/>
        <v>-2413381937436.856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-2413381937436.856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-10055758072.653566</v>
      </c>
      <c r="L3890" s="444">
        <f t="shared" ca="1" si="159"/>
        <v>-2423437695509.5098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-2423437695509.5098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-10097657064.622957</v>
      </c>
      <c r="L3891" s="444">
        <f t="shared" ca="1" si="159"/>
        <v>-2433535352574.1328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-2433535352574.1328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-10139730635.725554</v>
      </c>
      <c r="L3892" s="444">
        <f t="shared" ca="1" si="159"/>
        <v>-2443675083209.8584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-2443675083209.8584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-10181979513.374411</v>
      </c>
      <c r="L3893" s="444">
        <f t="shared" ca="1" si="159"/>
        <v>-2453857062723.2329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-2453857062723.2329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-10224404428.01347</v>
      </c>
      <c r="L3894" s="444">
        <f t="shared" ca="1" si="159"/>
        <v>-2464081467151.2466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-2464081467151.2466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-10267006113.130194</v>
      </c>
      <c r="L3895" s="444">
        <f t="shared" ca="1" si="159"/>
        <v>-2474348473264.377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-2474348473264.377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-10309785305.268238</v>
      </c>
      <c r="L3896" s="444">
        <f t="shared" ca="1" si="159"/>
        <v>-2484658258569.645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-2484658258569.645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-10352742744.040188</v>
      </c>
      <c r="L3897" s="444">
        <f t="shared" ca="1" si="159"/>
        <v>-2495011001313.6851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-2495011001313.6851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-10395879172.140354</v>
      </c>
      <c r="L3898" s="444">
        <f t="shared" ca="1" si="159"/>
        <v>-2505406880485.8252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-2505406880485.8252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-10439195335.357605</v>
      </c>
      <c r="L3899" s="444">
        <f t="shared" ca="1" si="159"/>
        <v>-2515846075821.1826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-2515846075821.1826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-10482691982.588261</v>
      </c>
      <c r="L3900" s="444">
        <f t="shared" ca="1" si="159"/>
        <v>-2526328767803.771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-2526328767803.771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-10526369865.849045</v>
      </c>
      <c r="L3901" s="444">
        <f t="shared" ca="1" si="159"/>
        <v>-2536855137669.6201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-2536855137669.6201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-10570229740.290083</v>
      </c>
      <c r="L3902" s="444">
        <f t="shared" ca="1" si="159"/>
        <v>-2547425367409.9102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-2547425367409.9102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-10614272364.207958</v>
      </c>
      <c r="L3903" s="444">
        <f t="shared" ca="1" si="159"/>
        <v>-2558039639774.1182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-2558039639774.1182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-10658498499.058826</v>
      </c>
      <c r="L3904" s="444">
        <f t="shared" ca="1" si="159"/>
        <v>-2568698138273.1768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-2568698138273.1768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-10702908909.471569</v>
      </c>
      <c r="L3905" s="444">
        <f t="shared" ca="1" si="159"/>
        <v>-2579401047182.6484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-2579401047182.6484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-10747504363.261036</v>
      </c>
      <c r="L3906" s="444">
        <f t="shared" ca="1" si="159"/>
        <v>-2590148551545.9097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-2590148551545.9097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-10792285631.44129</v>
      </c>
      <c r="L3907" s="444">
        <f t="shared" ca="1" si="159"/>
        <v>-2600940837177.3511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-2600940837177.3511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-10837253488.238962</v>
      </c>
      <c r="L3908" s="444">
        <f t="shared" ca="1" si="159"/>
        <v>-2611778090665.5898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-2611778090665.5898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-10882408711.106625</v>
      </c>
      <c r="L3909" s="444">
        <f t="shared" ca="1" si="159"/>
        <v>-2622660499376.6963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-2622660499376.6963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-10927752080.736235</v>
      </c>
      <c r="L3910" s="444">
        <f t="shared" ca="1" si="159"/>
        <v>-2633588251457.4326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-2633588251457.4326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-10973284381.072636</v>
      </c>
      <c r="L3911" s="444">
        <f t="shared" ca="1" si="159"/>
        <v>-2644561535838.5054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-2644561535838.5054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-11019006399.327106</v>
      </c>
      <c r="L3912" s="444">
        <f t="shared" ca="1" si="159"/>
        <v>-2655580542237.8325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-2655580542237.8325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-11064918925.990969</v>
      </c>
      <c r="L3913" s="444">
        <f t="shared" ca="1" si="159"/>
        <v>-2666645461163.8237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-2666645461163.8237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-11111022754.849266</v>
      </c>
      <c r="L3914" s="444">
        <f t="shared" ca="1" si="159"/>
        <v>-2677756483918.6729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-2677756483918.6729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-11157318682.994471</v>
      </c>
      <c r="L3915" s="444">
        <f t="shared" ca="1" si="159"/>
        <v>-2688913802601.6675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-2688913802601.6675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-11203807510.840281</v>
      </c>
      <c r="L3916" s="444">
        <f t="shared" ca="1" si="159"/>
        <v>-2700117610112.5078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-2700117610112.5078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-11250490042.135448</v>
      </c>
      <c r="L3917" s="444">
        <f t="shared" ca="1" si="159"/>
        <v>-2711368100154.6431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-2711368100154.6431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-11297367083.97768</v>
      </c>
      <c r="L3918" s="444">
        <f t="shared" ca="1" si="159"/>
        <v>-2722665467238.6206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-2722665467238.6206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-11344439446.827585</v>
      </c>
      <c r="L3919" s="444">
        <f t="shared" ca="1" si="159"/>
        <v>-2734009906685.4482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-2734009906685.4482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-11391707944.522701</v>
      </c>
      <c r="L3920" s="444">
        <f t="shared" ca="1" si="159"/>
        <v>-2745401614629.9707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-2745401614629.9707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-11439173394.291544</v>
      </c>
      <c r="L3921" s="444">
        <f t="shared" ca="1" si="159"/>
        <v>-2756840788024.2622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-2756840788024.2622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-11486836616.767759</v>
      </c>
      <c r="L3922" s="444">
        <f t="shared" ca="1" si="159"/>
        <v>-2768327624641.0298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-2768327624641.0298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-11534698436.004292</v>
      </c>
      <c r="L3923" s="444">
        <f t="shared" ca="1" si="159"/>
        <v>-2779862323077.0342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-2779862323077.0342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-11582759679.487642</v>
      </c>
      <c r="L3924" s="444">
        <f t="shared" ca="1" si="159"/>
        <v>-2791445082756.522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-2791445082756.522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-11631021178.152174</v>
      </c>
      <c r="L3925" s="444">
        <f t="shared" ca="1" si="159"/>
        <v>-2803076103934.6743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-2803076103934.6743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-11679483766.394476</v>
      </c>
      <c r="L3926" s="444">
        <f t="shared" ca="1" si="159"/>
        <v>-2814755587701.0688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-2814755587701.0688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-11728148282.087788</v>
      </c>
      <c r="L3927" s="444">
        <f t="shared" ca="1" si="159"/>
        <v>-2826483735983.1567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-2826483735983.1567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-11777015566.596487</v>
      </c>
      <c r="L3928" s="444">
        <f t="shared" ca="1" si="159"/>
        <v>-2838260751549.7534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-2838260751549.7534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-11826086464.79064</v>
      </c>
      <c r="L3929" s="444">
        <f t="shared" ca="1" si="159"/>
        <v>-2850086838014.5439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-2850086838014.5439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-11875361825.0606</v>
      </c>
      <c r="L3930" s="444">
        <f t="shared" ca="1" si="159"/>
        <v>-2861962199839.6045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-2861962199839.6045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-11924842499.331686</v>
      </c>
      <c r="L3931" s="444">
        <f t="shared" ca="1" si="159"/>
        <v>-2873887042338.936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-2873887042338.936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-11974529343.078899</v>
      </c>
      <c r="L3932" s="444">
        <f t="shared" ca="1" si="159"/>
        <v>-2885861571682.0151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-2885861571682.0151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-12024423215.34173</v>
      </c>
      <c r="L3933" s="444">
        <f t="shared" ca="1" si="159"/>
        <v>-2897885994897.3569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-2897885994897.3569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-12074524978.738987</v>
      </c>
      <c r="L3934" s="444">
        <f t="shared" ca="1" si="159"/>
        <v>-2909960519876.0957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-2909960519876.0957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-12124835499.483732</v>
      </c>
      <c r="L3935" s="444">
        <f t="shared" ca="1" si="159"/>
        <v>-2922085355375.5796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-2922085355375.5796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-12175355647.398249</v>
      </c>
      <c r="L3936" s="444">
        <f t="shared" ca="1" si="159"/>
        <v>-2934260711022.978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-2934260711022.978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-12226086295.929075</v>
      </c>
      <c r="L3937" s="444">
        <f t="shared" ca="1" si="159"/>
        <v>-2946486797318.9072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-2946486797318.9072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-12277028322.162113</v>
      </c>
      <c r="L3938" s="444">
        <f t="shared" ca="1" si="159"/>
        <v>-2958763825641.0693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-2958763825641.0693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-12328182606.83779</v>
      </c>
      <c r="L3939" s="444">
        <f t="shared" ca="1" si="159"/>
        <v>-2971092008247.9072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-2971092008247.9072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-12379550034.36628</v>
      </c>
      <c r="L3940" s="444">
        <f t="shared" ca="1" si="159"/>
        <v>-2983471558282.2734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-2983471558282.2734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-12431131492.842806</v>
      </c>
      <c r="L3941" s="444">
        <f t="shared" ca="1" si="159"/>
        <v>-2995902689775.1162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-2995902689775.1162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-12482927874.062984</v>
      </c>
      <c r="L3942" s="444">
        <f t="shared" ca="1" si="159"/>
        <v>-3008385617649.1792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-3008385617649.1792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-12534940073.538246</v>
      </c>
      <c r="L3943" s="444">
        <f t="shared" ca="1" si="159"/>
        <v>-3020920557722.7173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-3020920557722.7173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-12587168990.511322</v>
      </c>
      <c r="L3944" s="444">
        <f t="shared" ca="1" si="159"/>
        <v>-3033507726713.2285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-3033507726713.2285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-12639615527.971785</v>
      </c>
      <c r="L3945" s="444">
        <f t="shared" ca="1" si="159"/>
        <v>-3046147342241.2002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-3046147342241.2002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-12692280592.671667</v>
      </c>
      <c r="L3946" s="444">
        <f t="shared" ca="1" si="159"/>
        <v>-3058839622833.8721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-3058839622833.8721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-12745165095.141134</v>
      </c>
      <c r="L3947" s="444">
        <f t="shared" ca="1" si="159"/>
        <v>-3071584787929.0132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-3071584787929.0132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-12798269949.704222</v>
      </c>
      <c r="L3948" s="444">
        <f t="shared" ca="1" si="159"/>
        <v>-3084383057878.7173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-3084383057878.7173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-12851596074.494656</v>
      </c>
      <c r="L3949" s="444">
        <f t="shared" ca="1" si="159"/>
        <v>-3097234653953.2119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-3097234653953.2119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-12905144391.471716</v>
      </c>
      <c r="L3950" s="444">
        <f t="shared" ca="1" si="159"/>
        <v>-3110139798344.6836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-3110139798344.6836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-12958915826.436182</v>
      </c>
      <c r="L3951" s="444">
        <f t="shared" ca="1" si="159"/>
        <v>-3123098714171.1196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-3123098714171.1196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-13012911309.046331</v>
      </c>
      <c r="L3952" s="444">
        <f t="shared" ca="1" si="159"/>
        <v>-3136111625480.166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-3136111625480.166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-13067131772.834024</v>
      </c>
      <c r="L3953" s="444">
        <f t="shared" ca="1" si="159"/>
        <v>-3149178757253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-3149178757253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-13121578155.220833</v>
      </c>
      <c r="L3954" s="444">
        <f t="shared" ca="1" si="159"/>
        <v>-3162300335408.2207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-3162300335408.2207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-13176251397.534252</v>
      </c>
      <c r="L3955" s="444">
        <f t="shared" ca="1" si="159"/>
        <v>-3175476586805.7549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-3175476586805.7549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-13231152445.023979</v>
      </c>
      <c r="L3956" s="444">
        <f t="shared" ca="1" si="159"/>
        <v>-3188707739250.7788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-3188707739250.7788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-13286282246.878244</v>
      </c>
      <c r="L3957" s="444">
        <f t="shared" ca="1" si="159"/>
        <v>-3201994021497.6572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-3201994021497.6572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-13341641756.240238</v>
      </c>
      <c r="L3958" s="444">
        <f t="shared" ca="1" si="159"/>
        <v>-3215335663253.8975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-3215335663253.8975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-13397231930.224573</v>
      </c>
      <c r="L3959" s="444">
        <f t="shared" ca="1" si="159"/>
        <v>-3228732895184.1221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-3228732895184.1221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-13453053729.933842</v>
      </c>
      <c r="L3960" s="444">
        <f t="shared" ca="1" si="159"/>
        <v>-3242185948914.0562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-3242185948914.0562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-13509108120.475233</v>
      </c>
      <c r="L3961" s="444">
        <f t="shared" ca="1" si="159"/>
        <v>-3255695057034.5313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-3255695057034.5313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-13565396070.977213</v>
      </c>
      <c r="L3962" s="444">
        <f t="shared" ca="1" si="159"/>
        <v>-3269260453105.5083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-3269260453105.5083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-13621918554.606285</v>
      </c>
      <c r="L3963" s="444">
        <f t="shared" ca="1" si="159"/>
        <v>-3282882371660.1147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-3282882371660.1147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-13678676548.583811</v>
      </c>
      <c r="L3964" s="444">
        <f t="shared" ca="1" si="159"/>
        <v>-3296561048208.6987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-3296561048208.6987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-13735671034.202911</v>
      </c>
      <c r="L3965" s="444">
        <f t="shared" ca="1" si="159"/>
        <v>-3310296719242.9019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-3310296719242.9019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-13792902996.845425</v>
      </c>
      <c r="L3966" s="444">
        <f t="shared" ca="1" si="159"/>
        <v>-3324089622239.7471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-3324089622239.7471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-13850373425.998945</v>
      </c>
      <c r="L3967" s="444">
        <f t="shared" ca="1" si="159"/>
        <v>-3337939995665.7461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-3337939995665.7461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-13908083315.273941</v>
      </c>
      <c r="L3968" s="444">
        <f t="shared" ca="1" si="159"/>
        <v>-3351848078981.02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-3351848078981.02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-13966033662.420916</v>
      </c>
      <c r="L3969" s="444">
        <f t="shared" ca="1" si="159"/>
        <v>-3365814112643.4409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-3365814112643.4409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-14024225469.34767</v>
      </c>
      <c r="L3970" s="444">
        <f t="shared" ca="1" si="159"/>
        <v>-3379838338112.7886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-3379838338112.7886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-14082659742.13662</v>
      </c>
      <c r="L3971" s="444">
        <f t="shared" ca="1" si="159"/>
        <v>-3393920997854.9253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-3393920997854.9253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-14141337491.062189</v>
      </c>
      <c r="L3972" s="444">
        <f t="shared" ca="1" si="159"/>
        <v>-3408062335345.9873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-3408062335345.9873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-14200259730.60828</v>
      </c>
      <c r="L3973" s="444">
        <f t="shared" ca="1" si="159"/>
        <v>-3422262595076.5957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-3422262595076.5957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-14259427479.485815</v>
      </c>
      <c r="L3974" s="444">
        <f t="shared" ca="1" si="159"/>
        <v>-3436522022556.0815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-3436522022556.0815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-14318841760.650341</v>
      </c>
      <c r="L3975" s="444">
        <f t="shared" ca="1" si="159"/>
        <v>-3450840864316.7319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-3450840864316.7319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-14378503601.319714</v>
      </c>
      <c r="L3976" s="444">
        <f t="shared" ca="1" si="159"/>
        <v>-3465219367918.0518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-3465219367918.0518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-14438414032.991884</v>
      </c>
      <c r="L3977" s="444">
        <f t="shared" ca="1" si="159"/>
        <v>-3479657781951.0435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-3479657781951.0435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-14498574091.462681</v>
      </c>
      <c r="L3978" s="444">
        <f t="shared" ca="1" si="159"/>
        <v>-3494156356042.5063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-3494156356042.5063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-14558984816.843779</v>
      </c>
      <c r="L3979" s="444">
        <f t="shared" ca="1" si="159"/>
        <v>-3508715340859.3501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-3508715340859.3501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-14619647253.580626</v>
      </c>
      <c r="L3980" s="444">
        <f t="shared" ca="1" si="159"/>
        <v>-3523334988112.9307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-3523334988112.9307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-14680562450.470545</v>
      </c>
      <c r="L3981" s="444">
        <f t="shared" ca="1" si="159"/>
        <v>-3538015550563.4014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-3538015550563.4014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-14741731460.680838</v>
      </c>
      <c r="L3982" s="444">
        <f t="shared" ca="1" si="159"/>
        <v>-3552757282024.082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-3552757282024.082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-14803155341.767008</v>
      </c>
      <c r="L3983" s="444">
        <f t="shared" ca="1" si="159"/>
        <v>-3567560437365.8491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-3567560437365.8491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-14864835155.691036</v>
      </c>
      <c r="L3984" s="444">
        <f t="shared" ca="1" si="159"/>
        <v>-3582425272521.54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-3582425272521.54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-14926771968.839752</v>
      </c>
      <c r="L3985" s="444">
        <f t="shared" ca="1" si="159"/>
        <v>-3597352044490.3799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-3597352044490.3799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-14988966852.043247</v>
      </c>
      <c r="L3986" s="444">
        <f t="shared" ca="1" si="159"/>
        <v>-3612341011342.4233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-3612341011342.4233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-15051420880.59343</v>
      </c>
      <c r="L3987" s="444">
        <f t="shared" ca="1" si="159"/>
        <v>-3627392432223.0166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-3627392432223.0166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-15114135134.262571</v>
      </c>
      <c r="L3988" s="444">
        <f t="shared" ca="1" si="159"/>
        <v>-3642506567357.2793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-3642506567357.2793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-15177110697.321997</v>
      </c>
      <c r="L3989" s="444">
        <f t="shared" ca="1" si="159"/>
        <v>-3657683678054.6011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-3657683678054.6011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-15240348658.560837</v>
      </c>
      <c r="L3990" s="444">
        <f t="shared" ca="1" si="159"/>
        <v>-3672924026713.1621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-3672924026713.1621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-15303850111.304842</v>
      </c>
      <c r="L3991" s="444">
        <f t="shared" ca="1" si="159"/>
        <v>-3688227876824.4668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-3688227876824.4668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-15367616153.435278</v>
      </c>
      <c r="L3992" s="444">
        <f t="shared" ca="1" si="159"/>
        <v>-3703595492977.9019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-3703595492977.9019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-15431647887.407925</v>
      </c>
      <c r="L3993" s="444">
        <f t="shared" ca="1" si="159"/>
        <v>-3719027140865.3096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-3719027140865.3096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-15495946420.272125</v>
      </c>
      <c r="L3994" s="444">
        <f t="shared" ca="1" si="159"/>
        <v>-3734523087285.5815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-3734523087285.5815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-15560512863.689922</v>
      </c>
      <c r="L3995" s="444">
        <f t="shared" ca="1" si="159"/>
        <v>-3750083600149.2715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-3750083600149.2715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-15625348333.955297</v>
      </c>
      <c r="L3996" s="444">
        <f t="shared" ca="1" si="159"/>
        <v>-3765708948483.2266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-3765708948483.2266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-15690453952.013443</v>
      </c>
      <c r="L3997" s="444">
        <f t="shared" ca="1" si="159"/>
        <v>-3781399402435.2402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-3781399402435.2402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-15755830843.480167</v>
      </c>
      <c r="L3998" s="444">
        <f t="shared" ca="1" si="159"/>
        <v>-3797155233278.7202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-3797155233278.7202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-15821480138.661333</v>
      </c>
      <c r="L3999" s="444">
        <f t="shared" ca="1" si="159"/>
        <v>-3812976713417.3813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-3812976713417.3813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-15887402972.572422</v>
      </c>
      <c r="L4000" s="444">
        <f t="shared" ca="1" si="159"/>
        <v>-3828864116389.9536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-3828864116389.9536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-15953600484.958139</v>
      </c>
      <c r="L4001" s="444">
        <f t="shared" ca="1" si="159"/>
        <v>-3844817716874.9116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-3844817716874.9116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-16020073820.312134</v>
      </c>
      <c r="L4002" s="444">
        <f t="shared" ca="1" si="159"/>
        <v>-3860837790695.2236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-3860837790695.2236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-16086824127.896763</v>
      </c>
      <c r="L4003" s="444">
        <f t="shared" ca="1" si="159"/>
        <v>-3876924614823.1206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-3876924614823.1206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-16153852561.763</v>
      </c>
      <c r="L4004" s="444">
        <f t="shared" ca="1" si="159"/>
        <v>-3893078467384.8838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-3893078467384.8838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-16221160280.770348</v>
      </c>
      <c r="L4005" s="444">
        <f t="shared" ca="1" si="159"/>
        <v>-3909299627665.6543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-3909299627665.6543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-16288748448.606894</v>
      </c>
      <c r="L4006" s="444">
        <f t="shared" ca="1" si="159"/>
        <v>-3925588376114.2612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-3925588376114.2612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-16356618233.809422</v>
      </c>
      <c r="L4007" s="444">
        <f t="shared" ca="1" si="159"/>
        <v>-3941944994348.0708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-3941944994348.0708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-16424770809.783627</v>
      </c>
      <c r="L4008" s="444">
        <f t="shared" ca="1" si="159"/>
        <v>-3958369765157.8545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-3958369765157.8545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-16493207354.824394</v>
      </c>
      <c r="L4009" s="444">
        <f t="shared" ca="1" si="159"/>
        <v>-3974862972512.6787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-3974862972512.6787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-16561929052.136162</v>
      </c>
      <c r="L4010" s="444">
        <f t="shared" ca="1" si="159"/>
        <v>-3991424901564.8149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-3991424901564.8149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-16630937089.853394</v>
      </c>
      <c r="L4011" s="444">
        <f t="shared" ca="1" si="159"/>
        <v>-4008055838654.6685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-4008055838654.6685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-16700232661.061119</v>
      </c>
      <c r="L4012" s="444">
        <f t="shared" ca="1" si="159"/>
        <v>-4024756071315.7295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-4024756071315.7295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-16769816963.815542</v>
      </c>
      <c r="L4013" s="444">
        <f t="shared" ca="1" si="159"/>
        <v>-4041525888279.5449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-4041525888279.5449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-16839691201.16477</v>
      </c>
      <c r="L4014" s="444">
        <f t="shared" ca="1" si="159"/>
        <v>-4058365579480.7095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-4058365579480.7095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-16909856581.169621</v>
      </c>
      <c r="L4015" s="444">
        <f t="shared" ca="1" si="159"/>
        <v>-4075275436061.8789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-4075275436061.8789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-16980314316.924496</v>
      </c>
      <c r="L4016" s="444">
        <f t="shared" ca="1" si="159"/>
        <v>-4092255750378.8032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-4092255750378.8032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-17051065626.578344</v>
      </c>
      <c r="L4017" s="444">
        <f t="shared" ca="1" si="159"/>
        <v>-4109306816005.3813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-4109306816005.3813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-17122111733.355757</v>
      </c>
      <c r="L4018" s="444">
        <f t="shared" ca="1" si="159"/>
        <v>-4126428927738.7373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-4126428927738.7373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-17193453865.578072</v>
      </c>
      <c r="L4019" s="444">
        <f t="shared" ca="1" si="159"/>
        <v>-4143622381604.3154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-4143622381604.3154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-17265093256.684647</v>
      </c>
      <c r="L4020" s="444">
        <f t="shared" ca="1" si="159"/>
        <v>-4160887474861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-4160887474861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-17337031145.254166</v>
      </c>
      <c r="L4021" s="444">
        <f t="shared" ca="1" si="159"/>
        <v>-4178224506006.2544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-4178224506006.2544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-17409268775.026058</v>
      </c>
      <c r="L4022" s="444">
        <f t="shared" ca="1" si="159"/>
        <v>-4195633774781.2803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-4195633774781.2803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-17481807394.922005</v>
      </c>
      <c r="L4023" s="444">
        <f t="shared" ca="1" si="159"/>
        <v>-4213115582176.2021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-4213115582176.2021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-17554648259.067509</v>
      </c>
      <c r="L4024" s="444">
        <f t="shared" ca="1" si="159"/>
        <v>-4230670230435.2695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-4230670230435.2695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-17627792626.813625</v>
      </c>
      <c r="L4025" s="444">
        <f t="shared" ca="1" si="159"/>
        <v>-4248298023062.083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-4248298023062.083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-17701241762.758678</v>
      </c>
      <c r="L4026" s="444">
        <f t="shared" ca="1" si="159"/>
        <v>-4265999264824.8418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-4265999264824.8418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-17774996936.770176</v>
      </c>
      <c r="L4027" s="444">
        <f t="shared" ca="1" si="159"/>
        <v>-4283774261761.6118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-4283774261761.6118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-17849059424.006714</v>
      </c>
      <c r="L4028" s="444">
        <f t="shared" ca="1" si="159"/>
        <v>-4301623321185.6187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-4301623321185.6187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-17923430504.940079</v>
      </c>
      <c r="L4029" s="444">
        <f t="shared" ca="1" si="159"/>
        <v>-4319546751690.5586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-4319546751690.5586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-17998111465.377327</v>
      </c>
      <c r="L4030" s="444">
        <f t="shared" ca="1" si="159"/>
        <v>-4337544863155.936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-4337544863155.936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-18073103596.483067</v>
      </c>
      <c r="L4031" s="444">
        <f t="shared" ca="1" si="159"/>
        <v>-4355617966752.4189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-4355617966752.4189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-18148408194.801746</v>
      </c>
      <c r="L4032" s="444">
        <f t="shared" ca="1" si="159"/>
        <v>-4373766374947.2207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-4373766374947.2207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-18224026562.280087</v>
      </c>
      <c r="L4033" s="444">
        <f t="shared" ca="1" si="159"/>
        <v>-4391990401509.501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-4391990401509.501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-18299960006.289589</v>
      </c>
      <c r="L4034" s="444">
        <f t="shared" ca="1" si="159"/>
        <v>-4410290361515.791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-4410290361515.791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-18376209839.649128</v>
      </c>
      <c r="L4035" s="444">
        <f t="shared" ca="1" si="159"/>
        <v>-4428666571355.4404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-4428666571355.4404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-18452777380.647667</v>
      </c>
      <c r="L4036" s="444">
        <f t="shared" ca="1" si="159"/>
        <v>-4447119348736.0879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-4447119348736.0879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-18529663953.067032</v>
      </c>
      <c r="L4037" s="444">
        <f t="shared" ca="1" si="159"/>
        <v>-4465649012689.1553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-4465649012689.1553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-18606870886.204815</v>
      </c>
      <c r="L4038" s="444">
        <f t="shared" ca="1" si="159"/>
        <v>-4484255883575.3604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-4484255883575.3604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-18684399514.897335</v>
      </c>
      <c r="L4039" s="444">
        <f t="shared" ca="1" si="159"/>
        <v>-4502940283090.2578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-4502940283090.2578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-18762251179.54274</v>
      </c>
      <c r="L4040" s="444">
        <f t="shared" ca="1" si="159"/>
        <v>-4521702534269.8008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-4521702534269.8008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-18840427226.124168</v>
      </c>
      <c r="L4041" s="444">
        <f t="shared" ca="1" si="159"/>
        <v>-4540542961495.9248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-4540542961495.9248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-18918929006.233021</v>
      </c>
      <c r="L4042" s="444">
        <f t="shared" ca="1" si="159"/>
        <v>-4559461890502.1582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-4559461890502.1582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-18997757877.092327</v>
      </c>
      <c r="L4043" s="444">
        <f t="shared" ca="1" si="159"/>
        <v>-4578459648379.251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-4578459648379.251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-19076915201.580212</v>
      </c>
      <c r="L4044" s="444">
        <f t="shared" ca="1" si="159"/>
        <v>-4597536563580.8311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-4597536563580.8311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-19156402348.253464</v>
      </c>
      <c r="L4045" s="444">
        <f t="shared" ca="1" si="159"/>
        <v>-4616692965929.085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-4616692965929.085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-19236220691.371185</v>
      </c>
      <c r="L4046" s="444">
        <f t="shared" ca="1" si="159"/>
        <v>-4635929186620.4561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-4635929186620.4561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-19316371610.918568</v>
      </c>
      <c r="L4047" s="444">
        <f t="shared" ca="1" si="159"/>
        <v>-4655245558231.375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-4655245558231.375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-19396856492.63073</v>
      </c>
      <c r="L4048" s="444">
        <f t="shared" ca="1" si="159"/>
        <v>-4674642414724.0059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-4674642414724.0059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-19477676728.016689</v>
      </c>
      <c r="L4049" s="444">
        <f t="shared" ca="1" si="159"/>
        <v>-4694120091452.0225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-4694120091452.0225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-19558833714.383427</v>
      </c>
      <c r="L4050" s="444">
        <f t="shared" ca="1" si="159"/>
        <v>-4713678925166.4063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-4713678925166.4063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-19640328854.860027</v>
      </c>
      <c r="L4051" s="444">
        <f t="shared" ca="1" si="159"/>
        <v>-4733319254021.2666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-4733319254021.2666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-19722163558.421944</v>
      </c>
      <c r="L4052" s="444">
        <f t="shared" ca="1" si="159"/>
        <v>-4753041417579.6885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-4753041417579.6885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-19804339239.915367</v>
      </c>
      <c r="L4053" s="444">
        <f t="shared" ca="1" si="159"/>
        <v>-4772845756819.6035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-4772845756819.6035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-19886857320.08168</v>
      </c>
      <c r="L4054" s="444">
        <f t="shared" ca="1" si="159"/>
        <v>-4792732614139.6855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-4792732614139.6855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-19969719225.582024</v>
      </c>
      <c r="L4055" s="444">
        <f t="shared" ca="1" si="159"/>
        <v>-4812702333365.2676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-4812702333365.2676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-20052926389.02195</v>
      </c>
      <c r="L4056" s="444">
        <f t="shared" ca="1" si="159"/>
        <v>-4832755259754.2891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-4832755259754.2891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-20136480248.976204</v>
      </c>
      <c r="L4057" s="444">
        <f t="shared" ca="1" si="159"/>
        <v>-4852891740003.2656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-4852891740003.2656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-20220382250.013607</v>
      </c>
      <c r="L4058" s="444">
        <f t="shared" ca="1" si="159"/>
        <v>-4873112122253.2793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-4873112122253.2793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-20304633842.721996</v>
      </c>
      <c r="L4059" s="444">
        <f t="shared" ca="1" si="159"/>
        <v>-4893416756096.001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-4893416756096.001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-20389236483.733337</v>
      </c>
      <c r="L4060" s="444">
        <f t="shared" ca="1" si="159"/>
        <v>-4913805992579.7344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-4913805992579.7344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-20474191635.748894</v>
      </c>
      <c r="L4061" s="444">
        <f t="shared" ca="1" si="159"/>
        <v>-4934280184215.4834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-4934280184215.4834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-20559500767.564514</v>
      </c>
      <c r="L4062" s="444">
        <f t="shared" ca="1" si="159"/>
        <v>-4954839684983.0479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-4954839684983.0479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-20645165354.096031</v>
      </c>
      <c r="L4063" s="444">
        <f t="shared" ca="1" si="159"/>
        <v>-4975484850337.1436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-4975484850337.1436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-20731186876.404766</v>
      </c>
      <c r="L4064" s="444">
        <f t="shared" ca="1" si="159"/>
        <v>-4996216037213.5479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-4996216037213.5479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-20817566821.723114</v>
      </c>
      <c r="L4065" s="444">
        <f t="shared" ca="1" si="159"/>
        <v>-5017033604035.2705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-5017033604035.2705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-20904306683.480293</v>
      </c>
      <c r="L4066" s="444">
        <f t="shared" ca="1" si="159"/>
        <v>-5037937910718.751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-5037937910718.751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-20991407961.328129</v>
      </c>
      <c r="L4067" s="444">
        <f t="shared" ca="1" si="159"/>
        <v>-5058929318680.0791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-5058929318680.0791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-21078872161.166996</v>
      </c>
      <c r="L4068" s="444">
        <f t="shared" ca="1" si="159"/>
        <v>-5080008190841.2461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-5080008190841.2461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-21166700795.17186</v>
      </c>
      <c r="L4069" s="444">
        <f t="shared" ca="1" si="159"/>
        <v>-5101174891636.418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-5101174891636.418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-21254895381.818409</v>
      </c>
      <c r="L4070" s="444">
        <f t="shared" ca="1" si="159"/>
        <v>-5122429787018.2363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-5122429787018.2363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-21343457445.909317</v>
      </c>
      <c r="L4071" s="444">
        <f t="shared" ca="1" si="159"/>
        <v>-5143773244464.1455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-5143773244464.1455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-21432388518.600605</v>
      </c>
      <c r="L4072" s="444">
        <f t="shared" ca="1" si="159"/>
        <v>-5165205632982.7461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-5165205632982.7461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-21521690137.428108</v>
      </c>
      <c r="L4073" s="444">
        <f t="shared" ca="1" si="159"/>
        <v>-5186727323120.1738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-5186727323120.1738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-21611363846.334057</v>
      </c>
      <c r="L4074" s="444">
        <f t="shared" ca="1" si="159"/>
        <v>-5208338686966.5078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-5208338686966.5078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-21701411195.693783</v>
      </c>
      <c r="L4075" s="444">
        <f t="shared" ca="1" si="159"/>
        <v>-5230040098162.2012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-5230040098162.2012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-21791833742.342506</v>
      </c>
      <c r="L4076" s="444">
        <f t="shared" ca="1" si="159"/>
        <v>-5251831931904.5439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-5251831931904.5439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-21882633049.602264</v>
      </c>
      <c r="L4077" s="444">
        <f t="shared" ca="1" si="159"/>
        <v>-5273714564954.1465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-5273714564954.1465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-21973810687.308945</v>
      </c>
      <c r="L4078" s="444">
        <f t="shared" ca="1" si="159"/>
        <v>-5295688375641.4551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-5295688375641.4551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-22065368231.839397</v>
      </c>
      <c r="L4079" s="444">
        <f t="shared" ca="1" si="159"/>
        <v>-5317753743873.2949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-5317753743873.2949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-22157307266.138729</v>
      </c>
      <c r="L4080" s="444">
        <f t="shared" ca="1" si="159"/>
        <v>-5339911051139.4336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-5339911051139.4336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-22249629379.747639</v>
      </c>
      <c r="L4081" s="444">
        <f t="shared" ca="1" si="159"/>
        <v>-5362160680519.1816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-5362160680519.1816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-22342336168.829922</v>
      </c>
      <c r="L4082" s="444">
        <f t="shared" ca="1" si="159"/>
        <v>-5384503016688.0117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-5384503016688.0117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-22435429236.20005</v>
      </c>
      <c r="L4083" s="444">
        <f t="shared" ca="1" si="159"/>
        <v>-5406938445924.2119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-5406938445924.2119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-22528910191.350883</v>
      </c>
      <c r="L4084" s="444">
        <f t="shared" ca="1" si="159"/>
        <v>-5429467356115.5625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-5429467356115.5625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-22622780650.48151</v>
      </c>
      <c r="L4085" s="444">
        <f t="shared" ca="1" si="159"/>
        <v>-5452090136766.0439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-5452090136766.0439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-22717042236.525185</v>
      </c>
      <c r="L4086" s="444">
        <f t="shared" ca="1" si="159"/>
        <v>-5474807179002.5693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-5474807179002.5693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-22811696579.177372</v>
      </c>
      <c r="L4087" s="444">
        <f t="shared" ca="1" si="159"/>
        <v>-5497618875581.7471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-5497618875581.7471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-22906745314.923946</v>
      </c>
      <c r="L4088" s="444">
        <f t="shared" ref="L4088:L4342" ca="1" si="164">I4088-J4088+K4088</f>
        <v>-5520525620896.6709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-5520525620896.6709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-23002190087.069462</v>
      </c>
      <c r="L4089" s="444">
        <f t="shared" ca="1" si="164"/>
        <v>-5543527810983.7402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-5543527810983.7402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-23098032545.765583</v>
      </c>
      <c r="L4090" s="444">
        <f t="shared" ca="1" si="164"/>
        <v>-5566625843529.5059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-5566625843529.5059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-23194274348.039608</v>
      </c>
      <c r="L4091" s="444">
        <f t="shared" ca="1" si="164"/>
        <v>-5589820117877.5459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-5589820117877.5459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-23290917157.823109</v>
      </c>
      <c r="L4092" s="444">
        <f t="shared" ca="1" si="164"/>
        <v>-5613111035035.3691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-5613111035035.3691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-23387962645.980705</v>
      </c>
      <c r="L4093" s="444">
        <f t="shared" ca="1" si="164"/>
        <v>-5636498997681.3496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-5636498997681.3496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-23485412490.338955</v>
      </c>
      <c r="L4094" s="444">
        <f t="shared" ca="1" si="164"/>
        <v>-5659984410171.6885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-5659984410171.6885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-23583268375.71537</v>
      </c>
      <c r="L4095" s="444">
        <f t="shared" ca="1" si="164"/>
        <v>-5683567678547.4043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-5683567678547.4043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-23681531993.947517</v>
      </c>
      <c r="L4096" s="444">
        <f t="shared" ca="1" si="164"/>
        <v>-5707249210541.3516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-5707249210541.3516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-23780205043.922298</v>
      </c>
      <c r="L4097" s="444">
        <f t="shared" ca="1" si="164"/>
        <v>-5731029415585.2734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-5731029415585.2734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-23879289231.605305</v>
      </c>
      <c r="L4098" s="444">
        <f t="shared" ca="1" si="164"/>
        <v>-5754908704816.8789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-5754908704816.8789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-23978786270.070328</v>
      </c>
      <c r="L4099" s="444">
        <f t="shared" ca="1" si="164"/>
        <v>-5778887491086.9492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-5778887491086.9492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-24078697879.528954</v>
      </c>
      <c r="L4100" s="444">
        <f t="shared" ca="1" si="164"/>
        <v>-5802966188966.4785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-5802966188966.4785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-24179025787.360329</v>
      </c>
      <c r="L4101" s="444">
        <f t="shared" ca="1" si="164"/>
        <v>-5827145214753.8389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-5827145214753.8389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-24279771728.140995</v>
      </c>
      <c r="L4102" s="444">
        <f t="shared" ca="1" si="164"/>
        <v>-5851424986481.9795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-5851424986481.9795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-24380937443.674915</v>
      </c>
      <c r="L4103" s="444">
        <f t="shared" ca="1" si="164"/>
        <v>-5875805923925.6543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-5875805923925.6543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-24482524683.02356</v>
      </c>
      <c r="L4104" s="444">
        <f t="shared" ca="1" si="164"/>
        <v>-5900288448608.6777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-5900288448608.6777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-24584535202.536156</v>
      </c>
      <c r="L4105" s="444">
        <f t="shared" ca="1" si="164"/>
        <v>-5924872983811.2139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-5924872983811.2139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-24686970765.880058</v>
      </c>
      <c r="L4106" s="444">
        <f t="shared" ca="1" si="164"/>
        <v>-5949559954577.0938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-5949559954577.0938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-24789833144.071224</v>
      </c>
      <c r="L4107" s="444">
        <f t="shared" ca="1" si="164"/>
        <v>-5974349787721.165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-5974349787721.165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-24893124115.504852</v>
      </c>
      <c r="L4108" s="444">
        <f t="shared" ca="1" si="164"/>
        <v>-5999242911836.6699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-5999242911836.6699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-24996845465.986126</v>
      </c>
      <c r="L4109" s="444">
        <f t="shared" ca="1" si="164"/>
        <v>-6024239757302.6563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-6024239757302.6563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-25100998988.761066</v>
      </c>
      <c r="L4110" s="444">
        <f t="shared" ca="1" si="164"/>
        <v>-6049340756291.417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-6049340756291.417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-25205586484.547569</v>
      </c>
      <c r="L4111" s="444">
        <f t="shared" ca="1" si="164"/>
        <v>-6074546342775.9648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-6074546342775.9648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-25310609761.566521</v>
      </c>
      <c r="L4112" s="444">
        <f t="shared" ca="1" si="164"/>
        <v>-6099856952537.5313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-6099856952537.5313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-25416070635.573048</v>
      </c>
      <c r="L4113" s="444">
        <f t="shared" ca="1" si="164"/>
        <v>-6125273023173.1045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-6125273023173.1045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-25521970929.887936</v>
      </c>
      <c r="L4114" s="444">
        <f t="shared" ca="1" si="164"/>
        <v>-6150794994102.9922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-6150794994102.9922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-25628312475.429134</v>
      </c>
      <c r="L4115" s="444">
        <f t="shared" ca="1" si="164"/>
        <v>-6176423306578.4209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-6176423306578.4209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-25735097110.74342</v>
      </c>
      <c r="L4116" s="444">
        <f t="shared" ca="1" si="164"/>
        <v>-6202158403689.1641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-6202158403689.1641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-25842326682.038185</v>
      </c>
      <c r="L4117" s="444">
        <f t="shared" ca="1" si="164"/>
        <v>-6228000730371.2021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-6228000730371.2021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-25950003043.213341</v>
      </c>
      <c r="L4118" s="444">
        <f t="shared" ca="1" si="164"/>
        <v>-6253950733414.415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-6253950733414.415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-26058128055.893394</v>
      </c>
      <c r="L4119" s="444">
        <f t="shared" ca="1" si="164"/>
        <v>-6280008861470.3086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-6280008861470.3086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-26166703589.459618</v>
      </c>
      <c r="L4120" s="444">
        <f t="shared" ca="1" si="164"/>
        <v>-6306175565059.7686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-6306175565059.7686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-26275731521.082367</v>
      </c>
      <c r="L4121" s="444">
        <f t="shared" ca="1" si="164"/>
        <v>-6332451296580.8506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-6332451296580.8506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-26385213735.753544</v>
      </c>
      <c r="L4122" s="444">
        <f t="shared" ca="1" si="164"/>
        <v>-6358836510316.6045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-6358836510316.6045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-26495152126.319183</v>
      </c>
      <c r="L4123" s="444">
        <f t="shared" ca="1" si="164"/>
        <v>-6385331662442.9238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-6385331662442.9238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-26605548593.512184</v>
      </c>
      <c r="L4124" s="444">
        <f t="shared" ca="1" si="164"/>
        <v>-6411937211036.4355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-6411937211036.4355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-26716405045.985149</v>
      </c>
      <c r="L4125" s="444">
        <f t="shared" ca="1" si="164"/>
        <v>-6438653616082.4209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-6438653616082.4209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-26827723400.343422</v>
      </c>
      <c r="L4126" s="444">
        <f t="shared" ca="1" si="164"/>
        <v>-6465481339482.7646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-6465481339482.7646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-26939505581.178185</v>
      </c>
      <c r="L4127" s="444">
        <f t="shared" ca="1" si="164"/>
        <v>-6492420845063.9424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-6492420845063.9424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-27051753521.099758</v>
      </c>
      <c r="L4128" s="444">
        <f t="shared" ca="1" si="164"/>
        <v>-6519472598585.042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-6519472598585.042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-27164469160.771008</v>
      </c>
      <c r="L4129" s="444">
        <f t="shared" ca="1" si="164"/>
        <v>-6546637067745.8135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-6546637067745.8135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-27277654448.940887</v>
      </c>
      <c r="L4130" s="444">
        <f t="shared" ca="1" si="164"/>
        <v>-6573914722194.7539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-6573914722194.7539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-27391311342.478142</v>
      </c>
      <c r="L4131" s="444">
        <f t="shared" ca="1" si="164"/>
        <v>-6601306033537.2324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-6601306033537.2324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-27505441806.405136</v>
      </c>
      <c r="L4132" s="444">
        <f t="shared" ca="1" si="164"/>
        <v>-6628811475343.6377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-6628811475343.6377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-27620047813.931824</v>
      </c>
      <c r="L4133" s="444">
        <f t="shared" ca="1" si="164"/>
        <v>-6656431523157.5693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-6656431523157.5693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-27735131346.489872</v>
      </c>
      <c r="L4134" s="444">
        <f t="shared" ca="1" si="164"/>
        <v>-6684166654504.0596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-6684166654504.0596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-27850694393.766914</v>
      </c>
      <c r="L4135" s="444">
        <f t="shared" ca="1" si="164"/>
        <v>-6712017348897.8262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-6712017348897.8262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-27966738953.74094</v>
      </c>
      <c r="L4136" s="444">
        <f t="shared" ca="1" si="164"/>
        <v>-6739984087851.5674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-6739984087851.5674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-28083267032.714863</v>
      </c>
      <c r="L4137" s="444">
        <f t="shared" ca="1" si="164"/>
        <v>-6768067354884.2822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-6768067354884.2822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-28200280645.351177</v>
      </c>
      <c r="L4138" s="444">
        <f t="shared" ca="1" si="164"/>
        <v>-6796267635529.6338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-6796267635529.6338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-28317781814.706806</v>
      </c>
      <c r="L4139" s="444">
        <f t="shared" ca="1" si="164"/>
        <v>-6824585417344.3408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-6824585417344.3408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-28435772572.268085</v>
      </c>
      <c r="L4140" s="444">
        <f t="shared" ca="1" si="164"/>
        <v>-6853021189916.6094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-6853021189916.6094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-28554254957.98587</v>
      </c>
      <c r="L4141" s="444">
        <f t="shared" ca="1" si="164"/>
        <v>-6881575444874.5957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-6881575444874.5957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-28673231020.310818</v>
      </c>
      <c r="L4142" s="444">
        <f t="shared" ca="1" si="164"/>
        <v>-6910248675894.9063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-6910248675894.9063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-28792702816.228779</v>
      </c>
      <c r="L4143" s="444">
        <f t="shared" ca="1" si="164"/>
        <v>-6939041378711.1348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-6939041378711.1348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-28912672411.296394</v>
      </c>
      <c r="L4144" s="444">
        <f t="shared" ca="1" si="164"/>
        <v>-6967954051122.4316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-6967954051122.4316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-29033141879.6768</v>
      </c>
      <c r="L4145" s="444">
        <f t="shared" ca="1" si="164"/>
        <v>-6996987193002.1084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-6996987193002.1084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-29154113304.175449</v>
      </c>
      <c r="L4146" s="444">
        <f t="shared" ca="1" si="164"/>
        <v>-7026141306306.2842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-7026141306306.2842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-29275588776.276184</v>
      </c>
      <c r="L4147" s="444">
        <f t="shared" ca="1" si="164"/>
        <v>-7055416895082.5605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-7055416895082.5605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-29397570396.177334</v>
      </c>
      <c r="L4148" s="444">
        <f t="shared" ca="1" si="164"/>
        <v>-7084814465478.7383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-7084814465478.7383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-29520060272.828075</v>
      </c>
      <c r="L4149" s="444">
        <f t="shared" ca="1" si="164"/>
        <v>-7114334525751.5664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-7114334525751.5664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-29643060523.964855</v>
      </c>
      <c r="L4150" s="444">
        <f t="shared" ca="1" si="164"/>
        <v>-7143977586275.5313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-7143977586275.5313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-29766573276.148045</v>
      </c>
      <c r="L4151" s="444">
        <f t="shared" ca="1" si="164"/>
        <v>-7173744159551.6797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-7173744159551.6797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-29890600664.798664</v>
      </c>
      <c r="L4152" s="444">
        <f t="shared" ca="1" si="164"/>
        <v>-7203634760216.4785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-7203634760216.4785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-30015144834.235321</v>
      </c>
      <c r="L4153" s="444">
        <f t="shared" ca="1" si="164"/>
        <v>-7233649905050.7139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-7233649905050.7139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-30140207937.711304</v>
      </c>
      <c r="L4154" s="444">
        <f t="shared" ca="1" si="164"/>
        <v>-7263790112988.4248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-7263790112988.4248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-30265792137.451771</v>
      </c>
      <c r="L4155" s="444">
        <f t="shared" ca="1" si="164"/>
        <v>-7294055905125.877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-7294055905125.877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-30391899604.691154</v>
      </c>
      <c r="L4156" s="444">
        <f t="shared" ca="1" si="164"/>
        <v>-7324447804730.5684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-7324447804730.5684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-30518532519.710697</v>
      </c>
      <c r="L4157" s="444">
        <f t="shared" ca="1" si="164"/>
        <v>-7354966337250.2793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-7354966337250.2793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-30645693071.876163</v>
      </c>
      <c r="L4158" s="444">
        <f t="shared" ca="1" si="164"/>
        <v>-7385612030322.1553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-7385612030322.1553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-30773383459.675648</v>
      </c>
      <c r="L4159" s="444">
        <f t="shared" ca="1" si="164"/>
        <v>-7416385413781.8311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-7416385413781.8311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-30901605890.757629</v>
      </c>
      <c r="L4160" s="444">
        <f t="shared" ca="1" si="164"/>
        <v>-7447287019672.5889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-7447287019672.5889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-31030362581.969124</v>
      </c>
      <c r="L4161" s="444">
        <f t="shared" ca="1" si="164"/>
        <v>-7478317382254.5576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-7478317382254.5576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-31159655759.39399</v>
      </c>
      <c r="L4162" s="444">
        <f t="shared" ca="1" si="164"/>
        <v>-7509477038013.9512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-7509477038013.9512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-31289487658.391464</v>
      </c>
      <c r="L4163" s="444">
        <f t="shared" ca="1" si="164"/>
        <v>-7540766525672.3428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-7540766525672.3428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-31419860523.634762</v>
      </c>
      <c r="L4164" s="444">
        <f t="shared" ca="1" si="164"/>
        <v>-7572186386195.9775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-7572186386195.9775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-31550776609.149906</v>
      </c>
      <c r="L4165" s="444">
        <f t="shared" ca="1" si="164"/>
        <v>-7603737162805.1279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-7603737162805.1279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-31682238178.354698</v>
      </c>
      <c r="L4166" s="444">
        <f t="shared" ca="1" si="164"/>
        <v>-7635419400983.4824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-7635419400983.4824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-31814247504.097843</v>
      </c>
      <c r="L4167" s="444">
        <f t="shared" ca="1" si="164"/>
        <v>-7667233648487.5801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-7667233648487.5801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-31946806868.69825</v>
      </c>
      <c r="L4168" s="444">
        <f t="shared" ca="1" si="164"/>
        <v>-7699180455356.2783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-7699180455356.2783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-32079918563.984493</v>
      </c>
      <c r="L4169" s="444">
        <f t="shared" ca="1" si="164"/>
        <v>-7731260373920.2627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-7731260373920.2627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-32213584891.334427</v>
      </c>
      <c r="L4170" s="444">
        <f t="shared" ca="1" si="164"/>
        <v>-7763473958811.5967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-7763473958811.5967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-32347808161.714985</v>
      </c>
      <c r="L4171" s="444">
        <f t="shared" ca="1" si="164"/>
        <v>-7795821766973.3115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-7795821766973.3115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-32482590695.72213</v>
      </c>
      <c r="L4172" s="444">
        <f t="shared" ca="1" si="164"/>
        <v>-7828304357669.0332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-7828304357669.0332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-32617934823.620975</v>
      </c>
      <c r="L4173" s="444">
        <f t="shared" ca="1" si="164"/>
        <v>-7860922292492.6543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-7860922292492.6543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-32753842885.386059</v>
      </c>
      <c r="L4174" s="444">
        <f t="shared" ca="1" si="164"/>
        <v>-7893676135378.04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-7893676135378.04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-32890317230.741837</v>
      </c>
      <c r="L4175" s="444">
        <f t="shared" ca="1" si="164"/>
        <v>-7926566452608.7822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-7926566452608.7822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-33027360219.203259</v>
      </c>
      <c r="L4176" s="444">
        <f t="shared" ca="1" si="164"/>
        <v>-7959593812827.9854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-7959593812827.9854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-33164974220.116608</v>
      </c>
      <c r="L4177" s="444">
        <f t="shared" ca="1" si="164"/>
        <v>-7992758787048.1016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-7992758787048.1016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-33303161612.700424</v>
      </c>
      <c r="L4178" s="444">
        <f t="shared" ca="1" si="164"/>
        <v>-8026061948660.8018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-8026061948660.8018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-33441924786.08667</v>
      </c>
      <c r="L4179" s="444">
        <f t="shared" ca="1" si="164"/>
        <v>-8059503873446.8887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-8059503873446.8887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-33581266139.36203</v>
      </c>
      <c r="L4180" s="444">
        <f t="shared" ca="1" si="164"/>
        <v>-8093085139586.251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-8093085139586.251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-33721188081.609375</v>
      </c>
      <c r="L4181" s="444">
        <f t="shared" ca="1" si="164"/>
        <v>-8126806327667.8604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-8126806327667.8604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-33861693031.949417</v>
      </c>
      <c r="L4182" s="444">
        <f t="shared" ca="1" si="164"/>
        <v>-8160668020699.8096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-8160668020699.8096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-34002783419.582539</v>
      </c>
      <c r="L4183" s="444">
        <f t="shared" ca="1" si="164"/>
        <v>-8194670804119.3926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-8194670804119.3926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-34144461683.830807</v>
      </c>
      <c r="L4184" s="444">
        <f t="shared" ca="1" si="164"/>
        <v>-8228815265803.2236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-8228815265803.2236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-34286730274.180099</v>
      </c>
      <c r="L4185" s="444">
        <f t="shared" ca="1" si="164"/>
        <v>-8263101996077.4033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-8263101996077.4033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-34429591650.32251</v>
      </c>
      <c r="L4186" s="444">
        <f t="shared" ca="1" si="164"/>
        <v>-8297531587727.7256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-8297531587727.7256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-34573048282.198853</v>
      </c>
      <c r="L4187" s="444">
        <f t="shared" ca="1" si="164"/>
        <v>-8332104636009.9248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-8332104636009.9248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-34717102650.041351</v>
      </c>
      <c r="L4188" s="444">
        <f t="shared" ca="1" si="164"/>
        <v>-8366821738659.9658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-8366821738659.9658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-34861757244.416519</v>
      </c>
      <c r="L4189" s="444">
        <f t="shared" ca="1" si="164"/>
        <v>-8401683495904.3828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-8401683495904.3828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-35007014566.268265</v>
      </c>
      <c r="L4190" s="444">
        <f t="shared" ca="1" si="164"/>
        <v>-8436690510470.6514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-8436690510470.6514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-35152877126.961044</v>
      </c>
      <c r="L4191" s="444">
        <f t="shared" ca="1" si="164"/>
        <v>-8471843387597.6123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-8471843387597.6123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-35299347448.32338</v>
      </c>
      <c r="L4192" s="444">
        <f t="shared" ca="1" si="164"/>
        <v>-8507142735045.9355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-8507142735045.9355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-35446428062.691399</v>
      </c>
      <c r="L4193" s="444">
        <f t="shared" ca="1" si="164"/>
        <v>-8542589163108.627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-8542589163108.627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-35594121512.952606</v>
      </c>
      <c r="L4194" s="444">
        <f t="shared" ca="1" si="164"/>
        <v>-8578183284621.5791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-8578183284621.5791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-35742430352.589912</v>
      </c>
      <c r="L4195" s="444">
        <f t="shared" ca="1" si="164"/>
        <v>-8613925714974.1689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-8613925714974.1689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-35891357145.7257</v>
      </c>
      <c r="L4196" s="444">
        <f t="shared" ca="1" si="164"/>
        <v>-8649817072119.8945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-8649817072119.8945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-36040904467.166229</v>
      </c>
      <c r="L4197" s="444">
        <f t="shared" ca="1" si="164"/>
        <v>-8685857976587.0605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-8685857976587.0605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-36191074902.446083</v>
      </c>
      <c r="L4198" s="444">
        <f t="shared" ca="1" si="164"/>
        <v>-8722049051489.5068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-8722049051489.5068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-36341871047.872948</v>
      </c>
      <c r="L4199" s="444">
        <f t="shared" ca="1" si="164"/>
        <v>-8758390922537.3799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-8758390922537.3799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-36493295510.572418</v>
      </c>
      <c r="L4200" s="444">
        <f t="shared" ca="1" si="164"/>
        <v>-8794884218047.9521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-8794884218047.9521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-36645350908.533134</v>
      </c>
      <c r="L4201" s="444">
        <f t="shared" ca="1" si="164"/>
        <v>-8831529568956.4844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-8831529568956.4844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-36798039870.652016</v>
      </c>
      <c r="L4202" s="444">
        <f t="shared" ca="1" si="164"/>
        <v>-8868327608827.1367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-8868327608827.1367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-36951365036.779739</v>
      </c>
      <c r="L4203" s="444">
        <f t="shared" ca="1" si="164"/>
        <v>-8905278973863.916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-8905278973863.916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-37105329057.766319</v>
      </c>
      <c r="L4204" s="444">
        <f t="shared" ca="1" si="164"/>
        <v>-8942384302921.6816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-8942384302921.6816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-37259934595.507004</v>
      </c>
      <c r="L4205" s="444">
        <f t="shared" ca="1" si="164"/>
        <v>-8979644237517.1895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-8979644237517.1895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-37415184322.988289</v>
      </c>
      <c r="L4206" s="444">
        <f t="shared" ca="1" si="164"/>
        <v>-9017059421840.1777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-9017059421840.1777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-37571080924.334076</v>
      </c>
      <c r="L4207" s="444">
        <f t="shared" ca="1" si="164"/>
        <v>-9054630502764.5117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-9054630502764.5117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-37727627094.852135</v>
      </c>
      <c r="L4208" s="444">
        <f t="shared" ca="1" si="164"/>
        <v>-9092358129859.3633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-9092358129859.3633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-37884825541.080681</v>
      </c>
      <c r="L4209" s="444">
        <f t="shared" ca="1" si="164"/>
        <v>-9130242955400.4434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-9130242955400.4434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-38042678980.835182</v>
      </c>
      <c r="L4210" s="444">
        <f t="shared" ca="1" si="164"/>
        <v>-9168285634381.2793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-9168285634381.2793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-38201190143.255333</v>
      </c>
      <c r="L4211" s="444">
        <f t="shared" ca="1" si="164"/>
        <v>-9206486824524.5352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-9206486824524.5352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-38360361768.852226</v>
      </c>
      <c r="L4212" s="444">
        <f t="shared" ca="1" si="164"/>
        <v>-9244847186293.3867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-9244847186293.3867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-38520196609.555779</v>
      </c>
      <c r="L4213" s="444">
        <f t="shared" ca="1" si="164"/>
        <v>-9283367382902.9434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-9283367382902.9434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-38680697428.76226</v>
      </c>
      <c r="L4214" s="444">
        <f t="shared" ca="1" si="164"/>
        <v>-9322048080331.7051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-9322048080331.7051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-38841867001.382103</v>
      </c>
      <c r="L4215" s="444">
        <f t="shared" ca="1" si="164"/>
        <v>-9360889947333.0879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-9360889947333.0879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-39003708113.887863</v>
      </c>
      <c r="L4216" s="444">
        <f t="shared" ca="1" si="164"/>
        <v>-9399893655446.9766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-9399893655446.9766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-39166223564.362404</v>
      </c>
      <c r="L4217" s="444">
        <f t="shared" ca="1" si="164"/>
        <v>-9439059879011.3398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-9439059879011.3398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-39329416162.547249</v>
      </c>
      <c r="L4218" s="444">
        <f t="shared" ca="1" si="164"/>
        <v>-9478389295173.8867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-9478389295173.8867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-39493288729.891197</v>
      </c>
      <c r="L4219" s="444">
        <f t="shared" ca="1" si="164"/>
        <v>-9517882583903.7773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-9517882583903.7773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-39657844099.599075</v>
      </c>
      <c r="L4220" s="444">
        <f t="shared" ca="1" si="164"/>
        <v>-9557540428003.377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-9557540428003.377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-39823085116.68074</v>
      </c>
      <c r="L4221" s="444">
        <f t="shared" ca="1" si="164"/>
        <v>-9597363513120.0586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-9597363513120.0586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-39989014638.000244</v>
      </c>
      <c r="L4222" s="444">
        <f t="shared" ca="1" si="164"/>
        <v>-9637352527758.0586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-9637352527758.0586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-40155635532.325241</v>
      </c>
      <c r="L4223" s="444">
        <f t="shared" ca="1" si="164"/>
        <v>-9677508163290.3848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-9677508163290.3848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-40322950680.376602</v>
      </c>
      <c r="L4224" s="444">
        <f t="shared" ca="1" si="164"/>
        <v>-9717831113970.7617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-9717831113970.7617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-40490962974.878174</v>
      </c>
      <c r="L4225" s="444">
        <f t="shared" ca="1" si="164"/>
        <v>-9758322076945.6406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-9758322076945.6406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-40659675320.606834</v>
      </c>
      <c r="L4226" s="444">
        <f t="shared" ca="1" si="164"/>
        <v>-9798981752266.248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-9798981752266.248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-40829090634.442703</v>
      </c>
      <c r="L4227" s="444">
        <f t="shared" ca="1" si="164"/>
        <v>-9839810842900.6914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-9839810842900.6914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-40999211845.419548</v>
      </c>
      <c r="L4228" s="444">
        <f t="shared" ca="1" si="164"/>
        <v>-9880810054746.1113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-9880810054746.1113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-41170041894.775467</v>
      </c>
      <c r="L4229" s="444">
        <f t="shared" ca="1" si="164"/>
        <v>-9921980096640.8867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-9921980096640.8867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-41341583736.003693</v>
      </c>
      <c r="L4230" s="444">
        <f t="shared" ca="1" si="164"/>
        <v>-9963321680376.8906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-9963321680376.8906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-41513840334.903709</v>
      </c>
      <c r="L4231" s="444">
        <f t="shared" ca="1" si="164"/>
        <v>-10004835520711.795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-10004835520711.795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-41686814669.632477</v>
      </c>
      <c r="L4232" s="444">
        <f t="shared" ca="1" si="164"/>
        <v>-10046522335381.428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-10046522335381.428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-41860509730.755951</v>
      </c>
      <c r="L4233" s="444">
        <f t="shared" ca="1" si="164"/>
        <v>-10088382845112.184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-10088382845112.184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-42034928521.300766</v>
      </c>
      <c r="L4234" s="444">
        <f t="shared" ca="1" si="164"/>
        <v>-10130417773633.484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-10130417773633.484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-42210074056.806183</v>
      </c>
      <c r="L4235" s="444">
        <f t="shared" ca="1" si="164"/>
        <v>-10172627847690.291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-10172627847690.291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-42385949365.376213</v>
      </c>
      <c r="L4236" s="444">
        <f t="shared" ca="1" si="164"/>
        <v>-10215013797055.668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-10215013797055.668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-42562557487.731949</v>
      </c>
      <c r="L4237" s="444">
        <f t="shared" ca="1" si="164"/>
        <v>-10257576354543.4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-10257576354543.4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-42739901477.264168</v>
      </c>
      <c r="L4238" s="444">
        <f t="shared" ca="1" si="164"/>
        <v>-10300316256020.664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-10300316256020.664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-42917984400.086098</v>
      </c>
      <c r="L4239" s="444">
        <f t="shared" ca="1" si="164"/>
        <v>-10343234240420.75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-10343234240420.75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-43096809335.086456</v>
      </c>
      <c r="L4240" s="444">
        <f t="shared" ca="1" si="164"/>
        <v>-10386331049755.836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-10386331049755.836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-43276379373.982651</v>
      </c>
      <c r="L4241" s="444">
        <f t="shared" ca="1" si="164"/>
        <v>-10429607429129.818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-10429607429129.818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-43456697621.374245</v>
      </c>
      <c r="L4242" s="444">
        <f t="shared" ca="1" si="164"/>
        <v>-10473064126751.193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-10473064126751.193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-43637767194.796638</v>
      </c>
      <c r="L4243" s="444">
        <f t="shared" ca="1" si="164"/>
        <v>-10516701893945.99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-10516701893945.99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-43819591224.774956</v>
      </c>
      <c r="L4244" s="444">
        <f t="shared" ca="1" si="164"/>
        <v>-10560521485170.766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-10560521485170.766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-44002172854.878189</v>
      </c>
      <c r="L4245" s="444">
        <f t="shared" ca="1" si="164"/>
        <v>-10604523658025.645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-10604523658025.645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-44185515241.773521</v>
      </c>
      <c r="L4246" s="444">
        <f t="shared" ca="1" si="164"/>
        <v>-10648709173267.418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-10648709173267.418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-44369621555.280907</v>
      </c>
      <c r="L4247" s="444">
        <f t="shared" ca="1" si="164"/>
        <v>-10693078794822.699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-10693078794822.699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-44554494978.42791</v>
      </c>
      <c r="L4248" s="444">
        <f t="shared" ca="1" si="164"/>
        <v>-10737633289801.127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-10737633289801.127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-44740138707.504692</v>
      </c>
      <c r="L4249" s="444">
        <f t="shared" ca="1" si="164"/>
        <v>-10782373428508.631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-10782373428508.631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-44926555952.119293</v>
      </c>
      <c r="L4250" s="444">
        <f t="shared" ca="1" si="164"/>
        <v>-10827299984460.75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-10827299984460.75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-45113749935.253128</v>
      </c>
      <c r="L4251" s="444">
        <f t="shared" ca="1" si="164"/>
        <v>-10872413734396.004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-10872413734396.004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-45301723893.316681</v>
      </c>
      <c r="L4252" s="444">
        <f t="shared" ca="1" si="164"/>
        <v>-10917715458289.32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-10917715458289.32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-45490481076.205498</v>
      </c>
      <c r="L4253" s="444">
        <f t="shared" ca="1" si="164"/>
        <v>-10963205939365.525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-10963205939365.525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-45680024747.356354</v>
      </c>
      <c r="L4254" s="444">
        <f t="shared" ca="1" si="164"/>
        <v>-11008885964112.881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-11008885964112.881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-45870358183.803673</v>
      </c>
      <c r="L4255" s="444">
        <f t="shared" ca="1" si="164"/>
        <v>-11054756322296.684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-11054756322296.684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-46061484676.236183</v>
      </c>
      <c r="L4256" s="444">
        <f t="shared" ca="1" si="164"/>
        <v>-11100817806972.92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-11100817806972.92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-46253407529.053833</v>
      </c>
      <c r="L4257" s="444">
        <f t="shared" ca="1" si="164"/>
        <v>-11147071214501.975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-11147071214501.975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-46446130060.424896</v>
      </c>
      <c r="L4258" s="444">
        <f t="shared" ca="1" si="164"/>
        <v>-11193517344562.4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-11193517344562.4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-46639655602.343338</v>
      </c>
      <c r="L4259" s="444">
        <f t="shared" ca="1" si="164"/>
        <v>-11240157000164.744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-11240157000164.744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-46833987500.686432</v>
      </c>
      <c r="L4260" s="444">
        <f t="shared" ca="1" si="164"/>
        <v>-11286990987665.43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-11286990987665.43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-47029129115.272621</v>
      </c>
      <c r="L4261" s="444">
        <f t="shared" ca="1" si="164"/>
        <v>-11334020116780.703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-11334020116780.703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-47225083819.919594</v>
      </c>
      <c r="L4262" s="444">
        <f t="shared" ca="1" si="164"/>
        <v>-11381245200600.623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-11381245200600.623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-47421855002.502594</v>
      </c>
      <c r="L4263" s="444">
        <f t="shared" ca="1" si="164"/>
        <v>-11428667055603.125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-11428667055603.125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-47619446065.013023</v>
      </c>
      <c r="L4264" s="444">
        <f t="shared" ca="1" si="164"/>
        <v>-11476286501668.139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-11476286501668.139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-47817860423.617241</v>
      </c>
      <c r="L4265" s="444">
        <f t="shared" ca="1" si="164"/>
        <v>-11524104362091.756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-11524104362091.756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-48017101508.715652</v>
      </c>
      <c r="L4266" s="444">
        <f t="shared" ca="1" si="164"/>
        <v>-11572121463600.471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-11572121463600.471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-48217172765.001961</v>
      </c>
      <c r="L4267" s="444">
        <f t="shared" ca="1" si="164"/>
        <v>-11620338636365.473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-11620338636365.473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-48418077651.522804</v>
      </c>
      <c r="L4268" s="444">
        <f t="shared" ca="1" si="164"/>
        <v>-11668756714016.996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-11668756714016.996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-48619819641.73748</v>
      </c>
      <c r="L4269" s="444">
        <f t="shared" ca="1" si="164"/>
        <v>-11717376533658.734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-11717376533658.734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-48822402223.578056</v>
      </c>
      <c r="L4270" s="444">
        <f t="shared" ca="1" si="164"/>
        <v>-11766198935882.313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-11766198935882.313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-49025828899.509636</v>
      </c>
      <c r="L4271" s="444">
        <f t="shared" ca="1" si="164"/>
        <v>-11815224764781.822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-11815224764781.822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-49230103186.590927</v>
      </c>
      <c r="L4272" s="444">
        <f t="shared" ca="1" si="164"/>
        <v>-11864454867968.414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-11864454867968.414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-49435228616.535057</v>
      </c>
      <c r="L4273" s="444">
        <f t="shared" ca="1" si="164"/>
        <v>-11913890096584.949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-11913890096584.949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-49641208735.770622</v>
      </c>
      <c r="L4274" s="444">
        <f t="shared" ca="1" si="164"/>
        <v>-11963531305320.721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-11963531305320.721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-49848047105.503006</v>
      </c>
      <c r="L4275" s="444">
        <f t="shared" ca="1" si="164"/>
        <v>-12013379352426.225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-12013379352426.225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-50055747301.775932</v>
      </c>
      <c r="L4276" s="444">
        <f t="shared" ca="1" si="164"/>
        <v>-12063435099728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-12063435099728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-50264312915.533333</v>
      </c>
      <c r="L4277" s="444">
        <f t="shared" ca="1" si="164"/>
        <v>-12113699412643.533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-12113699412643.533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-50473747552.681389</v>
      </c>
      <c r="L4278" s="444">
        <f t="shared" ca="1" si="164"/>
        <v>-12164173160196.215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-12164173160196.215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-50684054834.150894</v>
      </c>
      <c r="L4279" s="444">
        <f t="shared" ca="1" si="164"/>
        <v>-12214857215030.365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-12214857215030.365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-50895238395.959854</v>
      </c>
      <c r="L4280" s="444">
        <f t="shared" ca="1" si="164"/>
        <v>-12265752453426.324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-12265752453426.324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-51107301889.276352</v>
      </c>
      <c r="L4281" s="444">
        <f t="shared" ca="1" si="164"/>
        <v>-12316859755315.6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-12316859755315.6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-51320248980.481667</v>
      </c>
      <c r="L4282" s="444">
        <f t="shared" ca="1" si="164"/>
        <v>-12368180004296.082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-12368180004296.082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-51534083351.233673</v>
      </c>
      <c r="L4283" s="444">
        <f t="shared" ca="1" si="164"/>
        <v>-12419714087647.316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-12419714087647.316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-51748808698.530487</v>
      </c>
      <c r="L4284" s="444">
        <f t="shared" ca="1" si="164"/>
        <v>-12471462896345.848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-12471462896345.848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-51964428734.774368</v>
      </c>
      <c r="L4285" s="444">
        <f t="shared" ca="1" si="164"/>
        <v>-12523427325080.621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-12523427325080.621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-52180947187.835922</v>
      </c>
      <c r="L4286" s="444">
        <f t="shared" ca="1" si="164"/>
        <v>-12575608272268.457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-12575608272268.457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-52398367801.118568</v>
      </c>
      <c r="L4287" s="444">
        <f t="shared" ca="1" si="164"/>
        <v>-12628006640069.576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-12628006640069.576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-52616694333.62323</v>
      </c>
      <c r="L4288" s="444">
        <f t="shared" ca="1" si="164"/>
        <v>-12680623334403.199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-12680623334403.199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-52835930560.013329</v>
      </c>
      <c r="L4289" s="444">
        <f t="shared" ca="1" si="164"/>
        <v>-12733459264963.213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-12733459264963.213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-53056080270.680054</v>
      </c>
      <c r="L4290" s="444">
        <f t="shared" ca="1" si="164"/>
        <v>-12786515345233.893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-12786515345233.893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-53277147271.807884</v>
      </c>
      <c r="L4291" s="444">
        <f t="shared" ca="1" si="164"/>
        <v>-12839792492505.701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-12839792492505.701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-53499135385.440422</v>
      </c>
      <c r="L4292" s="444">
        <f t="shared" ca="1" si="164"/>
        <v>-12893291627891.141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-12893291627891.141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-53722048449.546417</v>
      </c>
      <c r="L4293" s="444">
        <f t="shared" ca="1" si="164"/>
        <v>-12947013676340.688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-12947013676340.688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-53945890318.086197</v>
      </c>
      <c r="L4294" s="444">
        <f t="shared" ca="1" si="164"/>
        <v>-13000959566658.773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-13000959566658.773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-54170664861.078224</v>
      </c>
      <c r="L4295" s="444">
        <f t="shared" ca="1" si="164"/>
        <v>-13055130231519.852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-13055130231519.852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-54396375964.666046</v>
      </c>
      <c r="L4296" s="444">
        <f t="shared" ca="1" si="164"/>
        <v>-13109526607484.518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-13109526607484.518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-54623027531.185486</v>
      </c>
      <c r="L4297" s="444">
        <f t="shared" ca="1" si="164"/>
        <v>-13164149635015.703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-13164149635015.703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-54850623479.232094</v>
      </c>
      <c r="L4298" s="444">
        <f t="shared" ca="1" si="164"/>
        <v>-13219000258494.936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-13219000258494.936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-55079167743.728897</v>
      </c>
      <c r="L4299" s="444">
        <f t="shared" ca="1" si="164"/>
        <v>-13274079426238.664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-13274079426238.664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-55308664275.994431</v>
      </c>
      <c r="L4300" s="444">
        <f t="shared" ca="1" si="164"/>
        <v>-13329388090514.658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-13329388090514.658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-55539117043.811073</v>
      </c>
      <c r="L4301" s="444">
        <f t="shared" ca="1" si="164"/>
        <v>-13384927207558.469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-13384927207558.469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-55770530031.493622</v>
      </c>
      <c r="L4302" s="444">
        <f t="shared" ca="1" si="164"/>
        <v>-13440697737589.963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-13440697737589.963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-56002907239.958176</v>
      </c>
      <c r="L4303" s="444">
        <f t="shared" ca="1" si="164"/>
        <v>-13496700644829.922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-13496700644829.922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-56236252686.791344</v>
      </c>
      <c r="L4304" s="444">
        <f t="shared" ca="1" si="164"/>
        <v>-13552936897516.713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-13552936897516.713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-56470570406.319633</v>
      </c>
      <c r="L4305" s="444">
        <f t="shared" ca="1" si="164"/>
        <v>-13609407467923.033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-13609407467923.033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-56705864449.679306</v>
      </c>
      <c r="L4306" s="444">
        <f t="shared" ca="1" si="164"/>
        <v>-13666113332372.713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-13666113332372.713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-56942138884.886299</v>
      </c>
      <c r="L4307" s="444">
        <f t="shared" ca="1" si="164"/>
        <v>-13723055471257.6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-13723055471257.6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-57179397796.906662</v>
      </c>
      <c r="L4308" s="444">
        <f t="shared" ca="1" si="164"/>
        <v>-13780234869054.506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-13780234869054.506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-57417645287.727104</v>
      </c>
      <c r="L4309" s="444">
        <f t="shared" ca="1" si="164"/>
        <v>-13837652514342.232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-13837652514342.232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-57656885476.425964</v>
      </c>
      <c r="L4310" s="444">
        <f t="shared" ca="1" si="164"/>
        <v>-13895309399818.658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-13895309399818.658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-57897122499.244408</v>
      </c>
      <c r="L4311" s="444">
        <f t="shared" ca="1" si="164"/>
        <v>-13953206522317.902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-13953206522317.902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-58138360509.657928</v>
      </c>
      <c r="L4312" s="444">
        <f t="shared" ca="1" si="164"/>
        <v>-14011344882827.561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-14011344882827.561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-58380603678.448166</v>
      </c>
      <c r="L4313" s="444">
        <f t="shared" ca="1" si="164"/>
        <v>-14069725486506.008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-14069725486506.008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-58623856193.775024</v>
      </c>
      <c r="L4314" s="444">
        <f t="shared" ca="1" si="164"/>
        <v>-14128349342699.783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-14128349342699.783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-58868122261.249092</v>
      </c>
      <c r="L4315" s="444">
        <f t="shared" ca="1" si="164"/>
        <v>-14187217464961.033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-14187217464961.033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-59113406104.004303</v>
      </c>
      <c r="L4316" s="444">
        <f t="shared" ca="1" si="164"/>
        <v>-14246330871065.037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-14246330871065.037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-59359711962.770996</v>
      </c>
      <c r="L4317" s="444">
        <f t="shared" ca="1" si="164"/>
        <v>-14305690583027.809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-14305690583027.809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-59607044095.949211</v>
      </c>
      <c r="L4318" s="444">
        <f t="shared" ca="1" si="164"/>
        <v>-14365297627123.758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-14365297627123.758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-59855406779.682335</v>
      </c>
      <c r="L4319" s="444">
        <f t="shared" ca="1" si="164"/>
        <v>-14425153033903.439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-14425153033903.439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-60104804307.931</v>
      </c>
      <c r="L4320" s="444">
        <f t="shared" ca="1" si="164"/>
        <v>-14485257838211.371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-14485257838211.371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-60355240992.547379</v>
      </c>
      <c r="L4321" s="444">
        <f t="shared" ca="1" si="164"/>
        <v>-14545613079203.918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-14545613079203.918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-60606721163.349663</v>
      </c>
      <c r="L4322" s="444">
        <f t="shared" ca="1" si="164"/>
        <v>-14606219800367.268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-14606219800367.268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-60859249168.196945</v>
      </c>
      <c r="L4323" s="444">
        <f t="shared" ca="1" si="164"/>
        <v>-14667079049535.465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-14667079049535.465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-61112829373.064438</v>
      </c>
      <c r="L4324" s="444">
        <f t="shared" ca="1" si="164"/>
        <v>-14728191878908.529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-14728191878908.529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-61367466162.118874</v>
      </c>
      <c r="L4325" s="444">
        <f t="shared" ca="1" si="164"/>
        <v>-14789559345070.648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-14789559345070.648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-61623163937.794365</v>
      </c>
      <c r="L4326" s="444">
        <f t="shared" ca="1" si="164"/>
        <v>-14851182509008.443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-14851182509008.443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-61879927120.868515</v>
      </c>
      <c r="L4327" s="444">
        <f t="shared" ca="1" si="164"/>
        <v>-14913062436129.313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-14913062436129.313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-62137760150.538803</v>
      </c>
      <c r="L4328" s="444">
        <f t="shared" ca="1" si="164"/>
        <v>-14975200196279.852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-14975200196279.852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-62396667484.499382</v>
      </c>
      <c r="L4329" s="444">
        <f t="shared" ca="1" si="164"/>
        <v>-15037596863764.352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-15037596863764.352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-62656653599.018127</v>
      </c>
      <c r="L4330" s="444">
        <f t="shared" ca="1" si="164"/>
        <v>-15100253517363.369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-15100253517363.369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-62917722989.014038</v>
      </c>
      <c r="L4331" s="444">
        <f t="shared" ca="1" si="164"/>
        <v>-15163171240352.383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-15163171240352.383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-63179880168.134933</v>
      </c>
      <c r="L4332" s="444">
        <f t="shared" ca="1" si="164"/>
        <v>-15226351120520.518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-15226351120520.518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-63443129668.835495</v>
      </c>
      <c r="L4333" s="444">
        <f t="shared" ca="1" si="164"/>
        <v>-15289794250189.354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-15289794250189.354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-63707476042.455635</v>
      </c>
      <c r="L4334" s="444">
        <f t="shared" ca="1" si="164"/>
        <v>-15353501726231.809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-15353501726231.809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-63972923859.29921</v>
      </c>
      <c r="L4335" s="444">
        <f t="shared" ca="1" si="164"/>
        <v>-15417474650091.107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-15417474650091.107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-64239477708.712944</v>
      </c>
      <c r="L4336" s="444">
        <f t="shared" ca="1" si="164"/>
        <v>-15481714127799.82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-15481714127799.82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-64507142199.165916</v>
      </c>
      <c r="L4337" s="444">
        <f t="shared" ca="1" si="164"/>
        <v>-15546221269998.986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-15546221269998.986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-64775921958.329109</v>
      </c>
      <c r="L4338" s="444">
        <f t="shared" ca="1" si="164"/>
        <v>-15610997191957.316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-15610997191957.316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-65045821633.155487</v>
      </c>
      <c r="L4339" s="444">
        <f t="shared" ca="1" si="164"/>
        <v>-15676043013590.473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-15676043013590.473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-65316845889.960304</v>
      </c>
      <c r="L4340" s="444">
        <f t="shared" ca="1" si="164"/>
        <v>-15741359859480.434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-15741359859480.434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-65588999414.501808</v>
      </c>
      <c r="L4341" s="444">
        <f t="shared" ca="1" si="164"/>
        <v>-15806948858894.936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-15806948858894.936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-65862286912.062233</v>
      </c>
      <c r="L4342" s="444">
        <f t="shared" ca="1" si="164"/>
        <v>-15872811145806.998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-15872811145806.998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-66136713107.529167</v>
      </c>
      <c r="L4343" s="444">
        <f t="shared" ref="L4343:L4597" ca="1" si="169">I4343-J4343+K4343</f>
        <v>-15938947858914.527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-15938947858914.527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-66412282745.477196</v>
      </c>
      <c r="L4344" s="444">
        <f t="shared" ca="1" si="169"/>
        <v>-16005360141660.004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-16005360141660.004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-66689000590.250015</v>
      </c>
      <c r="L4345" s="444">
        <f t="shared" ca="1" si="169"/>
        <v>-16072049142250.254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-16072049142250.254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-66966871426.042717</v>
      </c>
      <c r="L4346" s="444">
        <f t="shared" ca="1" si="169"/>
        <v>-16139016013676.297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-16139016013676.297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-67245900056.984566</v>
      </c>
      <c r="L4347" s="444">
        <f t="shared" ca="1" si="169"/>
        <v>-16206261913733.281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-16206261913733.281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-67526091307.222008</v>
      </c>
      <c r="L4348" s="444">
        <f t="shared" ca="1" si="169"/>
        <v>-16273788005040.504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-16273788005040.504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-67807450021.002098</v>
      </c>
      <c r="L4349" s="444">
        <f t="shared" ca="1" si="169"/>
        <v>-16341595455061.506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-16341595455061.506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-68089981062.756271</v>
      </c>
      <c r="L4350" s="444">
        <f t="shared" ca="1" si="169"/>
        <v>-16409685436124.262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-16409685436124.262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-68373689317.184425</v>
      </c>
      <c r="L4351" s="444">
        <f t="shared" ca="1" si="169"/>
        <v>-16478059125441.445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-16478059125441.445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-68658579689.339348</v>
      </c>
      <c r="L4352" s="444">
        <f t="shared" ca="1" si="169"/>
        <v>-16546717705130.785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-16546717705130.785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-68944657104.711609</v>
      </c>
      <c r="L4353" s="444">
        <f t="shared" ca="1" si="169"/>
        <v>-16615662362235.496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-16615662362235.496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-69231926509.31456</v>
      </c>
      <c r="L4354" s="444">
        <f t="shared" ca="1" si="169"/>
        <v>-16684894288744.811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-16684894288744.811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-69520392869.77005</v>
      </c>
      <c r="L4355" s="444">
        <f t="shared" ca="1" si="169"/>
        <v>-16754414681614.58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-16754414681614.58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-69810061173.394073</v>
      </c>
      <c r="L4356" s="444">
        <f t="shared" ca="1" si="169"/>
        <v>-16824224742787.975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-16824224742787.975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-70100936428.283234</v>
      </c>
      <c r="L4357" s="444">
        <f t="shared" ca="1" si="169"/>
        <v>-16894325679216.258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-16894325679216.258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-70393023663.401077</v>
      </c>
      <c r="L4358" s="444">
        <f t="shared" ca="1" si="169"/>
        <v>-16964718702879.658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-16964718702879.658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-70686327928.665237</v>
      </c>
      <c r="L4359" s="444">
        <f t="shared" ca="1" si="169"/>
        <v>-17035405030808.324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-17035405030808.324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-70980854295.034683</v>
      </c>
      <c r="L4360" s="444">
        <f t="shared" ca="1" si="169"/>
        <v>-17106385885103.359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-17106385885103.359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-71276607854.597336</v>
      </c>
      <c r="L4361" s="444">
        <f t="shared" ca="1" si="169"/>
        <v>-17177662492957.957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-17177662492957.957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-71573593720.658142</v>
      </c>
      <c r="L4362" s="444">
        <f t="shared" ca="1" si="169"/>
        <v>-17249236086678.615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-17249236086678.615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-71871817027.82756</v>
      </c>
      <c r="L4363" s="444">
        <f t="shared" ca="1" si="169"/>
        <v>-17321107903706.443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-17321107903706.443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-72171282932.110184</v>
      </c>
      <c r="L4364" s="444">
        <f t="shared" ca="1" si="169"/>
        <v>-17393279186638.553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-17393279186638.553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-72471996610.993973</v>
      </c>
      <c r="L4365" s="444">
        <f t="shared" ca="1" si="169"/>
        <v>-17465751183249.547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-17465751183249.547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-72773963263.53978</v>
      </c>
      <c r="L4366" s="444">
        <f t="shared" ca="1" si="169"/>
        <v>-17538525146513.086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-17538525146513.086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-73077188110.471191</v>
      </c>
      <c r="L4367" s="444">
        <f t="shared" ca="1" si="169"/>
        <v>-17611602334623.559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-17611602334623.559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-73381676394.264832</v>
      </c>
      <c r="L4368" s="444">
        <f t="shared" ca="1" si="169"/>
        <v>-17684984011017.824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-17684984011017.824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-73687433379.240936</v>
      </c>
      <c r="L4369" s="444">
        <f t="shared" ca="1" si="169"/>
        <v>-17758671444397.066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-17758671444397.066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-73994464351.654449</v>
      </c>
      <c r="L4370" s="444">
        <f t="shared" ca="1" si="169"/>
        <v>-17832665908748.723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-17832665908748.723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-74302774619.786346</v>
      </c>
      <c r="L4371" s="444">
        <f t="shared" ca="1" si="169"/>
        <v>-17906968683368.508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-17906968683368.508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-74612369514.035446</v>
      </c>
      <c r="L4372" s="444">
        <f t="shared" ca="1" si="169"/>
        <v>-17981581052882.543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-17981581052882.543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-74923254387.01059</v>
      </c>
      <c r="L4373" s="444">
        <f t="shared" ca="1" si="169"/>
        <v>-18056504307269.555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-18056504307269.555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-75235434613.623138</v>
      </c>
      <c r="L4374" s="444">
        <f t="shared" ca="1" si="169"/>
        <v>-18131739741883.18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-18131739741883.18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-75548915591.179916</v>
      </c>
      <c r="L4375" s="444">
        <f t="shared" ca="1" si="169"/>
        <v>-18207288657474.359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-18207288657474.359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-75863702739.476501</v>
      </c>
      <c r="L4376" s="444">
        <f t="shared" ca="1" si="169"/>
        <v>-18283152360213.836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-18283152360213.836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-76179801500.890976</v>
      </c>
      <c r="L4377" s="444">
        <f t="shared" ca="1" si="169"/>
        <v>-18359332161714.727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-18359332161714.727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-76497217340.478027</v>
      </c>
      <c r="L4378" s="444">
        <f t="shared" ca="1" si="169"/>
        <v>-18435829379055.203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-18435829379055.203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-76815955746.063339</v>
      </c>
      <c r="L4379" s="444">
        <f t="shared" ca="1" si="169"/>
        <v>-18512645334801.266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-18512645334801.266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-77136022228.338608</v>
      </c>
      <c r="L4380" s="444">
        <f t="shared" ca="1" si="169"/>
        <v>-18589781357029.605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-18589781357029.605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-77457422320.956696</v>
      </c>
      <c r="L4381" s="444">
        <f t="shared" ca="1" si="169"/>
        <v>-18667238779350.563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-18667238779350.563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-77780161580.62735</v>
      </c>
      <c r="L4382" s="444">
        <f t="shared" ca="1" si="169"/>
        <v>-18745018940931.191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-18745018940931.191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-78104245587.213303</v>
      </c>
      <c r="L4383" s="444">
        <f t="shared" ca="1" si="169"/>
        <v>-18823123186518.406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-18823123186518.406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-78429679943.826691</v>
      </c>
      <c r="L4384" s="444">
        <f t="shared" ca="1" si="169"/>
        <v>-18901552866462.234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-18901552866462.234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-78756470276.92598</v>
      </c>
      <c r="L4385" s="444">
        <f t="shared" ca="1" si="169"/>
        <v>-18980309336739.16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-18980309336739.16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-79084622236.413162</v>
      </c>
      <c r="L4386" s="444">
        <f t="shared" ca="1" si="169"/>
        <v>-19059393958975.574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-19059393958975.574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-79414141495.731552</v>
      </c>
      <c r="L4387" s="444">
        <f t="shared" ca="1" si="169"/>
        <v>-19138808100471.305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-19138808100471.305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-79745033751.963776</v>
      </c>
      <c r="L4388" s="444">
        <f t="shared" ca="1" si="169"/>
        <v>-19218553134223.27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-19218553134223.27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-80077304725.930283</v>
      </c>
      <c r="L4389" s="444">
        <f t="shared" ca="1" si="169"/>
        <v>-19298630438949.199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-19298630438949.199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-80410960162.28833</v>
      </c>
      <c r="L4390" s="444">
        <f t="shared" ca="1" si="169"/>
        <v>-19379041399111.488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-19379041399111.488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-80746005829.631195</v>
      </c>
      <c r="L4391" s="444">
        <f t="shared" ca="1" si="169"/>
        <v>-19459787404941.121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-19459787404941.121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-81082447520.587997</v>
      </c>
      <c r="L4392" s="444">
        <f t="shared" ca="1" si="169"/>
        <v>-19540869852461.711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-19540869852461.711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-81420291051.923798</v>
      </c>
      <c r="L4393" s="444">
        <f t="shared" ca="1" si="169"/>
        <v>-19622290143513.633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-19622290143513.633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-81759542264.640137</v>
      </c>
      <c r="L4394" s="444">
        <f t="shared" ca="1" si="169"/>
        <v>-19704049685778.273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-19704049685778.273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-82100207024.076141</v>
      </c>
      <c r="L4395" s="444">
        <f t="shared" ca="1" si="169"/>
        <v>-19786149892802.348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-19786149892802.348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-82442291220.009781</v>
      </c>
      <c r="L4396" s="444">
        <f t="shared" ca="1" si="169"/>
        <v>-19868592184022.359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-19868592184022.359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-82785800766.759827</v>
      </c>
      <c r="L4397" s="444">
        <f t="shared" ca="1" si="169"/>
        <v>-19951377984789.121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-19951377984789.121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-83130741603.28801</v>
      </c>
      <c r="L4398" s="444">
        <f t="shared" ca="1" si="169"/>
        <v>-20034508726392.41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-20034508726392.41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-83477119693.301712</v>
      </c>
      <c r="L4399" s="444">
        <f t="shared" ca="1" si="169"/>
        <v>-20117985846085.711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-20117985846085.711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-83824941025.357132</v>
      </c>
      <c r="L4400" s="444">
        <f t="shared" ca="1" si="169"/>
        <v>-20201810787111.066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-20201810787111.066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-84174211612.962769</v>
      </c>
      <c r="L4401" s="444">
        <f t="shared" ca="1" si="169"/>
        <v>-20285984998724.027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-20285984998724.027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-84524937494.683441</v>
      </c>
      <c r="L4402" s="444">
        <f t="shared" ca="1" si="169"/>
        <v>-20370509936218.711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-20370509936218.711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-84877124734.244629</v>
      </c>
      <c r="L4403" s="444">
        <f t="shared" ca="1" si="169"/>
        <v>-20455387060952.957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-20455387060952.957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-85230779420.637314</v>
      </c>
      <c r="L4404" s="444">
        <f t="shared" ca="1" si="169"/>
        <v>-20540617840373.594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-20540617840373.594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-85585907668.223312</v>
      </c>
      <c r="L4405" s="444">
        <f t="shared" ca="1" si="169"/>
        <v>-20626203748041.816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-20626203748041.816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-85942515616.840897</v>
      </c>
      <c r="L4406" s="444">
        <f t="shared" ca="1" si="169"/>
        <v>-20712146263658.656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-20712146263658.656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-86300609431.911072</v>
      </c>
      <c r="L4407" s="444">
        <f t="shared" ca="1" si="169"/>
        <v>-20798446873090.566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-20798446873090.566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-86660195304.544022</v>
      </c>
      <c r="L4408" s="444">
        <f t="shared" ca="1" si="169"/>
        <v>-20885107068395.109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-20885107068395.109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-87021279451.646286</v>
      </c>
      <c r="L4409" s="444">
        <f t="shared" ca="1" si="169"/>
        <v>-20972128347846.754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-20972128347846.754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-87383868116.028137</v>
      </c>
      <c r="L4410" s="444">
        <f t="shared" ca="1" si="169"/>
        <v>-21059512215962.781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-21059512215962.781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-87747967566.511581</v>
      </c>
      <c r="L4411" s="444">
        <f t="shared" ca="1" si="169"/>
        <v>-21147260183529.293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-21147260183529.293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-88113584098.038727</v>
      </c>
      <c r="L4412" s="444">
        <f t="shared" ca="1" si="169"/>
        <v>-21235373767627.332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-21235373767627.332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-88480724031.780548</v>
      </c>
      <c r="L4413" s="444">
        <f t="shared" ca="1" si="169"/>
        <v>-21323854491659.113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-21323854491659.113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-88849393715.246307</v>
      </c>
      <c r="L4414" s="444">
        <f t="shared" ca="1" si="169"/>
        <v>-21412703885374.359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-21412703885374.359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-89219599522.393158</v>
      </c>
      <c r="L4415" s="444">
        <f t="shared" ca="1" si="169"/>
        <v>-21501923484896.754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-21501923484896.754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-89591347853.736481</v>
      </c>
      <c r="L4416" s="444">
        <f t="shared" ca="1" si="169"/>
        <v>-21591514832750.492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-21591514832750.492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-89964645136.460388</v>
      </c>
      <c r="L4417" s="444">
        <f t="shared" ca="1" si="169"/>
        <v>-21681479477886.953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-21681479477886.953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-90339497824.528976</v>
      </c>
      <c r="L4418" s="444">
        <f t="shared" ca="1" si="169"/>
        <v>-21771818975711.48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-21771818975711.48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-90715912398.797836</v>
      </c>
      <c r="L4419" s="444">
        <f t="shared" ca="1" si="169"/>
        <v>-21862534888110.277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-21862534888110.277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-91093895367.12616</v>
      </c>
      <c r="L4420" s="444">
        <f t="shared" ca="1" si="169"/>
        <v>-21953628783477.402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-21953628783477.402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-91473453264.489182</v>
      </c>
      <c r="L4421" s="444">
        <f t="shared" ca="1" si="169"/>
        <v>-22045102236741.891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-22045102236741.891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-91854592653.091217</v>
      </c>
      <c r="L4422" s="444">
        <f t="shared" ca="1" si="169"/>
        <v>-22136956829394.98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-22136956829394.98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-92237320122.47908</v>
      </c>
      <c r="L4423" s="444">
        <f t="shared" ca="1" si="169"/>
        <v>-22229194149517.461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-22229194149517.461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-92621642289.656082</v>
      </c>
      <c r="L4424" s="444">
        <f t="shared" ca="1" si="169"/>
        <v>-22321815791807.117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-22321815791807.117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-93007565799.19632</v>
      </c>
      <c r="L4425" s="444">
        <f t="shared" ca="1" si="169"/>
        <v>-22414823357606.313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-22414823357606.313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-93395097323.359634</v>
      </c>
      <c r="L4426" s="444">
        <f t="shared" ca="1" si="169"/>
        <v>-22508218454929.672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-22508218454929.672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-93784243562.20697</v>
      </c>
      <c r="L4427" s="444">
        <f t="shared" ca="1" si="169"/>
        <v>-22602002698491.879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-22602002698491.879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-94175011243.716156</v>
      </c>
      <c r="L4428" s="444">
        <f t="shared" ca="1" si="169"/>
        <v>-22696177709735.594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-22696177709735.594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-94567407123.8983</v>
      </c>
      <c r="L4429" s="444">
        <f t="shared" ca="1" si="169"/>
        <v>-22790745116859.492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-22790745116859.492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-94961437986.914551</v>
      </c>
      <c r="L4430" s="444">
        <f t="shared" ca="1" si="169"/>
        <v>-22885706554846.406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-22885706554846.406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-95357110645.193359</v>
      </c>
      <c r="L4431" s="444">
        <f t="shared" ca="1" si="169"/>
        <v>-22981063665491.602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-22981063665491.602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-95754431939.54834</v>
      </c>
      <c r="L4432" s="444">
        <f t="shared" ca="1" si="169"/>
        <v>-23076818097431.148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-23076818097431.148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-96153408739.296448</v>
      </c>
      <c r="L4433" s="444">
        <f t="shared" ca="1" si="169"/>
        <v>-23172971506170.445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-23172971506170.445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-96554047942.376862</v>
      </c>
      <c r="L4434" s="444">
        <f t="shared" ca="1" si="169"/>
        <v>-23269525554112.82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-23269525554112.82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-96956356475.470078</v>
      </c>
      <c r="L4435" s="444">
        <f t="shared" ca="1" si="169"/>
        <v>-23366481910588.289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-23366481910588.289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-97360341294.117874</v>
      </c>
      <c r="L4436" s="444">
        <f t="shared" ca="1" si="169"/>
        <v>-23463842251882.406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-23463842251882.406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-97766009382.843353</v>
      </c>
      <c r="L4437" s="444">
        <f t="shared" ca="1" si="169"/>
        <v>-23561608261265.25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-23561608261265.25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-98173367755.271881</v>
      </c>
      <c r="L4438" s="444">
        <f t="shared" ca="1" si="169"/>
        <v>-23659781629020.523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-23659781629020.523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-98582423454.252182</v>
      </c>
      <c r="L4439" s="444">
        <f t="shared" ca="1" si="169"/>
        <v>-23758364052474.777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-23758364052474.777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-98993183551.978241</v>
      </c>
      <c r="L4440" s="444">
        <f t="shared" ca="1" si="169"/>
        <v>-23857357236026.754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-23857357236026.754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-99405655150.111481</v>
      </c>
      <c r="L4441" s="444">
        <f t="shared" ca="1" si="169"/>
        <v>-23956762891176.867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-23956762891176.867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-99819845379.90361</v>
      </c>
      <c r="L4442" s="444">
        <f t="shared" ca="1" si="169"/>
        <v>-24056582736556.77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-24056582736556.77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-100235761402.31987</v>
      </c>
      <c r="L4443" s="444">
        <f t="shared" ca="1" si="169"/>
        <v>-24156818497959.09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-24156818497959.09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-100653410408.16287</v>
      </c>
      <c r="L4444" s="444">
        <f t="shared" ca="1" si="169"/>
        <v>-24257471908367.254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-24257471908367.254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-101072799618.19688</v>
      </c>
      <c r="L4445" s="444">
        <f t="shared" ca="1" si="169"/>
        <v>-24358544707985.449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-24358544707985.449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-101493936283.27271</v>
      </c>
      <c r="L4446" s="444">
        <f t="shared" ca="1" si="169"/>
        <v>-24460038644268.723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-24460038644268.723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-101916827684.453</v>
      </c>
      <c r="L4447" s="444">
        <f t="shared" ca="1" si="169"/>
        <v>-24561955471953.176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-24561955471953.176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-102341481133.13823</v>
      </c>
      <c r="L4448" s="444">
        <f t="shared" ca="1" si="169"/>
        <v>-24664296953086.313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-24664296953086.313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-102767903971.19296</v>
      </c>
      <c r="L4449" s="444">
        <f t="shared" ca="1" si="169"/>
        <v>-24767064857057.504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-24767064857057.504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-103196103571.07294</v>
      </c>
      <c r="L4450" s="444">
        <f t="shared" ca="1" si="169"/>
        <v>-24870260960628.578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-24870260960628.578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-103626087335.95241</v>
      </c>
      <c r="L4451" s="444">
        <f t="shared" ca="1" si="169"/>
        <v>-24973887047964.531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-24973887047964.531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-104057862699.85222</v>
      </c>
      <c r="L4452" s="444">
        <f t="shared" ca="1" si="169"/>
        <v>-25077944910664.383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-25077944910664.383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-104491437127.76826</v>
      </c>
      <c r="L4453" s="444">
        <f t="shared" ca="1" si="169"/>
        <v>-25182436347792.152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-25182436347792.152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-104926818115.80063</v>
      </c>
      <c r="L4454" s="444">
        <f t="shared" ca="1" si="169"/>
        <v>-25287363165907.953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-25287363165907.953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-105364013191.28314</v>
      </c>
      <c r="L4455" s="444">
        <f t="shared" ca="1" si="169"/>
        <v>-25392727179099.234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-25392727179099.234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-105803029912.91348</v>
      </c>
      <c r="L4456" s="444">
        <f t="shared" ca="1" si="169"/>
        <v>-25498530209012.148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-25498530209012.148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-106243875870.88396</v>
      </c>
      <c r="L4457" s="444">
        <f t="shared" ca="1" si="169"/>
        <v>-25604774084883.031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-25604774084883.031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-106686558687.01263</v>
      </c>
      <c r="L4458" s="444">
        <f t="shared" ca="1" si="169"/>
        <v>-25711460643570.043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-25711460643570.043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-107131086014.87518</v>
      </c>
      <c r="L4459" s="444">
        <f t="shared" ca="1" si="169"/>
        <v>-25818591729584.918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-25818591729584.918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-107577465539.93716</v>
      </c>
      <c r="L4460" s="444">
        <f t="shared" ca="1" si="169"/>
        <v>-25926169195124.855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-25926169195124.855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-108025704979.68689</v>
      </c>
      <c r="L4461" s="444">
        <f t="shared" ca="1" si="169"/>
        <v>-26034194900104.543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-26034194900104.543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-108475812083.76892</v>
      </c>
      <c r="L4462" s="444">
        <f t="shared" ca="1" si="169"/>
        <v>-26142670712188.313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-26142670712188.313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-108927794634.11797</v>
      </c>
      <c r="L4463" s="444">
        <f t="shared" ca="1" si="169"/>
        <v>-26251598506822.43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-26251598506822.43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-109381660445.09346</v>
      </c>
      <c r="L4464" s="444">
        <f t="shared" ca="1" si="169"/>
        <v>-26360980167267.523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-26360980167267.523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-109837417363.61469</v>
      </c>
      <c r="L4465" s="444">
        <f t="shared" ca="1" si="169"/>
        <v>-26470817584631.137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-26470817584631.137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-110295073269.2964</v>
      </c>
      <c r="L4466" s="444">
        <f t="shared" ca="1" si="169"/>
        <v>-26581112657900.434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-26581112657900.434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-110754636074.58514</v>
      </c>
      <c r="L4467" s="444">
        <f t="shared" ca="1" si="169"/>
        <v>-26691867293975.02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-26691867293975.02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-111216113724.89592</v>
      </c>
      <c r="L4468" s="444">
        <f t="shared" ca="1" si="169"/>
        <v>-26803083407699.914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-26803083407699.914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-111679514198.74963</v>
      </c>
      <c r="L4469" s="444">
        <f t="shared" ca="1" si="169"/>
        <v>-26914762921898.664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-26914762921898.664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-112144845507.9111</v>
      </c>
      <c r="L4470" s="444">
        <f t="shared" ca="1" si="169"/>
        <v>-27026907767406.574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-27026907767406.574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-112612115697.52739</v>
      </c>
      <c r="L4471" s="444">
        <f t="shared" ca="1" si="169"/>
        <v>-27139519883104.102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-27139519883104.102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-113081332846.26709</v>
      </c>
      <c r="L4472" s="444">
        <f t="shared" ca="1" si="169"/>
        <v>-27252601215950.367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-27252601215950.367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-113552505066.45985</v>
      </c>
      <c r="L4473" s="444">
        <f t="shared" ca="1" si="169"/>
        <v>-27366153721016.828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-27366153721016.828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-114025640504.23679</v>
      </c>
      <c r="L4474" s="444">
        <f t="shared" ca="1" si="169"/>
        <v>-27480179361521.066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-27480179361521.066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-114500747339.67111</v>
      </c>
      <c r="L4475" s="444">
        <f t="shared" ca="1" si="169"/>
        <v>-27594680108860.738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-27594680108860.738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-114977833786.91974</v>
      </c>
      <c r="L4476" s="444">
        <f t="shared" ca="1" si="169"/>
        <v>-27709657942647.656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-27709657942647.656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-115456908094.36525</v>
      </c>
      <c r="L4477" s="444">
        <f t="shared" ca="1" si="169"/>
        <v>-27825114850742.023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-27825114850742.023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-115937978544.75842</v>
      </c>
      <c r="L4478" s="444">
        <f t="shared" ca="1" si="169"/>
        <v>-27941052829286.781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-27941052829286.781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-116421053455.36159</v>
      </c>
      <c r="L4479" s="444">
        <f t="shared" ca="1" si="169"/>
        <v>-28057473882742.145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-28057473882742.145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-116906141178.09227</v>
      </c>
      <c r="L4480" s="444">
        <f t="shared" ca="1" si="169"/>
        <v>-28174380023920.238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-28174380023920.238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-117393250099.66765</v>
      </c>
      <c r="L4481" s="444">
        <f t="shared" ca="1" si="169"/>
        <v>-28291773274019.906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-28291773274019.906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-117882388641.74959</v>
      </c>
      <c r="L4482" s="444">
        <f t="shared" ca="1" si="169"/>
        <v>-28409655662661.656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-28409655662661.656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-118373565261.09023</v>
      </c>
      <c r="L4483" s="444">
        <f t="shared" ca="1" si="169"/>
        <v>-28528029227922.746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-28528029227922.746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-118866788449.67812</v>
      </c>
      <c r="L4484" s="444">
        <f t="shared" ca="1" si="169"/>
        <v>-28646896016372.426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-28646896016372.426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-119362066734.8851</v>
      </c>
      <c r="L4485" s="444">
        <f t="shared" ca="1" si="169"/>
        <v>-28766258083107.313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-28766258083107.313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-119859408679.6138</v>
      </c>
      <c r="L4486" s="444">
        <f t="shared" ca="1" si="169"/>
        <v>-28886117491786.926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-28886117491786.926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-120358822882.44551</v>
      </c>
      <c r="L4487" s="444">
        <f t="shared" ca="1" si="169"/>
        <v>-29006476314669.371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-29006476314669.371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-120860317977.78905</v>
      </c>
      <c r="L4488" s="444">
        <f t="shared" ca="1" si="169"/>
        <v>-29127336632647.16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-29127336632647.16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-121363902636.02983</v>
      </c>
      <c r="L4489" s="444">
        <f t="shared" ca="1" si="169"/>
        <v>-29248700535283.191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-29248700535283.191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-121869585563.67995</v>
      </c>
      <c r="L4490" s="444">
        <f t="shared" ca="1" si="169"/>
        <v>-29370570120846.871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-29370570120846.871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-122377375503.52863</v>
      </c>
      <c r="L4491" s="444">
        <f t="shared" ca="1" si="169"/>
        <v>-29492947496350.398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-29492947496350.398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-122887281234.79332</v>
      </c>
      <c r="L4492" s="444">
        <f t="shared" ca="1" si="169"/>
        <v>-29615834777585.191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-29615834777585.191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-123399311573.27161</v>
      </c>
      <c r="L4493" s="444">
        <f t="shared" ca="1" si="169"/>
        <v>-29739234089158.465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-29739234089158.465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-123913475371.49361</v>
      </c>
      <c r="L4494" s="444">
        <f t="shared" ca="1" si="169"/>
        <v>-29863147564529.957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-29863147564529.957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-124429781518.87482</v>
      </c>
      <c r="L4495" s="444">
        <f t="shared" ca="1" si="169"/>
        <v>-29987577346048.832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-29987577346048.832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-124948238941.87013</v>
      </c>
      <c r="L4496" s="444">
        <f t="shared" ca="1" si="169"/>
        <v>-30112525584990.703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-30112525584990.703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-125468856604.12793</v>
      </c>
      <c r="L4497" s="444">
        <f t="shared" ca="1" si="169"/>
        <v>-30237994441594.832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-30237994441594.832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-125991643506.64513</v>
      </c>
      <c r="L4498" s="444">
        <f t="shared" ca="1" si="169"/>
        <v>-30363986085101.477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-30363986085101.477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-126516608687.92281</v>
      </c>
      <c r="L4499" s="444">
        <f t="shared" ca="1" si="169"/>
        <v>-30490502693789.398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-30490502693789.398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-127043761224.1225</v>
      </c>
      <c r="L4500" s="444">
        <f t="shared" ca="1" si="169"/>
        <v>-30617546455013.52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-30617546455013.52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-127573110229.22299</v>
      </c>
      <c r="L4501" s="444">
        <f t="shared" ca="1" si="169"/>
        <v>-30745119565242.742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-30745119565242.742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-128104664855.17809</v>
      </c>
      <c r="L4502" s="444">
        <f t="shared" ca="1" si="169"/>
        <v>-30873224230097.922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-30873224230097.922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-128638434292.07466</v>
      </c>
      <c r="L4503" s="444">
        <f t="shared" ca="1" si="169"/>
        <v>-31001862664389.996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-31001862664389.996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-129174427768.29164</v>
      </c>
      <c r="L4504" s="444">
        <f t="shared" ca="1" si="169"/>
        <v>-31131037092158.289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-31131037092158.289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-129712654550.65953</v>
      </c>
      <c r="L4505" s="444">
        <f t="shared" ca="1" si="169"/>
        <v>-31260749746708.949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-31260749746708.949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-130253123944.62061</v>
      </c>
      <c r="L4506" s="444">
        <f t="shared" ca="1" si="169"/>
        <v>-31391002870653.57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-31391002870653.57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-130795845294.38988</v>
      </c>
      <c r="L4507" s="444">
        <f t="shared" ca="1" si="169"/>
        <v>-31521798715947.961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-31521798715947.961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-131340827983.1165</v>
      </c>
      <c r="L4508" s="444">
        <f t="shared" ca="1" si="169"/>
        <v>-31653139543931.078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-31653139543931.078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-131888081433.04616</v>
      </c>
      <c r="L4509" s="444">
        <f t="shared" ca="1" si="169"/>
        <v>-31785027625364.125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-31785027625364.125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-132437615105.68385</v>
      </c>
      <c r="L4510" s="444">
        <f t="shared" ca="1" si="169"/>
        <v>-31917465240469.809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-31917465240469.809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-132989438501.95752</v>
      </c>
      <c r="L4511" s="444">
        <f t="shared" ca="1" si="169"/>
        <v>-32050454678971.766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-32050454678971.766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-133543561162.38235</v>
      </c>
      <c r="L4512" s="444">
        <f t="shared" ca="1" si="169"/>
        <v>-32183998240134.148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-32183998240134.148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-134099992667.22562</v>
      </c>
      <c r="L4513" s="444">
        <f t="shared" ca="1" si="169"/>
        <v>-32318098232801.375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-32318098232801.375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-134658742636.67239</v>
      </c>
      <c r="L4514" s="444">
        <f t="shared" ca="1" si="169"/>
        <v>-32452756975438.047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-32452756975438.047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-135219820730.99184</v>
      </c>
      <c r="L4515" s="444">
        <f t="shared" ca="1" si="169"/>
        <v>-32587976796169.039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-32587976796169.039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-135783236650.70432</v>
      </c>
      <c r="L4516" s="444">
        <f t="shared" ca="1" si="169"/>
        <v>-32723760032819.742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-32723760032819.742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-136349000136.7489</v>
      </c>
      <c r="L4517" s="444">
        <f t="shared" ca="1" si="169"/>
        <v>-32860109032956.492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-32860109032956.492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-136917120970.65205</v>
      </c>
      <c r="L4518" s="444">
        <f t="shared" ca="1" si="169"/>
        <v>-32997026153927.145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-32997026153927.145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-137487608974.69644</v>
      </c>
      <c r="L4519" s="444">
        <f t="shared" ca="1" si="169"/>
        <v>-33134513762901.84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-33134513762901.84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-138060474012.091</v>
      </c>
      <c r="L4520" s="444">
        <f t="shared" ca="1" si="169"/>
        <v>-33272574236913.93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-33272574236913.93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-138635725987.14136</v>
      </c>
      <c r="L4521" s="444">
        <f t="shared" ca="1" si="169"/>
        <v>-33411209962901.07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-33411209962901.07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-139213374845.42111</v>
      </c>
      <c r="L4522" s="444">
        <f t="shared" ca="1" si="169"/>
        <v>-33550423337746.492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-33550423337746.492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-139793430573.94373</v>
      </c>
      <c r="L4523" s="444">
        <f t="shared" ca="1" si="169"/>
        <v>-33690216768320.438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-33690216768320.438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-140375903201.33514</v>
      </c>
      <c r="L4524" s="444">
        <f t="shared" ca="1" si="169"/>
        <v>-33830592671521.773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-33830592671521.773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-140960802798.00742</v>
      </c>
      <c r="L4525" s="444">
        <f t="shared" ca="1" si="169"/>
        <v>-33971553474319.781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-33971553474319.781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-141548139476.3324</v>
      </c>
      <c r="L4526" s="444">
        <f t="shared" ca="1" si="169"/>
        <v>-34113101613796.113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-34113101613796.113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-142137923390.81711</v>
      </c>
      <c r="L4527" s="444">
        <f t="shared" ca="1" si="169"/>
        <v>-34255239537186.93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-34255239537186.93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-142730164738.27887</v>
      </c>
      <c r="L4528" s="444">
        <f t="shared" ca="1" si="169"/>
        <v>-34397969701925.207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-34397969701925.207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-143324873758.0217</v>
      </c>
      <c r="L4529" s="444">
        <f t="shared" ca="1" si="169"/>
        <v>-34541294575683.23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-34541294575683.23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-143922060732.01346</v>
      </c>
      <c r="L4530" s="444">
        <f t="shared" ca="1" si="169"/>
        <v>-34685216636415.242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-34685216636415.242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-144521735985.06354</v>
      </c>
      <c r="L4531" s="444">
        <f t="shared" ca="1" si="169"/>
        <v>-34829738372400.305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-34829738372400.305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-145123909885.00128</v>
      </c>
      <c r="L4532" s="444">
        <f t="shared" ca="1" si="169"/>
        <v>-34974862282285.305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-34974862282285.305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-145728592842.85541</v>
      </c>
      <c r="L4533" s="444">
        <f t="shared" ca="1" si="169"/>
        <v>-35120590875128.16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-35120590875128.16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-146335795313.03403</v>
      </c>
      <c r="L4534" s="444">
        <f t="shared" ca="1" si="169"/>
        <v>-35266926670441.195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-35266926670441.195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-146945527793.50497</v>
      </c>
      <c r="L4535" s="444">
        <f t="shared" ca="1" si="169"/>
        <v>-35413872198234.703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-35413872198234.703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-147557800825.97794</v>
      </c>
      <c r="L4536" s="444">
        <f t="shared" ca="1" si="169"/>
        <v>-35561429999060.68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-35561429999060.68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-148172624996.08615</v>
      </c>
      <c r="L4537" s="444">
        <f t="shared" ca="1" si="169"/>
        <v>-35709602624056.766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-35709602624056.766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-148790010933.56985</v>
      </c>
      <c r="L4538" s="444">
        <f t="shared" ca="1" si="169"/>
        <v>-35858392634990.336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-35858392634990.336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-149409969312.45972</v>
      </c>
      <c r="L4539" s="444">
        <f t="shared" ca="1" si="169"/>
        <v>-36007802604302.797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-36007802604302.797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-150032510851.26166</v>
      </c>
      <c r="L4540" s="444">
        <f t="shared" ca="1" si="169"/>
        <v>-36157835115154.055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-36157835115154.055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-150657646313.14191</v>
      </c>
      <c r="L4541" s="444">
        <f t="shared" ca="1" si="169"/>
        <v>-36308492761467.195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-36308492761467.195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-151285386506.11331</v>
      </c>
      <c r="L4542" s="444">
        <f t="shared" ca="1" si="169"/>
        <v>-36459778147973.313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-36459778147973.313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-151915742283.22214</v>
      </c>
      <c r="L4543" s="444">
        <f t="shared" ca="1" si="169"/>
        <v>-36611693890256.531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-36611693890256.531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-152548724542.73553</v>
      </c>
      <c r="L4544" s="444">
        <f t="shared" ca="1" si="169"/>
        <v>-36764242614799.266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-36764242614799.266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-153184344228.33026</v>
      </c>
      <c r="L4545" s="444">
        <f t="shared" ca="1" si="169"/>
        <v>-36917426959027.594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-36917426959027.594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-153822612329.28165</v>
      </c>
      <c r="L4546" s="444">
        <f t="shared" ca="1" si="169"/>
        <v>-37071249571356.875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-37071249571356.875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-154463539880.65366</v>
      </c>
      <c r="L4547" s="444">
        <f t="shared" ca="1" si="169"/>
        <v>-37225713111237.531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-37225713111237.531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-155107137963.48972</v>
      </c>
      <c r="L4548" s="444">
        <f t="shared" ca="1" si="169"/>
        <v>-37380820249201.023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-37380820249201.023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-155753417705.00427</v>
      </c>
      <c r="L4549" s="444">
        <f t="shared" ca="1" si="169"/>
        <v>-37536573666906.031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-37536573666906.031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-156402390278.77512</v>
      </c>
      <c r="L4550" s="444">
        <f t="shared" ca="1" si="169"/>
        <v>-37692976057184.805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-37692976057184.805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-157054066904.93668</v>
      </c>
      <c r="L4551" s="444">
        <f t="shared" ca="1" si="169"/>
        <v>-37850030124089.742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-37850030124089.742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-157708458850.37393</v>
      </c>
      <c r="L4552" s="444">
        <f t="shared" ca="1" si="169"/>
        <v>-38007738582940.117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-38007738582940.117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-158365577428.91714</v>
      </c>
      <c r="L4553" s="444">
        <f t="shared" ca="1" si="169"/>
        <v>-38166104160369.031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-38166104160369.031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-159025434001.53763</v>
      </c>
      <c r="L4554" s="444">
        <f t="shared" ca="1" si="169"/>
        <v>-38325129594370.57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-38325129594370.57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-159688039976.54404</v>
      </c>
      <c r="L4555" s="444">
        <f t="shared" ca="1" si="169"/>
        <v>-38484817634347.117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-38484817634347.117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-160353406809.77966</v>
      </c>
      <c r="L4556" s="444">
        <f t="shared" ca="1" si="169"/>
        <v>-38645171041156.898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-38645171041156.898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-161021546004.8204</v>
      </c>
      <c r="L4557" s="444">
        <f t="shared" ca="1" si="169"/>
        <v>-38806192587161.719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-38806192587161.719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-161692469113.17383</v>
      </c>
      <c r="L4558" s="444">
        <f t="shared" ca="1" si="169"/>
        <v>-38967885056274.891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-38967885056274.891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-162366187734.4787</v>
      </c>
      <c r="L4559" s="444">
        <f t="shared" ca="1" si="169"/>
        <v>-39130251244009.367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-39130251244009.367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-163042713516.70569</v>
      </c>
      <c r="L4560" s="444">
        <f t="shared" ca="1" si="169"/>
        <v>-39293293957526.07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-39293293957526.07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-163722058156.35861</v>
      </c>
      <c r="L4561" s="444">
        <f t="shared" ca="1" si="169"/>
        <v>-39457016015682.43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-39457016015682.43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-164404233398.67679</v>
      </c>
      <c r="L4562" s="444">
        <f t="shared" ca="1" si="169"/>
        <v>-39621420249081.109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-39621420249081.109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-165089251037.83795</v>
      </c>
      <c r="L4563" s="444">
        <f t="shared" ca="1" si="169"/>
        <v>-39786509500118.945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-39786509500118.945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-165777122917.16226</v>
      </c>
      <c r="L4564" s="444">
        <f t="shared" ca="1" si="169"/>
        <v>-39952286623036.109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-39952286623036.109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-166467860929.31711</v>
      </c>
      <c r="L4565" s="444">
        <f t="shared" ca="1" si="169"/>
        <v>-40118754483965.43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-40118754483965.43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-167161477016.52261</v>
      </c>
      <c r="L4566" s="444">
        <f t="shared" ca="1" si="169"/>
        <v>-40285915960981.953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-40285915960981.953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-167857983170.75815</v>
      </c>
      <c r="L4567" s="444">
        <f t="shared" ca="1" si="169"/>
        <v>-40453773944152.711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-40453773944152.711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-168557391433.96964</v>
      </c>
      <c r="L4568" s="444">
        <f t="shared" ca="1" si="169"/>
        <v>-40622331335586.68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-40622331335586.68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-169259713898.27783</v>
      </c>
      <c r="L4569" s="444">
        <f t="shared" ca="1" si="169"/>
        <v>-40791591049484.961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-40791591049484.961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-169964962706.18735</v>
      </c>
      <c r="L4570" s="444">
        <f t="shared" ca="1" si="169"/>
        <v>-40961556012191.148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-40961556012191.148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-170673150050.79645</v>
      </c>
      <c r="L4571" s="444">
        <f t="shared" ca="1" si="169"/>
        <v>-41132229162241.945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-41132229162241.945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-171384288176.00812</v>
      </c>
      <c r="L4572" s="444">
        <f t="shared" ca="1" si="169"/>
        <v>-41303613450417.953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-41303613450417.953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-172098389376.74146</v>
      </c>
      <c r="L4573" s="444">
        <f t="shared" ca="1" si="169"/>
        <v>-41475711839794.695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-41475711839794.695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-172815465999.14456</v>
      </c>
      <c r="L4574" s="444">
        <f t="shared" ca="1" si="169"/>
        <v>-41648527305793.844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-41648527305793.844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-173535530440.80768</v>
      </c>
      <c r="L4575" s="444">
        <f t="shared" ca="1" si="169"/>
        <v>-41822062836234.648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-41822062836234.648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-174258595150.97769</v>
      </c>
      <c r="L4576" s="444">
        <f t="shared" ca="1" si="169"/>
        <v>-41996321431385.625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-41996321431385.625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-174984672630.77344</v>
      </c>
      <c r="L4577" s="444">
        <f t="shared" ca="1" si="169"/>
        <v>-42171306104016.398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-42171306104016.398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-175713775433.40167</v>
      </c>
      <c r="L4578" s="444">
        <f t="shared" ca="1" si="169"/>
        <v>-42347019879449.797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-42347019879449.797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-176445916164.37415</v>
      </c>
      <c r="L4579" s="444">
        <f t="shared" ca="1" si="169"/>
        <v>-42523465795614.172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-42523465795614.172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-177181107481.72571</v>
      </c>
      <c r="L4580" s="444">
        <f t="shared" ca="1" si="169"/>
        <v>-42700646903095.898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-42700646903095.898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-177919362096.23291</v>
      </c>
      <c r="L4581" s="444">
        <f t="shared" ca="1" si="169"/>
        <v>-42878566265192.133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-42878566265192.133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-178660692771.63388</v>
      </c>
      <c r="L4582" s="444">
        <f t="shared" ca="1" si="169"/>
        <v>-43057226957963.766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-43057226957963.766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-179405112324.84903</v>
      </c>
      <c r="L4583" s="444">
        <f t="shared" ca="1" si="169"/>
        <v>-43236632070288.617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-43236632070288.617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-180152633626.20258</v>
      </c>
      <c r="L4584" s="444">
        <f t="shared" ca="1" si="169"/>
        <v>-43416784703914.82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-43416784703914.82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-180903269599.64508</v>
      </c>
      <c r="L4585" s="444">
        <f t="shared" ca="1" si="169"/>
        <v>-43597687973514.469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-43597687973514.469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-181657033222.97696</v>
      </c>
      <c r="L4586" s="444">
        <f t="shared" ca="1" si="169"/>
        <v>-43779345006737.445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-43779345006737.445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-182413937528.07269</v>
      </c>
      <c r="L4587" s="444">
        <f t="shared" ca="1" si="169"/>
        <v>-43961758944265.516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-43961758944265.516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-183173995601.10632</v>
      </c>
      <c r="L4588" s="444">
        <f t="shared" ca="1" si="169"/>
        <v>-44144932939866.625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-44144932939866.625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-183937220582.77759</v>
      </c>
      <c r="L4589" s="444">
        <f t="shared" ca="1" si="169"/>
        <v>-44328870160449.406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-44328870160449.406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-184703625668.53918</v>
      </c>
      <c r="L4590" s="444">
        <f t="shared" ca="1" si="169"/>
        <v>-44513573786117.945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-44513573786117.945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-185473224108.82477</v>
      </c>
      <c r="L4591" s="444">
        <f t="shared" ca="1" si="169"/>
        <v>-44699047010226.773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-44699047010226.773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-186246029209.27823</v>
      </c>
      <c r="L4592" s="444">
        <f t="shared" ca="1" si="169"/>
        <v>-44885293039436.055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-44885293039436.055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-187022054330.98355</v>
      </c>
      <c r="L4593" s="444">
        <f t="shared" ca="1" si="169"/>
        <v>-45072315093767.039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-45072315093767.039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-187801312890.69598</v>
      </c>
      <c r="L4594" s="444">
        <f t="shared" ca="1" si="169"/>
        <v>-45260116406657.734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-45260116406657.734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-188583818361.07388</v>
      </c>
      <c r="L4595" s="444">
        <f t="shared" ca="1" si="169"/>
        <v>-45448700225018.805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-45448700225018.805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-189369584270.91168</v>
      </c>
      <c r="L4596" s="444">
        <f t="shared" ca="1" si="169"/>
        <v>-45638069809289.719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-45638069809289.719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-190158624205.37384</v>
      </c>
      <c r="L4597" s="444">
        <f t="shared" ca="1" si="169"/>
        <v>-45828228433495.094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-45828228433495.094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-190950951806.22955</v>
      </c>
      <c r="L4598" s="444">
        <f t="shared" ref="L4598:L4852" ca="1" si="174">I4598-J4598+K4598</f>
        <v>-46019179385301.32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-46019179385301.32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-191746580772.08884</v>
      </c>
      <c r="L4599" s="444">
        <f t="shared" ca="1" si="174"/>
        <v>-46210925966073.406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-46210925966073.406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-192545524858.63919</v>
      </c>
      <c r="L4600" s="444">
        <f t="shared" ca="1" si="174"/>
        <v>-46403471490932.047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-46403471490932.047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-193347797878.88351</v>
      </c>
      <c r="L4601" s="444">
        <f t="shared" ca="1" si="174"/>
        <v>-46596819288810.93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-46596819288810.93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-194153413703.37888</v>
      </c>
      <c r="L4602" s="444">
        <f t="shared" ca="1" si="174"/>
        <v>-46790972702514.305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-46790972702514.305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-194962386260.47626</v>
      </c>
      <c r="L4603" s="444">
        <f t="shared" ca="1" si="174"/>
        <v>-46985935088774.781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-46985935088774.781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-195774729536.56158</v>
      </c>
      <c r="L4604" s="444">
        <f t="shared" ca="1" si="174"/>
        <v>-47181709818311.344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-47181709818311.344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-196590457576.29727</v>
      </c>
      <c r="L4605" s="444">
        <f t="shared" ca="1" si="174"/>
        <v>-47378300275887.641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-47378300275887.641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-197409584482.86517</v>
      </c>
      <c r="L4606" s="444">
        <f t="shared" ca="1" si="174"/>
        <v>-47575709860370.508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-47575709860370.508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-198232124418.21045</v>
      </c>
      <c r="L4607" s="444">
        <f t="shared" ca="1" si="174"/>
        <v>-47773941984788.719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-47773941984788.719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-199058091603.28632</v>
      </c>
      <c r="L4608" s="444">
        <f t="shared" ca="1" si="174"/>
        <v>-47973000076392.008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-47973000076392.008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-199887500318.30002</v>
      </c>
      <c r="L4609" s="444">
        <f t="shared" ca="1" si="174"/>
        <v>-48172887576710.305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-48172887576710.305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-200720364902.95959</v>
      </c>
      <c r="L4610" s="444">
        <f t="shared" ca="1" si="174"/>
        <v>-48373607941613.266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-48373607941613.266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-201556699756.72192</v>
      </c>
      <c r="L4611" s="444">
        <f t="shared" ca="1" si="174"/>
        <v>-48575164641369.984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-48575164641369.984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-202396519339.0416</v>
      </c>
      <c r="L4612" s="444">
        <f t="shared" ca="1" si="174"/>
        <v>-48777561160709.023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-48777561160709.023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-203239838169.62094</v>
      </c>
      <c r="L4613" s="444">
        <f t="shared" ca="1" si="174"/>
        <v>-48980800998878.641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-48980800998878.641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-204086670828.66101</v>
      </c>
      <c r="L4614" s="444">
        <f t="shared" ca="1" si="174"/>
        <v>-49184887669707.305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-49184887669707.305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-204937031957.11377</v>
      </c>
      <c r="L4615" s="444">
        <f t="shared" ca="1" si="174"/>
        <v>-49389824701664.422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-49389824701664.422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-205790936256.93509</v>
      </c>
      <c r="L4616" s="444">
        <f t="shared" ca="1" si="174"/>
        <v>-49595615637921.359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-49595615637921.359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-206648398491.33899</v>
      </c>
      <c r="L4617" s="444">
        <f t="shared" ca="1" si="174"/>
        <v>-49802264036412.695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-49802264036412.695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-207509433485.05289</v>
      </c>
      <c r="L4618" s="444">
        <f t="shared" ca="1" si="174"/>
        <v>-50009773469897.75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-50009773469897.75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-208374056124.57394</v>
      </c>
      <c r="L4619" s="444">
        <f t="shared" ca="1" si="174"/>
        <v>-50218147526022.32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-50218147526022.32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-209242281358.42633</v>
      </c>
      <c r="L4620" s="444">
        <f t="shared" ca="1" si="174"/>
        <v>-50427389807380.75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-50427389807380.75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-210114124197.4198</v>
      </c>
      <c r="L4621" s="444">
        <f t="shared" ca="1" si="174"/>
        <v>-50637503931578.172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-50637503931578.172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-210989599714.90906</v>
      </c>
      <c r="L4622" s="444">
        <f t="shared" ca="1" si="174"/>
        <v>-50848493531293.078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-50848493531293.078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-211868723047.0545</v>
      </c>
      <c r="L4623" s="444">
        <f t="shared" ca="1" si="174"/>
        <v>-51060362254340.133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-51060362254340.133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-212751509393.08389</v>
      </c>
      <c r="L4624" s="444">
        <f t="shared" ca="1" si="174"/>
        <v>-51273113763733.219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-51273113763733.219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-213637974015.55508</v>
      </c>
      <c r="L4625" s="444">
        <f t="shared" ca="1" si="174"/>
        <v>-51486751737748.773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-51486751737748.773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-214528132240.61987</v>
      </c>
      <c r="L4626" s="444">
        <f t="shared" ca="1" si="174"/>
        <v>-51701279869989.391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-51701279869989.391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-215421999458.28912</v>
      </c>
      <c r="L4627" s="444">
        <f t="shared" ca="1" si="174"/>
        <v>-51916701869447.68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-51916701869447.68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-216319591122.69867</v>
      </c>
      <c r="L4628" s="444">
        <f t="shared" ca="1" si="174"/>
        <v>-52133021460570.375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-52133021460570.375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-217220922752.37656</v>
      </c>
      <c r="L4629" s="444">
        <f t="shared" ca="1" si="174"/>
        <v>-52350242383322.75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-52350242383322.75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-218126009930.51144</v>
      </c>
      <c r="L4630" s="444">
        <f t="shared" ca="1" si="174"/>
        <v>-52568368393253.258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-52568368393253.258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-219034868305.22189</v>
      </c>
      <c r="L4631" s="444">
        <f t="shared" ca="1" si="174"/>
        <v>-52787403261558.477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-52787403261558.477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-219947513589.827</v>
      </c>
      <c r="L4632" s="444">
        <f t="shared" ca="1" si="174"/>
        <v>-53007350775148.305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-53007350775148.305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-220863961563.11792</v>
      </c>
      <c r="L4633" s="444">
        <f t="shared" ca="1" si="174"/>
        <v>-53228214736711.422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-53228214736711.422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-221784228069.63092</v>
      </c>
      <c r="L4634" s="444">
        <f t="shared" ca="1" si="174"/>
        <v>-53449998964781.055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-53449998964781.055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-222708329019.92105</v>
      </c>
      <c r="L4635" s="444">
        <f t="shared" ca="1" si="174"/>
        <v>-53672707293800.977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-53672707293800.977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-223636280390.8374</v>
      </c>
      <c r="L4636" s="444">
        <f t="shared" ca="1" si="174"/>
        <v>-53896343574191.813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-53896343574191.813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-224568098225.79922</v>
      </c>
      <c r="L4637" s="444">
        <f t="shared" ca="1" si="174"/>
        <v>-54120911672417.609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-54120911672417.609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-225503798635.07336</v>
      </c>
      <c r="L4638" s="444">
        <f t="shared" ca="1" si="174"/>
        <v>-54346415471052.68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-54346415471052.68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-226443397796.05283</v>
      </c>
      <c r="L4639" s="444">
        <f t="shared" ca="1" si="174"/>
        <v>-54572858868848.734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-54572858868848.734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-227386911953.53638</v>
      </c>
      <c r="L4640" s="444">
        <f t="shared" ca="1" si="174"/>
        <v>-54800245780802.273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-54800245780802.273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-228334357420.00946</v>
      </c>
      <c r="L4641" s="444">
        <f t="shared" ca="1" si="174"/>
        <v>-55028580138222.281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-55028580138222.281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-229285750575.92618</v>
      </c>
      <c r="L4642" s="444">
        <f t="shared" ca="1" si="174"/>
        <v>-55257865888798.211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-55257865888798.211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-230241107869.99255</v>
      </c>
      <c r="L4643" s="444">
        <f t="shared" ca="1" si="174"/>
        <v>-55488106996668.203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-55488106996668.203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-231200445819.45084</v>
      </c>
      <c r="L4644" s="444">
        <f t="shared" ca="1" si="174"/>
        <v>-55719307442487.656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-55719307442487.656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-232163781010.3652</v>
      </c>
      <c r="L4645" s="444">
        <f t="shared" ca="1" si="174"/>
        <v>-55951471223498.023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-55951471223498.023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-233131130097.90842</v>
      </c>
      <c r="L4646" s="444">
        <f t="shared" ca="1" si="174"/>
        <v>-56184602353595.93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-56184602353595.93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-234102509806.64969</v>
      </c>
      <c r="L4647" s="444">
        <f t="shared" ca="1" si="174"/>
        <v>-56418704863402.578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-56418704863402.578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-235077936930.84412</v>
      </c>
      <c r="L4648" s="444">
        <f t="shared" ca="1" si="174"/>
        <v>-56653782800333.422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-56653782800333.422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-236057428334.7226</v>
      </c>
      <c r="L4649" s="444">
        <f t="shared" ca="1" si="174"/>
        <v>-56889840228668.141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-56889840228668.141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-237041000952.78391</v>
      </c>
      <c r="L4650" s="444">
        <f t="shared" ca="1" si="174"/>
        <v>-57126881229620.922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-57126881229620.922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-238028671790.08716</v>
      </c>
      <c r="L4651" s="444">
        <f t="shared" ca="1" si="174"/>
        <v>-57364909901411.008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-57364909901411.008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-239020457922.5459</v>
      </c>
      <c r="L4652" s="444">
        <f t="shared" ca="1" si="174"/>
        <v>-57603930359333.555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-57603930359333.555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-240016376497.22314</v>
      </c>
      <c r="L4653" s="444">
        <f t="shared" ca="1" si="174"/>
        <v>-57843946735830.781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-57843946735830.781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-241016444732.6282</v>
      </c>
      <c r="L4654" s="444">
        <f t="shared" ca="1" si="174"/>
        <v>-58084963180563.406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-58084963180563.406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-242020679919.01419</v>
      </c>
      <c r="L4655" s="444">
        <f t="shared" ca="1" si="174"/>
        <v>-58326983860482.422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-58326983860482.422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-243029099418.67679</v>
      </c>
      <c r="L4656" s="444">
        <f t="shared" ca="1" si="174"/>
        <v>-58570012959901.102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-58570012959901.102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-244041720666.25461</v>
      </c>
      <c r="L4657" s="444">
        <f t="shared" ca="1" si="174"/>
        <v>-58814054680567.359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-58814054680567.359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-245058561169.03067</v>
      </c>
      <c r="L4658" s="444">
        <f t="shared" ca="1" si="174"/>
        <v>-59059113241736.391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-59059113241736.391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-246079638507.23495</v>
      </c>
      <c r="L4659" s="444">
        <f t="shared" ca="1" si="174"/>
        <v>-59305192880243.625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-59305192880243.625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-247104970334.34842</v>
      </c>
      <c r="L4660" s="444">
        <f t="shared" ca="1" si="174"/>
        <v>-59552297850577.977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-59552297850577.977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-248134574377.4082</v>
      </c>
      <c r="L4661" s="444">
        <f t="shared" ca="1" si="174"/>
        <v>-59800432424955.383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-59800432424955.383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-249168468437.31409</v>
      </c>
      <c r="L4662" s="444">
        <f t="shared" ca="1" si="174"/>
        <v>-60049600893392.695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-60049600893392.695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-250206670389.13623</v>
      </c>
      <c r="L4663" s="444">
        <f t="shared" ca="1" si="174"/>
        <v>-60299807563781.828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-60299807563781.828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-251249198182.42429</v>
      </c>
      <c r="L4664" s="444">
        <f t="shared" ca="1" si="174"/>
        <v>-60551056761964.25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-60551056761964.25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-252296069841.5177</v>
      </c>
      <c r="L4665" s="444">
        <f t="shared" ca="1" si="174"/>
        <v>-60803352831805.766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-60803352831805.766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-253347303465.85736</v>
      </c>
      <c r="L4666" s="444">
        <f t="shared" ca="1" si="174"/>
        <v>-61056700135271.625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-61056700135271.625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-254402917230.29846</v>
      </c>
      <c r="L4667" s="444">
        <f t="shared" ca="1" si="174"/>
        <v>-61311103052501.922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-61311103052501.922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-255462929385.42468</v>
      </c>
      <c r="L4668" s="444">
        <f t="shared" ca="1" si="174"/>
        <v>-61566565981887.344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-61566565981887.344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-256527358257.86389</v>
      </c>
      <c r="L4669" s="444">
        <f t="shared" ca="1" si="174"/>
        <v>-61823093340145.211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-61823093340145.211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-257596222250.60504</v>
      </c>
      <c r="L4670" s="444">
        <f t="shared" ca="1" si="174"/>
        <v>-62080689562395.813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-62080689562395.813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-258669539843.31589</v>
      </c>
      <c r="L4671" s="444">
        <f t="shared" ca="1" si="174"/>
        <v>-62339359102239.125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-62339359102239.125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-259747329592.66306</v>
      </c>
      <c r="L4672" s="444">
        <f t="shared" ca="1" si="174"/>
        <v>-62599106431831.789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-62599106431831.789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-260829610132.63245</v>
      </c>
      <c r="L4673" s="444">
        <f t="shared" ca="1" si="174"/>
        <v>-62859936041964.422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-62859936041964.422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-261916400174.85178</v>
      </c>
      <c r="L4674" s="444">
        <f t="shared" ca="1" si="174"/>
        <v>-63121852442139.273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-63121852442139.273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-263007718508.9136</v>
      </c>
      <c r="L4675" s="444">
        <f t="shared" ca="1" si="174"/>
        <v>-63384860160648.188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-63384860160648.188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-264103584002.70074</v>
      </c>
      <c r="L4676" s="444">
        <f t="shared" ca="1" si="174"/>
        <v>-63648963744650.891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-63648963744650.891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-265204015602.71201</v>
      </c>
      <c r="L4677" s="444">
        <f t="shared" ca="1" si="174"/>
        <v>-63914167760253.602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-63914167760253.602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-266309032334.38998</v>
      </c>
      <c r="L4678" s="444">
        <f t="shared" ca="1" si="174"/>
        <v>-64180476792587.992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-64180476792587.992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-267418653302.44995</v>
      </c>
      <c r="L4679" s="444">
        <f t="shared" ca="1" si="174"/>
        <v>-64447895445890.445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-64447895445890.445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-268532897691.21017</v>
      </c>
      <c r="L4680" s="444">
        <f t="shared" ca="1" si="174"/>
        <v>-64716428343581.656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-64716428343581.656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-269651784764.92352</v>
      </c>
      <c r="L4681" s="444">
        <f t="shared" ca="1" si="174"/>
        <v>-64986080128346.578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-64986080128346.578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-270775333868.11072</v>
      </c>
      <c r="L4682" s="444">
        <f t="shared" ca="1" si="174"/>
        <v>-65256855462214.688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-65256855462214.688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-271903564425.89456</v>
      </c>
      <c r="L4683" s="444">
        <f t="shared" ca="1" si="174"/>
        <v>-65528759026640.586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-65528759026640.586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-273036495944.33582</v>
      </c>
      <c r="L4684" s="444">
        <f t="shared" ca="1" si="174"/>
        <v>-65801795522584.922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-65801795522584.922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-274174148010.77054</v>
      </c>
      <c r="L4685" s="444">
        <f t="shared" ca="1" si="174"/>
        <v>-66075969670595.695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-66075969670595.695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-275316540294.14874</v>
      </c>
      <c r="L4686" s="444">
        <f t="shared" ca="1" si="174"/>
        <v>-66351286210889.844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-66351286210889.844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-276463692545.37439</v>
      </c>
      <c r="L4687" s="444">
        <f t="shared" ca="1" si="174"/>
        <v>-66627749903435.219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-66627749903435.219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-277615624597.64673</v>
      </c>
      <c r="L4688" s="444">
        <f t="shared" ca="1" si="174"/>
        <v>-66905365528032.867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-66905365528032.867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-278772356366.80359</v>
      </c>
      <c r="L4689" s="444">
        <f t="shared" ca="1" si="174"/>
        <v>-67184137884399.672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-67184137884399.672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-279933907851.66528</v>
      </c>
      <c r="L4690" s="444">
        <f t="shared" ca="1" si="174"/>
        <v>-67464071792251.336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-67464071792251.336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-281100299134.38055</v>
      </c>
      <c r="L4691" s="444">
        <f t="shared" ca="1" si="174"/>
        <v>-67745172091385.719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-67745172091385.719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-282271550380.77386</v>
      </c>
      <c r="L4692" s="444">
        <f t="shared" ca="1" si="174"/>
        <v>-68027443641766.492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-68027443641766.492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-283447681840.69373</v>
      </c>
      <c r="L4693" s="444">
        <f t="shared" ca="1" si="174"/>
        <v>-68310891323607.188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-68310891323607.188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-284628713848.36328</v>
      </c>
      <c r="L4694" s="444">
        <f t="shared" ca="1" si="174"/>
        <v>-68595520037455.547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-68595520037455.547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-285814666822.73138</v>
      </c>
      <c r="L4695" s="444">
        <f t="shared" ca="1" si="174"/>
        <v>-68881334704278.281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-68881334704278.281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-287005561267.82611</v>
      </c>
      <c r="L4696" s="444">
        <f t="shared" ca="1" si="174"/>
        <v>-69168340265546.109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-69168340265546.109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-288201417773.10876</v>
      </c>
      <c r="L4697" s="444">
        <f t="shared" ca="1" si="174"/>
        <v>-69456541683319.219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-69456541683319.219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-289402257013.83008</v>
      </c>
      <c r="L4698" s="444">
        <f t="shared" ca="1" si="174"/>
        <v>-69745943940333.047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-69745943940333.047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-290608099751.3877</v>
      </c>
      <c r="L4699" s="444">
        <f t="shared" ca="1" si="174"/>
        <v>-70036552040084.438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-70036552040084.438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-291818966833.68518</v>
      </c>
      <c r="L4700" s="444">
        <f t="shared" ca="1" si="174"/>
        <v>-70328371006918.125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-70328371006918.125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-293034879195.49219</v>
      </c>
      <c r="L4701" s="444">
        <f t="shared" ca="1" si="174"/>
        <v>-70621405886113.625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-70621405886113.625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-294255857858.80676</v>
      </c>
      <c r="L4702" s="444">
        <f t="shared" ca="1" si="174"/>
        <v>-70915661743972.438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-70915661743972.438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-295481923933.21851</v>
      </c>
      <c r="L4703" s="444">
        <f t="shared" ca="1" si="174"/>
        <v>-71211143667905.656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-71211143667905.656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-296713098616.27356</v>
      </c>
      <c r="L4704" s="444">
        <f t="shared" ca="1" si="174"/>
        <v>-71507856766521.938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-71507856766521.938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-297949403193.84143</v>
      </c>
      <c r="L4705" s="444">
        <f t="shared" ca="1" si="174"/>
        <v>-71805806169715.781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-71805806169715.781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-299190859040.48242</v>
      </c>
      <c r="L4706" s="444">
        <f t="shared" ca="1" si="174"/>
        <v>-72104997028756.266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-72104997028756.266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-300437487619.81775</v>
      </c>
      <c r="L4707" s="444">
        <f t="shared" ca="1" si="174"/>
        <v>-72405434516376.078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-72405434516376.078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-301689310484.90033</v>
      </c>
      <c r="L4708" s="444">
        <f t="shared" ca="1" si="174"/>
        <v>-72707123826860.984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-72707123826860.984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-302946349278.5874</v>
      </c>
      <c r="L4709" s="444">
        <f t="shared" ca="1" si="174"/>
        <v>-73010070176139.578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-73010070176139.578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-304208625733.91492</v>
      </c>
      <c r="L4710" s="444">
        <f t="shared" ca="1" si="174"/>
        <v>-73314278801873.5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-73314278801873.5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-305476161674.4729</v>
      </c>
      <c r="L4711" s="444">
        <f t="shared" ca="1" si="174"/>
        <v>-73619754963547.969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-73619754963547.969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-306748979014.7832</v>
      </c>
      <c r="L4712" s="444">
        <f t="shared" ca="1" si="174"/>
        <v>-73926503942562.75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-73926503942562.75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-308027099760.6781</v>
      </c>
      <c r="L4713" s="444">
        <f t="shared" ca="1" si="174"/>
        <v>-74234531042323.422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-74234531042323.422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-309310546009.68091</v>
      </c>
      <c r="L4714" s="444">
        <f t="shared" ca="1" si="174"/>
        <v>-74543841588333.109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-74543841588333.109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-310599339951.38794</v>
      </c>
      <c r="L4715" s="444">
        <f t="shared" ca="1" si="174"/>
        <v>-74854440928284.5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-74854440928284.5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-311893503867.85205</v>
      </c>
      <c r="L4716" s="444">
        <f t="shared" ca="1" si="174"/>
        <v>-75166334432152.359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-75166334432152.359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-313193060133.96814</v>
      </c>
      <c r="L4717" s="444">
        <f t="shared" ca="1" si="174"/>
        <v>-75479527492286.328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-75479527492286.328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-314498031217.85968</v>
      </c>
      <c r="L4718" s="444">
        <f t="shared" ca="1" si="174"/>
        <v>-75794025523504.188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-75794025523504.188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-315808439681.26746</v>
      </c>
      <c r="L4719" s="444">
        <f t="shared" ca="1" si="174"/>
        <v>-76109833963185.453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-76109833963185.453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-317124308179.93939</v>
      </c>
      <c r="L4720" s="444">
        <f t="shared" ca="1" si="174"/>
        <v>-76426958271365.391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-76426958271365.391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-318445659464.02246</v>
      </c>
      <c r="L4721" s="444">
        <f t="shared" ca="1" si="174"/>
        <v>-76745403930829.406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-76745403930829.406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-319772516378.45587</v>
      </c>
      <c r="L4722" s="444">
        <f t="shared" ca="1" si="174"/>
        <v>-77065176447207.859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-77065176447207.859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-321104901863.36609</v>
      </c>
      <c r="L4723" s="444">
        <f t="shared" ca="1" si="174"/>
        <v>-77386281349071.219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-77386281349071.219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-322442838954.46338</v>
      </c>
      <c r="L4724" s="444">
        <f t="shared" ca="1" si="174"/>
        <v>-77708724188025.688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-77708724188025.688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-323786350783.44037</v>
      </c>
      <c r="L4725" s="444">
        <f t="shared" ca="1" si="174"/>
        <v>-78032510538809.125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-78032510538809.125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-325135460578.37134</v>
      </c>
      <c r="L4726" s="444">
        <f t="shared" ca="1" si="174"/>
        <v>-78357645999387.5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-78357645999387.5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-326490191664.11456</v>
      </c>
      <c r="L4727" s="444">
        <f t="shared" ca="1" si="174"/>
        <v>-78684136191051.609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-78684136191051.609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-327850567462.71503</v>
      </c>
      <c r="L4728" s="444">
        <f t="shared" ca="1" si="174"/>
        <v>-79011986758514.328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-79011986758514.328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-329216611493.80969</v>
      </c>
      <c r="L4729" s="444">
        <f t="shared" ca="1" si="174"/>
        <v>-79341203370008.141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-79341203370008.141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-330588347375.03394</v>
      </c>
      <c r="L4730" s="444">
        <f t="shared" ca="1" si="174"/>
        <v>-79671791717383.172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-79671791717383.172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-331965798822.42987</v>
      </c>
      <c r="L4731" s="444">
        <f t="shared" ca="1" si="174"/>
        <v>-80003757516205.609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-80003757516205.609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-333348989650.85669</v>
      </c>
      <c r="L4732" s="444">
        <f t="shared" ca="1" si="174"/>
        <v>-80337106505856.469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-80337106505856.469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-334737943774.40198</v>
      </c>
      <c r="L4733" s="444">
        <f t="shared" ca="1" si="174"/>
        <v>-80671844449630.875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-80671844449630.875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-336132685206.79529</v>
      </c>
      <c r="L4734" s="444">
        <f t="shared" ca="1" si="174"/>
        <v>-81007977134837.672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-81007977134837.672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-337533238061.82361</v>
      </c>
      <c r="L4735" s="444">
        <f t="shared" ca="1" si="174"/>
        <v>-81345510372899.5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-81345510372899.5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-338939626553.74792</v>
      </c>
      <c r="L4736" s="444">
        <f t="shared" ca="1" si="174"/>
        <v>-81684449999453.25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-81684449999453.25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-340351874997.72186</v>
      </c>
      <c r="L4737" s="444">
        <f t="shared" ca="1" si="174"/>
        <v>-82024801874450.969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-82024801874450.969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-341770007810.21234</v>
      </c>
      <c r="L4738" s="444">
        <f t="shared" ca="1" si="174"/>
        <v>-82366571882261.188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-82366571882261.188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-343194049509.42163</v>
      </c>
      <c r="L4739" s="444">
        <f t="shared" ca="1" si="174"/>
        <v>-82709765931770.609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-82709765931770.609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-344624024715.71088</v>
      </c>
      <c r="L4740" s="444">
        <f t="shared" ca="1" si="174"/>
        <v>-83054389956486.313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-83054389956486.313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-346059958152.02631</v>
      </c>
      <c r="L4741" s="444">
        <f t="shared" ca="1" si="174"/>
        <v>-83400449914638.344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-83400449914638.344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-347501874644.32642</v>
      </c>
      <c r="L4742" s="444">
        <f t="shared" ca="1" si="174"/>
        <v>-83747951789282.672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-83747951789282.672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-348949799122.01111</v>
      </c>
      <c r="L4743" s="444">
        <f t="shared" ca="1" si="174"/>
        <v>-84096901588404.688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-84096901588404.688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-350403756618.35284</v>
      </c>
      <c r="L4744" s="444">
        <f t="shared" ca="1" si="174"/>
        <v>-84447305345023.047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-84447305345023.047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-351863772270.92938</v>
      </c>
      <c r="L4745" s="444">
        <f t="shared" ca="1" si="174"/>
        <v>-84799169117293.969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-84799169117293.969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-353329871322.05823</v>
      </c>
      <c r="L4746" s="444">
        <f t="shared" ca="1" si="174"/>
        <v>-85152498988616.031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-85152498988616.031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-354802079119.23346</v>
      </c>
      <c r="L4747" s="444">
        <f t="shared" ca="1" si="174"/>
        <v>-85507301067735.266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-85507301067735.266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-356280421115.5636</v>
      </c>
      <c r="L4748" s="444">
        <f t="shared" ca="1" si="174"/>
        <v>-85863581488850.828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-85863581488850.828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-357764922870.21179</v>
      </c>
      <c r="L4749" s="444">
        <f t="shared" ca="1" si="174"/>
        <v>-86221346411721.047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-86221346411721.047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-359255610048.83771</v>
      </c>
      <c r="L4750" s="444">
        <f t="shared" ca="1" si="174"/>
        <v>-86580602021769.891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-86580602021769.891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-360752508424.0412</v>
      </c>
      <c r="L4751" s="444">
        <f t="shared" ca="1" si="174"/>
        <v>-86941354530193.938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-86941354530193.938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-362255643875.80804</v>
      </c>
      <c r="L4752" s="444">
        <f t="shared" ca="1" si="174"/>
        <v>-87303610174069.75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-87303610174069.75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-363765042391.95728</v>
      </c>
      <c r="L4753" s="444">
        <f t="shared" ca="1" si="174"/>
        <v>-87667375216461.703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-87667375216461.703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-365280730068.59045</v>
      </c>
      <c r="L4754" s="444">
        <f t="shared" ca="1" si="174"/>
        <v>-88032655946530.297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-88032655946530.297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-366802733110.54291</v>
      </c>
      <c r="L4755" s="444">
        <f t="shared" ca="1" si="174"/>
        <v>-88399458679640.844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-88399458679640.844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-368331077831.83685</v>
      </c>
      <c r="L4756" s="444">
        <f t="shared" ca="1" si="174"/>
        <v>-88767789757472.688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-88767789757472.688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-369865790656.13617</v>
      </c>
      <c r="L4757" s="444">
        <f t="shared" ca="1" si="174"/>
        <v>-89137655548128.828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-89137655548128.828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-371406898117.20343</v>
      </c>
      <c r="L4758" s="444">
        <f t="shared" ca="1" si="174"/>
        <v>-89509062446246.031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-89509062446246.031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-372954426859.35846</v>
      </c>
      <c r="L4759" s="444">
        <f t="shared" ca="1" si="174"/>
        <v>-89882016873105.391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-89882016873105.391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-374508403637.93915</v>
      </c>
      <c r="L4760" s="444">
        <f t="shared" ca="1" si="174"/>
        <v>-90256525276743.328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-90256525276743.328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-376068855319.76385</v>
      </c>
      <c r="L4761" s="444">
        <f t="shared" ca="1" si="174"/>
        <v>-90632594132063.094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-90632594132063.094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-377635808883.59619</v>
      </c>
      <c r="L4762" s="444">
        <f t="shared" ca="1" si="174"/>
        <v>-91010229940946.688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-91010229940946.688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-379209291420.61121</v>
      </c>
      <c r="L4763" s="444">
        <f t="shared" ca="1" si="174"/>
        <v>-91389439232367.297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-91389439232367.297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-380789330134.86371</v>
      </c>
      <c r="L4764" s="444">
        <f t="shared" ca="1" si="174"/>
        <v>-91770228562502.156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-91770228562502.156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-382375952343.75897</v>
      </c>
      <c r="L4765" s="444">
        <f t="shared" ca="1" si="174"/>
        <v>-92152604514845.922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-92152604514845.922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-383969185478.52466</v>
      </c>
      <c r="L4766" s="444">
        <f t="shared" ca="1" si="174"/>
        <v>-92536573700324.453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-92536573700324.453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-385569057084.68524</v>
      </c>
      <c r="L4767" s="444">
        <f t="shared" ca="1" si="174"/>
        <v>-92922142757409.141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-92922142757409.141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-387175594822.53809</v>
      </c>
      <c r="L4768" s="444">
        <f t="shared" ca="1" si="174"/>
        <v>-93309318352231.672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-93309318352231.672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-388788826467.63196</v>
      </c>
      <c r="L4769" s="444">
        <f t="shared" ca="1" si="174"/>
        <v>-93698107178699.297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-93698107178699.297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-390408779911.24707</v>
      </c>
      <c r="L4770" s="444">
        <f t="shared" ca="1" si="174"/>
        <v>-94088515958610.547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-94088515958610.547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-392035483160.87726</v>
      </c>
      <c r="L4771" s="444">
        <f t="shared" ca="1" si="174"/>
        <v>-94480551441771.422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-94480551441771.422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-393668964340.71423</v>
      </c>
      <c r="L4772" s="444">
        <f t="shared" ca="1" si="174"/>
        <v>-94874220406112.141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-94874220406112.141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-395309251692.13391</v>
      </c>
      <c r="L4773" s="444">
        <f t="shared" ca="1" si="174"/>
        <v>-95269529657804.281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-95269529657804.281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-396956373574.18451</v>
      </c>
      <c r="L4774" s="444">
        <f t="shared" ca="1" si="174"/>
        <v>-95666486031378.469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-95666486031378.469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-398610358464.07697</v>
      </c>
      <c r="L4775" s="444">
        <f t="shared" ca="1" si="174"/>
        <v>-96065096389842.547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-96065096389842.547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-400271234957.67725</v>
      </c>
      <c r="L4776" s="444">
        <f t="shared" ca="1" si="174"/>
        <v>-96465367624800.219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-96465367624800.219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-401939031770.00092</v>
      </c>
      <c r="L4777" s="444">
        <f t="shared" ca="1" si="174"/>
        <v>-96867306656570.219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-96867306656570.219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-403613777735.70923</v>
      </c>
      <c r="L4778" s="444">
        <f t="shared" ca="1" si="174"/>
        <v>-97270920434305.922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-97270920434305.922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-405295501809.60803</v>
      </c>
      <c r="L4779" s="444">
        <f t="shared" ca="1" si="174"/>
        <v>-97676215936115.531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-97676215936115.531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-406984233067.14807</v>
      </c>
      <c r="L4780" s="444">
        <f t="shared" ca="1" si="174"/>
        <v>-98083200169182.672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-98083200169182.672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-408680000704.9278</v>
      </c>
      <c r="L4781" s="444">
        <f t="shared" ca="1" si="174"/>
        <v>-98491880169887.594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-98491880169887.594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-410382834041.1983</v>
      </c>
      <c r="L4782" s="444">
        <f t="shared" ca="1" si="174"/>
        <v>-98902263003928.797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-98902263003928.797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-412092762516.37</v>
      </c>
      <c r="L4783" s="444">
        <f t="shared" ca="1" si="174"/>
        <v>-99314355766445.172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-99314355766445.172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-413809815693.52155</v>
      </c>
      <c r="L4784" s="444">
        <f t="shared" ca="1" si="174"/>
        <v>-99728165582138.688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-99728165582138.688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-415534023258.91119</v>
      </c>
      <c r="L4785" s="444">
        <f t="shared" ca="1" si="174"/>
        <v>-100143699605397.59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-100143699605397.59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-417265415022.48999</v>
      </c>
      <c r="L4786" s="444">
        <f t="shared" ca="1" si="174"/>
        <v>-100560965020420.08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-100560965020420.08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-419004020918.41699</v>
      </c>
      <c r="L4787" s="444">
        <f t="shared" ca="1" si="174"/>
        <v>-100979969041338.5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-100979969041338.5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-420749871005.57709</v>
      </c>
      <c r="L4788" s="444">
        <f t="shared" ca="1" si="174"/>
        <v>-101400718912344.08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-101400718912344.08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-422502995468.10034</v>
      </c>
      <c r="L4789" s="444">
        <f t="shared" ca="1" si="174"/>
        <v>-101823221907812.17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-101823221907812.17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-424263424615.88403</v>
      </c>
      <c r="L4790" s="444">
        <f t="shared" ca="1" si="174"/>
        <v>-102247485332428.06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-102247485332428.06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-426031188885.11694</v>
      </c>
      <c r="L4791" s="444">
        <f t="shared" ca="1" si="174"/>
        <v>-102673516521313.17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-102673516521313.17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-427806318838.80487</v>
      </c>
      <c r="L4792" s="444">
        <f t="shared" ca="1" si="174"/>
        <v>-103101322840151.98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-103101322840151.98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-429588845167.29993</v>
      </c>
      <c r="L4793" s="444">
        <f t="shared" ca="1" si="174"/>
        <v>-103530911685319.28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-103530911685319.28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-431378798688.83032</v>
      </c>
      <c r="L4794" s="444">
        <f t="shared" ca="1" si="174"/>
        <v>-103962290484008.11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-103962290484008.11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-433176210350.03381</v>
      </c>
      <c r="L4795" s="444">
        <f t="shared" ca="1" si="174"/>
        <v>-104395466694358.14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-104395466694358.14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-434981111226.49225</v>
      </c>
      <c r="L4796" s="444">
        <f t="shared" ca="1" si="174"/>
        <v>-104830447805584.64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-104830447805584.64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-436793532523.26935</v>
      </c>
      <c r="L4797" s="444">
        <f t="shared" ca="1" si="174"/>
        <v>-105267241338107.91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-105267241338107.91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-438613505575.44958</v>
      </c>
      <c r="L4798" s="444">
        <f t="shared" ca="1" si="174"/>
        <v>-105705854843683.36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-105705854843683.36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-440441061848.68066</v>
      </c>
      <c r="L4799" s="444">
        <f t="shared" ca="1" si="174"/>
        <v>-106146295905532.05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-106146295905532.05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-442276232939.71686</v>
      </c>
      <c r="L4800" s="444">
        <f t="shared" ca="1" si="174"/>
        <v>-106588572138471.77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-106588572138471.77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-444119050576.9657</v>
      </c>
      <c r="L4801" s="444">
        <f t="shared" ca="1" si="174"/>
        <v>-107032691189048.73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-107032691189048.73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-445969546621.03638</v>
      </c>
      <c r="L4802" s="444">
        <f t="shared" ca="1" si="174"/>
        <v>-107478660735669.77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-107478660735669.77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-447827753065.29071</v>
      </c>
      <c r="L4803" s="444">
        <f t="shared" ca="1" si="174"/>
        <v>-107926488488735.06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-107926488488735.06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-449693702036.39606</v>
      </c>
      <c r="L4804" s="444">
        <f t="shared" ca="1" si="174"/>
        <v>-108376182190771.45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-108376182190771.45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-451567425794.88104</v>
      </c>
      <c r="L4805" s="444">
        <f t="shared" ca="1" si="174"/>
        <v>-108827749616566.33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-108827749616566.33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-453448956735.69305</v>
      </c>
      <c r="L4806" s="444">
        <f t="shared" ca="1" si="174"/>
        <v>-109281198573302.02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-109281198573302.02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-455338327388.75836</v>
      </c>
      <c r="L4807" s="444">
        <f t="shared" ca="1" si="174"/>
        <v>-109736536900690.78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-109736536900690.78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-457235570419.54492</v>
      </c>
      <c r="L4808" s="444">
        <f t="shared" ca="1" si="174"/>
        <v>-110193772471110.33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-110193772471110.33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-459140718629.6264</v>
      </c>
      <c r="L4809" s="444">
        <f t="shared" ca="1" si="174"/>
        <v>-110652913189739.95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-110652913189739.95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-461053804957.24982</v>
      </c>
      <c r="L4810" s="444">
        <f t="shared" ca="1" si="174"/>
        <v>-111113966994697.2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-111113966994697.2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-462974862477.90503</v>
      </c>
      <c r="L4811" s="444">
        <f t="shared" ca="1" si="174"/>
        <v>-111576941857175.11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-111576941857175.11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-464903924404.89624</v>
      </c>
      <c r="L4812" s="444">
        <f t="shared" ca="1" si="174"/>
        <v>-112041845781580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-112041845781580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-466841024089.91669</v>
      </c>
      <c r="L4813" s="444">
        <f t="shared" ca="1" si="174"/>
        <v>-112508686805669.92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-112508686805669.92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-468786195023.62469</v>
      </c>
      <c r="L4814" s="444">
        <f t="shared" ca="1" si="174"/>
        <v>-112977473000693.55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-112977473000693.55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-470739470836.22314</v>
      </c>
      <c r="L4815" s="444">
        <f t="shared" ca="1" si="174"/>
        <v>-113448212471529.77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-113448212471529.77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-472700885298.04071</v>
      </c>
      <c r="L4816" s="444">
        <f t="shared" ca="1" si="174"/>
        <v>-113920913356827.81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-113920913356827.81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-474670472320.11591</v>
      </c>
      <c r="L4817" s="444">
        <f t="shared" ca="1" si="174"/>
        <v>-114395583829147.92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-114395583829147.92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-476648265954.78302</v>
      </c>
      <c r="L4818" s="444">
        <f t="shared" ca="1" si="174"/>
        <v>-114872232095102.7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-114872232095102.7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-478634300396.26117</v>
      </c>
      <c r="L4819" s="444">
        <f t="shared" ca="1" si="174"/>
        <v>-115350866395498.97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-115350866395498.97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-480628609981.24567</v>
      </c>
      <c r="L4820" s="444">
        <f t="shared" ca="1" si="174"/>
        <v>-115831495005480.22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-115831495005480.22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-482631229189.50092</v>
      </c>
      <c r="L4821" s="444">
        <f t="shared" ca="1" si="174"/>
        <v>-116314126234669.72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-116314126234669.72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-484642192644.45715</v>
      </c>
      <c r="L4822" s="444">
        <f t="shared" ca="1" si="174"/>
        <v>-116798768427314.17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-116798768427314.17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-486661535113.80902</v>
      </c>
      <c r="L4823" s="444">
        <f t="shared" ca="1" si="174"/>
        <v>-117285429962427.98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-117285429962427.98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-488689291510.11664</v>
      </c>
      <c r="L4824" s="444">
        <f t="shared" ca="1" si="174"/>
        <v>-117774119253938.09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-117774119253938.09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-490725496891.40863</v>
      </c>
      <c r="L4825" s="444">
        <f t="shared" ca="1" si="174"/>
        <v>-118264844750829.5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-118264844750829.5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-492770186461.78955</v>
      </c>
      <c r="L4826" s="444">
        <f t="shared" ca="1" si="174"/>
        <v>-118757614937291.3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-118757614937291.3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-494823395572.04706</v>
      </c>
      <c r="L4827" s="444">
        <f t="shared" ca="1" si="174"/>
        <v>-119252438332863.34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-119252438332863.34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-496885159720.26392</v>
      </c>
      <c r="L4828" s="444">
        <f t="shared" ca="1" si="174"/>
        <v>-119749323492583.61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-119749323492583.61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-498955514552.4317</v>
      </c>
      <c r="L4829" s="444">
        <f t="shared" ca="1" si="174"/>
        <v>-120248279007136.05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-120248279007136.05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-501034495863.06677</v>
      </c>
      <c r="L4830" s="444">
        <f t="shared" ca="1" si="174"/>
        <v>-120749313502999.11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-120749313502999.11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-503122139595.82959</v>
      </c>
      <c r="L4831" s="444">
        <f t="shared" ca="1" si="174"/>
        <v>-121252435642594.94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-121252435642594.94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-505218481844.14557</v>
      </c>
      <c r="L4832" s="444">
        <f t="shared" ca="1" si="174"/>
        <v>-121757654124439.08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-121757654124439.08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-507323558851.82947</v>
      </c>
      <c r="L4833" s="444">
        <f t="shared" ca="1" si="174"/>
        <v>-122264977683290.91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-122264977683290.91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-509437407013.7121</v>
      </c>
      <c r="L4834" s="444">
        <f t="shared" ca="1" si="174"/>
        <v>-122774415090304.63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-122774415090304.63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-511560062876.26923</v>
      </c>
      <c r="L4835" s="444">
        <f t="shared" ca="1" si="174"/>
        <v>-123285975153180.89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-123285975153180.89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-513691563138.25372</v>
      </c>
      <c r="L4836" s="444">
        <f t="shared" ca="1" si="174"/>
        <v>-123799666716319.14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-123799666716319.14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-515831944651.32977</v>
      </c>
      <c r="L4837" s="444">
        <f t="shared" ca="1" si="174"/>
        <v>-124315498660970.47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-124315498660970.47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-517981244420.71027</v>
      </c>
      <c r="L4838" s="444">
        <f t="shared" ca="1" si="174"/>
        <v>-124833479905391.17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-124833479905391.17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-520139499605.79657</v>
      </c>
      <c r="L4839" s="444">
        <f t="shared" ca="1" si="174"/>
        <v>-125353619404996.97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-125353619404996.97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-522306747520.82074</v>
      </c>
      <c r="L4840" s="444">
        <f t="shared" ca="1" si="174"/>
        <v>-125875926152517.8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-125875926152517.8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-524483025635.49078</v>
      </c>
      <c r="L4841" s="444">
        <f t="shared" ca="1" si="174"/>
        <v>-126400409178153.28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-126400409178153.28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-526668371575.63867</v>
      </c>
      <c r="L4842" s="444">
        <f t="shared" ca="1" si="174"/>
        <v>-126927077549728.92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-126927077549728.92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-528862823123.87042</v>
      </c>
      <c r="L4843" s="444">
        <f t="shared" ca="1" si="174"/>
        <v>-127455940372852.8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-127455940372852.8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-531066418220.21997</v>
      </c>
      <c r="L4844" s="444">
        <f t="shared" ca="1" si="174"/>
        <v>-127987006791073.02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-127987006791073.02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-533279194962.8042</v>
      </c>
      <c r="L4845" s="444">
        <f t="shared" ca="1" si="174"/>
        <v>-128520285986035.81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-128520285986035.81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-535501191608.48254</v>
      </c>
      <c r="L4846" s="444">
        <f t="shared" ca="1" si="174"/>
        <v>-129055787177644.3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-129055787177644.3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-537732446573.51782</v>
      </c>
      <c r="L4847" s="444">
        <f t="shared" ca="1" si="174"/>
        <v>-129593519624217.81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-129593519624217.81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-539972998434.24091</v>
      </c>
      <c r="L4848" s="444">
        <f t="shared" ca="1" si="174"/>
        <v>-130133492622652.05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-130133492622652.05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-542222885927.71686</v>
      </c>
      <c r="L4849" s="444">
        <f t="shared" ca="1" si="174"/>
        <v>-130675715508579.77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-130675715508579.77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-544482147952.41571</v>
      </c>
      <c r="L4850" s="444">
        <f t="shared" ca="1" si="174"/>
        <v>-131220197656532.19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-131220197656532.19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-546750823568.88403</v>
      </c>
      <c r="L4851" s="444">
        <f t="shared" ca="1" si="174"/>
        <v>-131766948480101.08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-131766948480101.08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-549028952000.42114</v>
      </c>
      <c r="L4852" s="444">
        <f t="shared" ca="1" si="174"/>
        <v>-132315977432101.5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-132315977432101.5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-551316572633.75623</v>
      </c>
      <c r="L4853" s="444">
        <f t="shared" ref="L4853:L5107" ca="1" si="179">I4853-J4853+K4853</f>
        <v>-132867294004735.25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-132867294004735.25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-553613725019.73022</v>
      </c>
      <c r="L4854" s="444">
        <f t="shared" ca="1" si="179"/>
        <v>-133420907729754.98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-133420907729754.98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-555920448873.979</v>
      </c>
      <c r="L4855" s="444">
        <f t="shared" ca="1" si="179"/>
        <v>-133976828178628.97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-133976828178628.97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-558236784077.62073</v>
      </c>
      <c r="L4856" s="444">
        <f t="shared" ca="1" si="179"/>
        <v>-134535064962706.59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-134535064962706.59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-560562770677.94421</v>
      </c>
      <c r="L4857" s="444">
        <f t="shared" ca="1" si="179"/>
        <v>-135095627733384.53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-135095627733384.53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-562898448889.10229</v>
      </c>
      <c r="L4858" s="444">
        <f t="shared" ca="1" si="179"/>
        <v>-135658526182273.64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-135658526182273.64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-565243859092.80676</v>
      </c>
      <c r="L4859" s="444">
        <f t="shared" ca="1" si="179"/>
        <v>-136223770041366.45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-136223770041366.45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-567599041839.02686</v>
      </c>
      <c r="L4860" s="444">
        <f t="shared" ca="1" si="179"/>
        <v>-136791369083205.48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-136791369083205.48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-569964037846.68958</v>
      </c>
      <c r="L4861" s="444">
        <f t="shared" ca="1" si="179"/>
        <v>-137361333121052.17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-137361333121052.17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-572338888004.38403</v>
      </c>
      <c r="L4862" s="444">
        <f t="shared" ca="1" si="179"/>
        <v>-137933672009056.56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-137933672009056.56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-574723633371.06897</v>
      </c>
      <c r="L4863" s="444">
        <f t="shared" ca="1" si="179"/>
        <v>-138508395642427.63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-138508395642427.63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-577118315176.78174</v>
      </c>
      <c r="L4864" s="444">
        <f t="shared" ca="1" si="179"/>
        <v>-139085513957604.41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-139085513957604.41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-579522974823.35168</v>
      </c>
      <c r="L4865" s="444">
        <f t="shared" ca="1" si="179"/>
        <v>-139665036932427.77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-139665036932427.77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-581937653885.11572</v>
      </c>
      <c r="L4866" s="444">
        <f t="shared" ca="1" si="179"/>
        <v>-140246974586312.88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-140246974586312.88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-584362394109.63696</v>
      </c>
      <c r="L4867" s="444">
        <f t="shared" ca="1" si="179"/>
        <v>-140831336980422.5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-140831336980422.5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-586797237418.42712</v>
      </c>
      <c r="L4868" s="444">
        <f t="shared" ca="1" si="179"/>
        <v>-141418134217840.94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-141418134217840.94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-589242225907.67053</v>
      </c>
      <c r="L4869" s="444">
        <f t="shared" ca="1" si="179"/>
        <v>-142007376443748.59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-142007376443748.59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-591697401848.95251</v>
      </c>
      <c r="L4870" s="444">
        <f t="shared" ca="1" si="179"/>
        <v>-142599073845597.53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-142599073845597.53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-594162807689.98975</v>
      </c>
      <c r="L4871" s="444">
        <f t="shared" ca="1" si="179"/>
        <v>-143193236653287.53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-143193236653287.53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-596638486055.36475</v>
      </c>
      <c r="L4872" s="444">
        <f t="shared" ca="1" si="179"/>
        <v>-143789875139342.91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-143789875139342.91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-599124479747.26208</v>
      </c>
      <c r="L4873" s="444">
        <f t="shared" ca="1" si="179"/>
        <v>-144388999619090.16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-144388999619090.16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-601620831746.20898</v>
      </c>
      <c r="L4874" s="444">
        <f t="shared" ca="1" si="179"/>
        <v>-144990620450836.38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-144990620450836.38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-604127585211.81824</v>
      </c>
      <c r="L4875" s="444">
        <f t="shared" ca="1" si="179"/>
        <v>-145594748036048.19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-145594748036048.19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-606644783483.53406</v>
      </c>
      <c r="L4876" s="444">
        <f t="shared" ca="1" si="179"/>
        <v>-146201392819531.72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-146201392819531.72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-609172470081.3822</v>
      </c>
      <c r="L4877" s="444">
        <f t="shared" ca="1" si="179"/>
        <v>-146810565289613.09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-146810565289613.09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-611710688706.72119</v>
      </c>
      <c r="L4878" s="444">
        <f t="shared" ca="1" si="179"/>
        <v>-147422275978319.81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-147422275978319.81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-614259483242.99927</v>
      </c>
      <c r="L4879" s="444">
        <f t="shared" ca="1" si="179"/>
        <v>-148036535461562.81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-148036535461562.81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-616818897756.51172</v>
      </c>
      <c r="L4880" s="444">
        <f t="shared" ca="1" si="179"/>
        <v>-148653354359319.31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-148653354359319.31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-619388976497.16382</v>
      </c>
      <c r="L4881" s="444">
        <f t="shared" ca="1" si="179"/>
        <v>-149272743335816.47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-149272743335816.47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-621969763899.23523</v>
      </c>
      <c r="L4882" s="444">
        <f t="shared" ca="1" si="179"/>
        <v>-149894713099715.72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-149894713099715.72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-624561304582.1488</v>
      </c>
      <c r="L4883" s="444">
        <f t="shared" ca="1" si="179"/>
        <v>-150519274404297.88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-150519274404297.88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-627163643351.24109</v>
      </c>
      <c r="L4884" s="444">
        <f t="shared" ca="1" si="179"/>
        <v>-151146438047649.13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-151146438047649.13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-629776825198.53796</v>
      </c>
      <c r="L4885" s="444">
        <f t="shared" ca="1" si="179"/>
        <v>-151776214872847.66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-151776214872847.66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-632400895303.53186</v>
      </c>
      <c r="L4886" s="444">
        <f t="shared" ca="1" si="179"/>
        <v>-152408615768151.19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-152408615768151.19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-635035899033.96326</v>
      </c>
      <c r="L4887" s="444">
        <f t="shared" ca="1" si="179"/>
        <v>-153043651667185.16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-153043651667185.16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-637681881946.60486</v>
      </c>
      <c r="L4888" s="444">
        <f t="shared" ca="1" si="179"/>
        <v>-153681333549131.75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-153681333549131.75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-640338889788.04895</v>
      </c>
      <c r="L4889" s="444">
        <f t="shared" ca="1" si="179"/>
        <v>-154321672438919.81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-154321672438919.81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-643006968495.49927</v>
      </c>
      <c r="L4890" s="444">
        <f t="shared" ca="1" si="179"/>
        <v>-154964679407415.31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-154964679407415.31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-645686164197.56384</v>
      </c>
      <c r="L4891" s="444">
        <f t="shared" ca="1" si="179"/>
        <v>-155610365571612.88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-155610365571612.88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-648376523215.05359</v>
      </c>
      <c r="L4892" s="444">
        <f t="shared" ca="1" si="179"/>
        <v>-156258742094827.94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-156258742094827.94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-651078092061.78308</v>
      </c>
      <c r="L4893" s="444">
        <f t="shared" ca="1" si="179"/>
        <v>-156909820186889.72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-156909820186889.72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-653790917445.37378</v>
      </c>
      <c r="L4894" s="444">
        <f t="shared" ca="1" si="179"/>
        <v>-157563611104335.09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-157563611104335.09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-656515046268.06287</v>
      </c>
      <c r="L4895" s="444">
        <f t="shared" ca="1" si="179"/>
        <v>-158220126150603.16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-158220126150603.16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-659250525627.51318</v>
      </c>
      <c r="L4896" s="444">
        <f t="shared" ca="1" si="179"/>
        <v>-158879376676230.66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-158879376676230.66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-661997402817.62769</v>
      </c>
      <c r="L4897" s="444">
        <f t="shared" ca="1" si="179"/>
        <v>-159541374079048.28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-159541374079048.28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-664755725329.3678</v>
      </c>
      <c r="L4898" s="444">
        <f t="shared" ca="1" si="179"/>
        <v>-160206129804377.66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-160206129804377.66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-667525540851.57361</v>
      </c>
      <c r="L4899" s="444">
        <f t="shared" ca="1" si="179"/>
        <v>-160873655345229.22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-160873655345229.22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-670306897271.78845</v>
      </c>
      <c r="L4900" s="444">
        <f t="shared" ca="1" si="179"/>
        <v>-161543962242501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-161543962242501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-673099842677.08752</v>
      </c>
      <c r="L4901" s="444">
        <f t="shared" ca="1" si="179"/>
        <v>-162217062085178.09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-162217062085178.09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-675904425354.90869</v>
      </c>
      <c r="L4902" s="444">
        <f t="shared" ca="1" si="179"/>
        <v>-162892966510533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-162892966510533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-678720693793.88745</v>
      </c>
      <c r="L4903" s="444">
        <f t="shared" ca="1" si="179"/>
        <v>-163571687204326.88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-163571687204326.88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-681548696684.69531</v>
      </c>
      <c r="L4904" s="444">
        <f t="shared" ca="1" si="179"/>
        <v>-164253235901011.56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-164253235901011.56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-684388482920.88147</v>
      </c>
      <c r="L4905" s="444">
        <f t="shared" ca="1" si="179"/>
        <v>-164937624383932.44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-164937624383932.44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-687240101599.71851</v>
      </c>
      <c r="L4906" s="444">
        <f t="shared" ca="1" si="179"/>
        <v>-165624864485532.16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-165624864485532.16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-690103602023.05066</v>
      </c>
      <c r="L4907" s="444">
        <f t="shared" ca="1" si="179"/>
        <v>-166314968087555.22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-166314968087555.22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-692979033698.14673</v>
      </c>
      <c r="L4908" s="444">
        <f t="shared" ca="1" si="179"/>
        <v>-167007947121253.38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-167007947121253.38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-695866446338.55566</v>
      </c>
      <c r="L4909" s="444">
        <f t="shared" ca="1" si="179"/>
        <v>-167703813567591.94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-167703813567591.94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-698765889864.96643</v>
      </c>
      <c r="L4910" s="444">
        <f t="shared" ca="1" si="179"/>
        <v>-168402579457456.91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-168402579457456.91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-701677414406.07043</v>
      </c>
      <c r="L4911" s="444">
        <f t="shared" ca="1" si="179"/>
        <v>-169104256871862.97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-169104256871862.97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-704601070299.42908</v>
      </c>
      <c r="L4912" s="444">
        <f t="shared" ca="1" si="179"/>
        <v>-169808857942162.41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-169808857942162.41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-707536908092.34338</v>
      </c>
      <c r="L4913" s="444">
        <f t="shared" ca="1" si="179"/>
        <v>-170516394850254.75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-170516394850254.75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-710484978542.72815</v>
      </c>
      <c r="L4914" s="444">
        <f t="shared" ca="1" si="179"/>
        <v>-171226879828797.47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-171226879828797.47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-713445332619.9895</v>
      </c>
      <c r="L4915" s="444">
        <f t="shared" ca="1" si="179"/>
        <v>-171940325161417.47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-171940325161417.47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-716418021505.90613</v>
      </c>
      <c r="L4916" s="444">
        <f t="shared" ca="1" si="179"/>
        <v>-172656743182923.38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-172656743182923.38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-719403096595.51404</v>
      </c>
      <c r="L4917" s="444">
        <f t="shared" ca="1" si="179"/>
        <v>-173376146279518.88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-173376146279518.88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-722400609497.99536</v>
      </c>
      <c r="L4918" s="444">
        <f t="shared" ca="1" si="179"/>
        <v>-174098546889016.88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-174098546889016.88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-725410612037.57031</v>
      </c>
      <c r="L4919" s="444">
        <f t="shared" ca="1" si="179"/>
        <v>-174823957501054.44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-174823957501054.44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-728433156254.39343</v>
      </c>
      <c r="L4920" s="444">
        <f t="shared" ca="1" si="179"/>
        <v>-175552390657308.84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-175552390657308.84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-731468294405.45349</v>
      </c>
      <c r="L4921" s="444">
        <f t="shared" ca="1" si="179"/>
        <v>-176283858951714.31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-176283858951714.31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-734516078965.47632</v>
      </c>
      <c r="L4922" s="444">
        <f t="shared" ca="1" si="179"/>
        <v>-177018375030679.78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-177018375030679.78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-737576562627.8324</v>
      </c>
      <c r="L4923" s="444">
        <f t="shared" ca="1" si="179"/>
        <v>-177755951593307.63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-177755951593307.63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-740649798305.44849</v>
      </c>
      <c r="L4924" s="444">
        <f t="shared" ca="1" si="179"/>
        <v>-178496601391613.06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-178496601391613.06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-743735839131.72107</v>
      </c>
      <c r="L4925" s="444">
        <f t="shared" ca="1" si="179"/>
        <v>-179240337230744.78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-179240337230744.78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-746834738461.43652</v>
      </c>
      <c r="L4926" s="444">
        <f t="shared" ca="1" si="179"/>
        <v>-179987171969206.22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-179987171969206.22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-749946549871.69263</v>
      </c>
      <c r="L4927" s="444">
        <f t="shared" ca="1" si="179"/>
        <v>-180737118519077.91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-180737118519077.91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-753071327162.82458</v>
      </c>
      <c r="L4928" s="444">
        <f t="shared" ca="1" si="179"/>
        <v>-181490189846240.72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-181490189846240.72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-756209124359.3363</v>
      </c>
      <c r="L4929" s="444">
        <f t="shared" ca="1" si="179"/>
        <v>-182246398970600.06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-182246398970600.06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-759359995710.83362</v>
      </c>
      <c r="L4930" s="444">
        <f t="shared" ca="1" si="179"/>
        <v>-183005758966310.91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-183005758966310.91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-762523995692.96216</v>
      </c>
      <c r="L4931" s="444">
        <f t="shared" ca="1" si="179"/>
        <v>-183768282962003.88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-183768282962003.88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-765701179008.34949</v>
      </c>
      <c r="L4932" s="444">
        <f t="shared" ca="1" si="179"/>
        <v>-184533984141012.22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-184533984141012.22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-768891600587.5509</v>
      </c>
      <c r="L4933" s="444">
        <f t="shared" ca="1" si="179"/>
        <v>-185302875741599.78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-185302875741599.78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-772095315589.99902</v>
      </c>
      <c r="L4934" s="444">
        <f t="shared" ca="1" si="179"/>
        <v>-186074971057189.78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-186074971057189.78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-775312379404.9574</v>
      </c>
      <c r="L4935" s="444">
        <f t="shared" ca="1" si="179"/>
        <v>-186850283436594.75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-186850283436594.75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-778542847652.47815</v>
      </c>
      <c r="L4936" s="444">
        <f t="shared" ca="1" si="179"/>
        <v>-187628826284247.22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-187628826284247.22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-781786776184.3634</v>
      </c>
      <c r="L4937" s="444">
        <f t="shared" ca="1" si="179"/>
        <v>-188410613060431.59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-188410613060431.59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-785044221085.13159</v>
      </c>
      <c r="L4938" s="444">
        <f t="shared" ca="1" si="179"/>
        <v>-189195657281516.72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-189195657281516.72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-788315238672.98633</v>
      </c>
      <c r="L4939" s="444">
        <f t="shared" ca="1" si="179"/>
        <v>-189983972520189.72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-189983972520189.72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-791599885500.79053</v>
      </c>
      <c r="L4940" s="444">
        <f t="shared" ca="1" si="179"/>
        <v>-190775572405690.5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-190775572405690.5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-794898218357.0437</v>
      </c>
      <c r="L4941" s="444">
        <f t="shared" ca="1" si="179"/>
        <v>-191570470624047.53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-191570470624047.53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-798210294266.86475</v>
      </c>
      <c r="L4942" s="444">
        <f t="shared" ca="1" si="179"/>
        <v>-192368680918314.41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-192368680918314.41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-801536170492.97668</v>
      </c>
      <c r="L4943" s="444">
        <f t="shared" ca="1" si="179"/>
        <v>-193170217088807.38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-193170217088807.38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-804875904536.69739</v>
      </c>
      <c r="L4944" s="444">
        <f t="shared" ca="1" si="179"/>
        <v>-193975092993344.06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-193975092993344.06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-808229554138.93359</v>
      </c>
      <c r="L4945" s="444">
        <f t="shared" ca="1" si="179"/>
        <v>-194783322547483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-194783322547483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-811597177281.1792</v>
      </c>
      <c r="L4946" s="444">
        <f t="shared" ca="1" si="179"/>
        <v>-195594919724764.19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-195594919724764.19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-814978832186.51746</v>
      </c>
      <c r="L4947" s="444">
        <f t="shared" ca="1" si="179"/>
        <v>-196409898556950.72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-196409898556950.72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-818374577320.62793</v>
      </c>
      <c r="L4948" s="444">
        <f t="shared" ca="1" si="179"/>
        <v>-197228273134271.34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-197228273134271.34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-821784471392.79724</v>
      </c>
      <c r="L4949" s="444">
        <f t="shared" ca="1" si="179"/>
        <v>-198050057605664.16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-198050057605664.16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-825208573356.93396</v>
      </c>
      <c r="L4950" s="444">
        <f t="shared" ca="1" si="179"/>
        <v>-198875266179021.09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-198875266179021.09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-828646942412.58789</v>
      </c>
      <c r="L4951" s="444">
        <f t="shared" ca="1" si="179"/>
        <v>-199703913121433.69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-199703913121433.69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-832099638005.97363</v>
      </c>
      <c r="L4952" s="444">
        <f t="shared" ca="1" si="179"/>
        <v>-200536012759439.66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-200536012759439.66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-835566719830.99854</v>
      </c>
      <c r="L4953" s="444">
        <f t="shared" ca="1" si="179"/>
        <v>-201371579479270.66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-201371579479270.66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-839048247830.29443</v>
      </c>
      <c r="L4954" s="444">
        <f t="shared" ca="1" si="179"/>
        <v>-202210627727100.94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-202210627727100.94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-842544282196.25391</v>
      </c>
      <c r="L4955" s="444">
        <f t="shared" ca="1" si="179"/>
        <v>-203053172009297.19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-203053172009297.19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-846054883372.07166</v>
      </c>
      <c r="L4956" s="444">
        <f t="shared" ca="1" si="179"/>
        <v>-203899226892669.25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-203899226892669.25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-849580112052.78857</v>
      </c>
      <c r="L4957" s="444">
        <f t="shared" ca="1" si="179"/>
        <v>-204748807004722.03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-204748807004722.03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-853120029186.3418</v>
      </c>
      <c r="L4958" s="444">
        <f t="shared" ca="1" si="179"/>
        <v>-205601927033908.38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-205601927033908.38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-856674695974.61816</v>
      </c>
      <c r="L4959" s="444">
        <f t="shared" ca="1" si="179"/>
        <v>-206458601729883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-206458601729883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-860244173874.51245</v>
      </c>
      <c r="L4960" s="444">
        <f t="shared" ca="1" si="179"/>
        <v>-207318845903757.5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-207318845903757.5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-863828524598.98962</v>
      </c>
      <c r="L4961" s="444">
        <f t="shared" ca="1" si="179"/>
        <v>-208182674428356.5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-208182674428356.5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-867427810118.1521</v>
      </c>
      <c r="L4962" s="444">
        <f t="shared" ca="1" si="179"/>
        <v>-209050102238474.66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-209050102238474.66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-871042092660.31104</v>
      </c>
      <c r="L4963" s="444">
        <f t="shared" ca="1" si="179"/>
        <v>-209921144331134.97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-209921144331134.97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-874671434713.06238</v>
      </c>
      <c r="L4964" s="444">
        <f t="shared" ca="1" si="179"/>
        <v>-210795815765848.03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-210795815765848.03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-878315899024.36682</v>
      </c>
      <c r="L4965" s="444">
        <f t="shared" ca="1" si="179"/>
        <v>-211674131664872.41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-211674131664872.41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-881975548603.63501</v>
      </c>
      <c r="L4966" s="444">
        <f t="shared" ca="1" si="179"/>
        <v>-212556107213476.03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-212556107213476.03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-885650446722.81677</v>
      </c>
      <c r="L4967" s="444">
        <f t="shared" ca="1" si="179"/>
        <v>-213441757660198.84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-213441757660198.84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-889340656917.49512</v>
      </c>
      <c r="L4968" s="444">
        <f t="shared" ca="1" si="179"/>
        <v>-214331098317116.34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-214331098317116.34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-893046242987.98474</v>
      </c>
      <c r="L4969" s="444">
        <f t="shared" ca="1" si="179"/>
        <v>-215224144560104.34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-215224144560104.34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-896767269000.43469</v>
      </c>
      <c r="L4970" s="444">
        <f t="shared" ca="1" si="179"/>
        <v>-216120911829104.78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-216120911829104.78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-900503799287.93652</v>
      </c>
      <c r="L4971" s="444">
        <f t="shared" ca="1" si="179"/>
        <v>-217021415628392.72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-217021415628392.72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-904255898451.63635</v>
      </c>
      <c r="L4972" s="444">
        <f t="shared" ca="1" si="179"/>
        <v>-217925671526844.34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-217925671526844.34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-908023631361.85144</v>
      </c>
      <c r="L4973" s="444">
        <f t="shared" ca="1" si="179"/>
        <v>-218833695158206.19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-218833695158206.19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-911807063159.19238</v>
      </c>
      <c r="L4974" s="444">
        <f t="shared" ca="1" si="179"/>
        <v>-219745502221365.38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-219745502221365.38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-915606259255.68909</v>
      </c>
      <c r="L4975" s="444">
        <f t="shared" ca="1" si="179"/>
        <v>-220661108480621.06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-220661108480621.06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-919421285335.92102</v>
      </c>
      <c r="L4976" s="444">
        <f t="shared" ca="1" si="179"/>
        <v>-221580529765956.97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-221580529765956.97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-923252207358.15393</v>
      </c>
      <c r="L4977" s="444">
        <f t="shared" ca="1" si="179"/>
        <v>-222503781973315.13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-222503781973315.13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-927099091555.47949</v>
      </c>
      <c r="L4978" s="444">
        <f t="shared" ca="1" si="179"/>
        <v>-223430881064870.59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-223430881064870.59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-930962004436.96082</v>
      </c>
      <c r="L4979" s="444">
        <f t="shared" ca="1" si="179"/>
        <v>-224361843069307.56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-224361843069307.56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-934841012788.78149</v>
      </c>
      <c r="L4980" s="444">
        <f t="shared" ca="1" si="179"/>
        <v>-225296684082096.34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-225296684082096.34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-938736183675.40137</v>
      </c>
      <c r="L4981" s="444">
        <f t="shared" ca="1" si="179"/>
        <v>-226235420265771.75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-226235420265771.75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-942647584440.71558</v>
      </c>
      <c r="L4982" s="444">
        <f t="shared" ca="1" si="179"/>
        <v>-227178067850212.47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-227178067850212.47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-946575282709.21863</v>
      </c>
      <c r="L4983" s="444">
        <f t="shared" ca="1" si="179"/>
        <v>-228124643132921.69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-228124643132921.69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-950519346387.17383</v>
      </c>
      <c r="L4984" s="444">
        <f t="shared" ca="1" si="179"/>
        <v>-229075162479308.88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-229075162479308.88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-954479843663.78699</v>
      </c>
      <c r="L4985" s="444">
        <f t="shared" ca="1" si="179"/>
        <v>-230029642322972.66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-230029642322972.66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-958456843012.38586</v>
      </c>
      <c r="L4986" s="444">
        <f t="shared" ca="1" si="179"/>
        <v>-230988099165985.03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-230988099165985.03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-962450413191.60425</v>
      </c>
      <c r="L4987" s="444">
        <f t="shared" ca="1" si="179"/>
        <v>-231950549579176.63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-231950549579176.63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-966460623246.56921</v>
      </c>
      <c r="L4988" s="444">
        <f t="shared" ca="1" si="179"/>
        <v>-232917010202423.19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-232917010202423.19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-970487542510.09644</v>
      </c>
      <c r="L4989" s="444">
        <f t="shared" ca="1" si="179"/>
        <v>-233887497744933.28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-233887497744933.28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-974531240603.88855</v>
      </c>
      <c r="L4990" s="444">
        <f t="shared" ca="1" si="179"/>
        <v>-234862028985537.16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-234862028985537.16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-978591787439.73816</v>
      </c>
      <c r="L4991" s="444">
        <f t="shared" ca="1" si="179"/>
        <v>-235840620772976.91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-235840620772976.91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-982669253220.73706</v>
      </c>
      <c r="L4992" s="444">
        <f t="shared" ca="1" si="179"/>
        <v>-236823290026197.66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-236823290026197.66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-986763708442.49011</v>
      </c>
      <c r="L4993" s="444">
        <f t="shared" ca="1" si="179"/>
        <v>-237810053734640.16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-237810053734640.16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-990875223894.33398</v>
      </c>
      <c r="L4994" s="444">
        <f t="shared" ca="1" si="179"/>
        <v>-238800928958534.5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-238800928958534.5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-995003870660.56042</v>
      </c>
      <c r="L4995" s="444">
        <f t="shared" ca="1" si="179"/>
        <v>-239795932829195.06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-239795932829195.06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-999149720121.64612</v>
      </c>
      <c r="L4996" s="444">
        <f t="shared" ca="1" si="179"/>
        <v>-240795082549316.72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-240795082549316.72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-1003312843955.4863</v>
      </c>
      <c r="L4997" s="444">
        <f t="shared" ca="1" si="179"/>
        <v>-241798395393272.22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-241798395393272.22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-1007493314138.6343</v>
      </c>
      <c r="L4998" s="444">
        <f t="shared" ca="1" si="179"/>
        <v>-242805888707410.84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-242805888707410.84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-1011691202947.5452</v>
      </c>
      <c r="L4999" s="444">
        <f t="shared" ca="1" si="179"/>
        <v>-243817579910358.38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-243817579910358.38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-1015906582959.8265</v>
      </c>
      <c r="L5000" s="444">
        <f t="shared" ca="1" si="179"/>
        <v>-244833486493318.19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-244833486493318.19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-1020139527055.4924</v>
      </c>
      <c r="L5001" s="444">
        <f t="shared" ca="1" si="179"/>
        <v>-245853626020373.69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-245853626020373.69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-1024390108418.2236</v>
      </c>
      <c r="L5002" s="444">
        <f t="shared" ca="1" si="179"/>
        <v>-246878016128791.91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-246878016128791.91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-1028658400536.6328</v>
      </c>
      <c r="L5003" s="444">
        <f t="shared" ca="1" si="179"/>
        <v>-247906674529328.53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-247906674529328.53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-1032944477205.5356</v>
      </c>
      <c r="L5004" s="444">
        <f t="shared" ca="1" si="179"/>
        <v>-248939619006534.06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-248939619006534.06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-1037248412527.2253</v>
      </c>
      <c r="L5005" s="444">
        <f t="shared" ca="1" si="179"/>
        <v>-249976867419061.28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-249976867419061.28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-1041570280912.7554</v>
      </c>
      <c r="L5006" s="444">
        <f t="shared" ca="1" si="179"/>
        <v>-251018437699974.03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-251018437699974.03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-1045910157083.225</v>
      </c>
      <c r="L5007" s="444">
        <f t="shared" ca="1" si="179"/>
        <v>-252064347857057.25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-252064347857057.25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-1050268116071.0719</v>
      </c>
      <c r="L5008" s="444">
        <f t="shared" ca="1" si="179"/>
        <v>-253114615973128.31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-253114615973128.31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-1054644233221.3679</v>
      </c>
      <c r="L5009" s="444">
        <f t="shared" ca="1" si="179"/>
        <v>-254169260206349.69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-254169260206349.69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-1059038584193.1238</v>
      </c>
      <c r="L5010" s="444">
        <f t="shared" ca="1" si="179"/>
        <v>-255228298790542.81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-255228298790542.81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-1063451244960.5951</v>
      </c>
      <c r="L5011" s="444">
        <f t="shared" ca="1" si="179"/>
        <v>-256291750035503.41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-256291750035503.41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-1067882291814.5977</v>
      </c>
      <c r="L5012" s="444">
        <f t="shared" ca="1" si="179"/>
        <v>-257359632327318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-257359632327318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-1072331801363.825</v>
      </c>
      <c r="L5013" s="444">
        <f t="shared" ca="1" si="179"/>
        <v>-258431964128681.81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-258431964128681.81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-1076799850536.1741</v>
      </c>
      <c r="L5014" s="444">
        <f t="shared" ca="1" si="179"/>
        <v>-259508763979218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-259508763979218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-1081286516580.075</v>
      </c>
      <c r="L5015" s="444">
        <f t="shared" ca="1" si="179"/>
        <v>-260590050495798.06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-260590050495798.06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-1085791877065.8252</v>
      </c>
      <c r="L5016" s="444">
        <f t="shared" ca="1" si="179"/>
        <v>-261675842372863.88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-261675842372863.88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-1090316009886.9326</v>
      </c>
      <c r="L5017" s="444">
        <f t="shared" ca="1" si="179"/>
        <v>-262766158382750.81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-262766158382750.81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-1094858993261.4617</v>
      </c>
      <c r="L5018" s="444">
        <f t="shared" ca="1" si="179"/>
        <v>-263861017376012.28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-263861017376012.28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-1099420905733.3845</v>
      </c>
      <c r="L5019" s="444">
        <f t="shared" ca="1" si="179"/>
        <v>-264960438281745.66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-264960438281745.66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-1104001826173.9402</v>
      </c>
      <c r="L5020" s="444">
        <f t="shared" ca="1" si="179"/>
        <v>-266064440107919.59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-266064440107919.59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-1108601833782.9983</v>
      </c>
      <c r="L5021" s="444">
        <f t="shared" ca="1" si="179"/>
        <v>-267173041941702.59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-267173041941702.59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-1113221008090.4275</v>
      </c>
      <c r="L5022" s="444">
        <f t="shared" ca="1" si="179"/>
        <v>-268286262949793.03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-268286262949793.03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-1117859428957.4712</v>
      </c>
      <c r="L5023" s="444">
        <f t="shared" ca="1" si="179"/>
        <v>-269404122378750.5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-269404122378750.5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-1122517176578.127</v>
      </c>
      <c r="L5024" s="444">
        <f t="shared" ca="1" si="179"/>
        <v>-270526639555328.63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-270526639555328.63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-1127194331480.5361</v>
      </c>
      <c r="L5025" s="444">
        <f t="shared" ca="1" si="179"/>
        <v>-271653833886809.16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-271653833886809.16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-1131890974528.3716</v>
      </c>
      <c r="L5026" s="444">
        <f t="shared" ca="1" si="179"/>
        <v>-272785724861337.53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-272785724861337.53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-1136607186922.2397</v>
      </c>
      <c r="L5027" s="444">
        <f t="shared" ca="1" si="179"/>
        <v>-273922332048259.78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-273922332048259.78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-1141343050201.0825</v>
      </c>
      <c r="L5028" s="444">
        <f t="shared" ca="1" si="179"/>
        <v>-275063675098460.88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-275063675098460.88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-1146098646243.5869</v>
      </c>
      <c r="L5029" s="444">
        <f t="shared" ca="1" si="179"/>
        <v>-276209773744704.47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-276209773744704.47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-1150874057269.6018</v>
      </c>
      <c r="L5030" s="444">
        <f t="shared" ca="1" si="179"/>
        <v>-277360647801974.06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-277360647801974.06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-1155669365841.5586</v>
      </c>
      <c r="L5031" s="444">
        <f t="shared" ca="1" si="179"/>
        <v>-278516317167815.63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-278516317167815.63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-1160484654865.8984</v>
      </c>
      <c r="L5032" s="444">
        <f t="shared" ca="1" si="179"/>
        <v>-279676801822681.53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-279676801822681.53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-1165320007594.5066</v>
      </c>
      <c r="L5033" s="444">
        <f t="shared" ca="1" si="179"/>
        <v>-280842121830276.03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-280842121830276.03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-1170175507626.1499</v>
      </c>
      <c r="L5034" s="444">
        <f t="shared" ca="1" si="179"/>
        <v>-282012297337902.19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-282012297337902.19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-1175051238907.9258</v>
      </c>
      <c r="L5035" s="444">
        <f t="shared" ca="1" si="179"/>
        <v>-283187348576810.13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-283187348576810.13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-1179947285736.7087</v>
      </c>
      <c r="L5036" s="444">
        <f t="shared" ca="1" si="179"/>
        <v>-284367295862546.81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-284367295862546.81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-1184863732760.6118</v>
      </c>
      <c r="L5037" s="444">
        <f t="shared" ca="1" si="179"/>
        <v>-285552159595307.44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-285552159595307.44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-1189800664980.4478</v>
      </c>
      <c r="L5038" s="444">
        <f t="shared" ca="1" si="179"/>
        <v>-286741960260287.88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-286741960260287.88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-1194758167751.1995</v>
      </c>
      <c r="L5039" s="444">
        <f t="shared" ca="1" si="179"/>
        <v>-287936718428039.06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-287936718428039.06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-1199736326783.4961</v>
      </c>
      <c r="L5040" s="444">
        <f t="shared" ca="1" si="179"/>
        <v>-289136454754822.56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-289136454754822.56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-1204735228145.094</v>
      </c>
      <c r="L5041" s="444">
        <f t="shared" ca="1" si="179"/>
        <v>-290341189982967.69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-290341189982967.69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-1209754958262.3652</v>
      </c>
      <c r="L5042" s="444">
        <f t="shared" ca="1" si="179"/>
        <v>-291550944941230.06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-291550944941230.06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-1214795603921.792</v>
      </c>
      <c r="L5043" s="444">
        <f t="shared" ca="1" si="179"/>
        <v>-292765740545151.88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-292765740545151.88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-1219857252271.4661</v>
      </c>
      <c r="L5044" s="444">
        <f t="shared" ca="1" si="179"/>
        <v>-293985597797423.31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-293985597797423.31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-1224939990822.5972</v>
      </c>
      <c r="L5045" s="444">
        <f t="shared" ca="1" si="179"/>
        <v>-295210537788245.94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-295210537788245.94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-1230043907451.0247</v>
      </c>
      <c r="L5046" s="444">
        <f t="shared" ca="1" si="179"/>
        <v>-296440581695696.94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-296440581695696.94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-1235169090398.7373</v>
      </c>
      <c r="L5047" s="444">
        <f t="shared" ca="1" si="179"/>
        <v>-297675750786095.69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-297675750786095.69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-1240315628275.3987</v>
      </c>
      <c r="L5048" s="444">
        <f t="shared" ca="1" si="179"/>
        <v>-298916066414371.06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-298916066414371.06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-1245483610059.8794</v>
      </c>
      <c r="L5049" s="444">
        <f t="shared" ca="1" si="179"/>
        <v>-300161550024430.94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-300161550024430.94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-1250673125101.7957</v>
      </c>
      <c r="L5050" s="444">
        <f t="shared" ca="1" si="179"/>
        <v>-301412223149532.75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-301412223149532.75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-1255884263123.0532</v>
      </c>
      <c r="L5051" s="444">
        <f t="shared" ca="1" si="179"/>
        <v>-302668107412655.81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-302668107412655.81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-1261117114219.3992</v>
      </c>
      <c r="L5052" s="444">
        <f t="shared" ca="1" si="179"/>
        <v>-303929224526875.19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-303929224526875.19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-1266371768861.98</v>
      </c>
      <c r="L5053" s="444">
        <f t="shared" ca="1" si="179"/>
        <v>-305195596295737.19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-305195596295737.19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-1271648317898.905</v>
      </c>
      <c r="L5054" s="444">
        <f t="shared" ca="1" si="179"/>
        <v>-306467244613636.06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-306467244613636.06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-1276946852556.8169</v>
      </c>
      <c r="L5055" s="444">
        <f t="shared" ca="1" si="179"/>
        <v>-307744191466192.88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-307744191466192.88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-1282267464442.4702</v>
      </c>
      <c r="L5056" s="444">
        <f t="shared" ca="1" si="179"/>
        <v>-309026458930635.38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-309026458930635.38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-1287610245544.314</v>
      </c>
      <c r="L5057" s="444">
        <f t="shared" ca="1" si="179"/>
        <v>-310314069176179.69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-310314069176179.69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-1292975288234.082</v>
      </c>
      <c r="L5058" s="444">
        <f t="shared" ca="1" si="179"/>
        <v>-311607044464413.75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-311607044464413.75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-1298362685268.3906</v>
      </c>
      <c r="L5059" s="444">
        <f t="shared" ca="1" si="179"/>
        <v>-312905407149682.13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-312905407149682.13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-1303772529790.3423</v>
      </c>
      <c r="L5060" s="444">
        <f t="shared" ca="1" si="179"/>
        <v>-314209179679472.44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-314209179679472.44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-1309204915331.1353</v>
      </c>
      <c r="L5061" s="444">
        <f t="shared" ca="1" si="179"/>
        <v>-315518384594803.56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-315518384594803.56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-1314659935811.6814</v>
      </c>
      <c r="L5062" s="444">
        <f t="shared" ca="1" si="179"/>
        <v>-316833044530615.25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-316833044530615.25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-1320137685544.2302</v>
      </c>
      <c r="L5063" s="444">
        <f t="shared" ca="1" si="179"/>
        <v>-318153182216159.5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-318153182216159.5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-1325638259233.9978</v>
      </c>
      <c r="L5064" s="444">
        <f t="shared" ca="1" si="179"/>
        <v>-319478820475393.5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-319478820475393.5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-1331161751980.8062</v>
      </c>
      <c r="L5065" s="444">
        <f t="shared" ca="1" si="179"/>
        <v>-320809982227374.31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-320809982227374.31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-1336708259280.7263</v>
      </c>
      <c r="L5066" s="444">
        <f t="shared" ca="1" si="179"/>
        <v>-322146690486655.06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-322146690486655.06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-1342277877027.7295</v>
      </c>
      <c r="L5067" s="444">
        <f t="shared" ca="1" si="179"/>
        <v>-323488968363682.81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-323488968363682.81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-1347870701515.345</v>
      </c>
      <c r="L5068" s="444">
        <f t="shared" ca="1" si="179"/>
        <v>-324836839065198.19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-324836839065198.19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-1353486829438.3257</v>
      </c>
      <c r="L5069" s="444">
        <f t="shared" ca="1" si="179"/>
        <v>-326190325894636.5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-326190325894636.5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-1359126357894.3188</v>
      </c>
      <c r="L5070" s="444">
        <f t="shared" ca="1" si="179"/>
        <v>-327549452252530.81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-327549452252530.81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-1364789384385.5449</v>
      </c>
      <c r="L5071" s="444">
        <f t="shared" ca="1" si="179"/>
        <v>-328914241636916.38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-328914241636916.38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-1370476006820.4849</v>
      </c>
      <c r="L5072" s="444">
        <f t="shared" ca="1" si="179"/>
        <v>-330284717643736.88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-330284717643736.88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-1376186323515.5703</v>
      </c>
      <c r="L5073" s="444">
        <f t="shared" ca="1" si="179"/>
        <v>-331660903967252.44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-331660903967252.44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-1381920433196.8853</v>
      </c>
      <c r="L5074" s="444">
        <f t="shared" ca="1" si="179"/>
        <v>-333042824400449.31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-333042824400449.31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-1387678435001.8721</v>
      </c>
      <c r="L5075" s="444">
        <f t="shared" ca="1" si="179"/>
        <v>-334430502835451.19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-334430502835451.19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-1393460428481.0466</v>
      </c>
      <c r="L5076" s="444">
        <f t="shared" ca="1" si="179"/>
        <v>-335823963263932.25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-335823963263932.25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-1399266513599.7178</v>
      </c>
      <c r="L5077" s="444">
        <f t="shared" ca="1" si="179"/>
        <v>-337223229777531.94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-337223229777531.94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-1405096790739.7163</v>
      </c>
      <c r="L5078" s="444">
        <f t="shared" ca="1" si="179"/>
        <v>-338628326568271.63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-338628326568271.63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-1410951360701.1318</v>
      </c>
      <c r="L5079" s="444">
        <f t="shared" ca="1" si="179"/>
        <v>-340039277928972.75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-340039277928972.75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-1416830324704.0532</v>
      </c>
      <c r="L5080" s="444">
        <f t="shared" ca="1" si="179"/>
        <v>-341456108253676.81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-341456108253676.81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-1422733784390.3201</v>
      </c>
      <c r="L5081" s="444">
        <f t="shared" ca="1" si="179"/>
        <v>-342878842038067.13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-342878842038067.13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-1428661841825.2798</v>
      </c>
      <c r="L5082" s="444">
        <f t="shared" ca="1" si="179"/>
        <v>-344307503879892.38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-344307503879892.38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-1434614599499.5515</v>
      </c>
      <c r="L5083" s="444">
        <f t="shared" ca="1" si="179"/>
        <v>-345742118479391.94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-345742118479391.94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-1440592160330.7998</v>
      </c>
      <c r="L5084" s="444">
        <f t="shared" ca="1" si="179"/>
        <v>-347182710639722.75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-347182710639722.75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-1446594627665.5115</v>
      </c>
      <c r="L5085" s="444">
        <f t="shared" ca="1" si="179"/>
        <v>-348629305267388.25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-348629305267388.25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-1452622105280.7844</v>
      </c>
      <c r="L5086" s="444">
        <f t="shared" ca="1" si="179"/>
        <v>-350081927372669.06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-350081927372669.06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-1458674697386.1211</v>
      </c>
      <c r="L5087" s="444">
        <f t="shared" ca="1" si="179"/>
        <v>-351540602070055.19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-351540602070055.19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-1464752508625.23</v>
      </c>
      <c r="L5088" s="444">
        <f t="shared" ca="1" si="179"/>
        <v>-353005354578680.44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-353005354578680.44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-1470855644077.8352</v>
      </c>
      <c r="L5089" s="444">
        <f t="shared" ca="1" si="179"/>
        <v>-354476210222758.25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-354476210222758.25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-1476984209261.4927</v>
      </c>
      <c r="L5090" s="444">
        <f t="shared" ca="1" si="179"/>
        <v>-355953194432019.75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-355953194432019.75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-1483138310133.4155</v>
      </c>
      <c r="L5091" s="444">
        <f t="shared" ca="1" si="179"/>
        <v>-357436332742153.19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-357436332742153.19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-1489318053092.3049</v>
      </c>
      <c r="L5092" s="444">
        <f t="shared" ca="1" si="179"/>
        <v>-358925650795245.5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-358925650795245.5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-1495523544980.1895</v>
      </c>
      <c r="L5093" s="444">
        <f t="shared" ca="1" si="179"/>
        <v>-360421174340225.69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-360421174340225.69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-1501754893084.2737</v>
      </c>
      <c r="L5094" s="444">
        <f t="shared" ca="1" si="179"/>
        <v>-361922929233309.94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-361922929233309.94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-1508012205138.7915</v>
      </c>
      <c r="L5095" s="444">
        <f t="shared" ca="1" si="179"/>
        <v>-363430941438448.75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-363430941438448.75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-1514295589326.8699</v>
      </c>
      <c r="L5096" s="444">
        <f t="shared" ca="1" si="179"/>
        <v>-364945237027775.63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-364945237027775.63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-1520605154282.3984</v>
      </c>
      <c r="L5097" s="444">
        <f t="shared" ca="1" si="179"/>
        <v>-366465842182058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-366465842182058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-1526941009091.9082</v>
      </c>
      <c r="L5098" s="444">
        <f t="shared" ca="1" si="179"/>
        <v>-367992783191149.94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-367992783191149.94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-1533303263296.458</v>
      </c>
      <c r="L5099" s="444">
        <f t="shared" ca="1" si="179"/>
        <v>-369526086454446.38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-369526086454446.38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-1539692026893.5266</v>
      </c>
      <c r="L5100" s="444">
        <f t="shared" ca="1" si="179"/>
        <v>-371065778481339.88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-371065778481339.88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-1546107410338.916</v>
      </c>
      <c r="L5101" s="444">
        <f t="shared" ca="1" si="179"/>
        <v>-372611885891678.81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-372611885891678.81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-1552549524548.6616</v>
      </c>
      <c r="L5102" s="444">
        <f t="shared" ca="1" si="179"/>
        <v>-374164435416227.5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-374164435416227.5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-1559018480900.948</v>
      </c>
      <c r="L5103" s="444">
        <f t="shared" ca="1" si="179"/>
        <v>-375723453897128.44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-375723453897128.44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-1565514391238.0352</v>
      </c>
      <c r="L5104" s="444">
        <f t="shared" ca="1" si="179"/>
        <v>-377288968288366.5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-377288968288366.5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-1572037367868.1938</v>
      </c>
      <c r="L5105" s="444">
        <f t="shared" ca="1" si="179"/>
        <v>-378861005656234.69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-378861005656234.69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-1578587523567.6445</v>
      </c>
      <c r="L5106" s="444">
        <f t="shared" ca="1" si="179"/>
        <v>-380439593179802.31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-380439593179802.31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-1585164971582.5095</v>
      </c>
      <c r="L5107" s="444">
        <f t="shared" ca="1" si="179"/>
        <v>-382024758151384.81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-382024758151384.81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-1591769825630.77</v>
      </c>
      <c r="L5108" s="444">
        <f t="shared" ref="L5108:L5362" ca="1" si="184">I5108-J5108+K5108</f>
        <v>-383616527977015.56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-383616527977015.56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-1598402199904.2314</v>
      </c>
      <c r="L5109" s="444">
        <f t="shared" ca="1" si="184"/>
        <v>-385214930176919.81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-385214930176919.81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-1605062209070.4993</v>
      </c>
      <c r="L5110" s="444">
        <f t="shared" ca="1" si="184"/>
        <v>-386819992385990.31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-386819992385990.31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-1611749968274.9597</v>
      </c>
      <c r="L5111" s="444">
        <f t="shared" ca="1" si="184"/>
        <v>-388431742354265.25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-388431742354265.25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-1618465593142.772</v>
      </c>
      <c r="L5112" s="444">
        <f t="shared" ca="1" si="184"/>
        <v>-390050207947408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-390050207947408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-1625209199780.8667</v>
      </c>
      <c r="L5113" s="444">
        <f t="shared" ca="1" si="184"/>
        <v>-391675417147188.88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-391675417147188.88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-1631980904779.9536</v>
      </c>
      <c r="L5114" s="444">
        <f t="shared" ca="1" si="184"/>
        <v>-393307398051968.81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-393307398051968.81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-1638780825216.5366</v>
      </c>
      <c r="L5115" s="444">
        <f t="shared" ca="1" si="184"/>
        <v>-394946178877185.38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-394946178877185.38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-1645609078654.939</v>
      </c>
      <c r="L5116" s="444">
        <f t="shared" ca="1" si="184"/>
        <v>-396591787955840.31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-396591787955840.31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-1652465783149.3347</v>
      </c>
      <c r="L5117" s="444">
        <f t="shared" ca="1" si="184"/>
        <v>-398244253738989.63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-398244253738989.63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-1659351057245.79</v>
      </c>
      <c r="L5118" s="444">
        <f t="shared" ca="1" si="184"/>
        <v>-399903604796235.44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-399903604796235.44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-1666265019984.3142</v>
      </c>
      <c r="L5119" s="444">
        <f t="shared" ca="1" si="184"/>
        <v>-401569869816219.75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-401569869816219.75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-1673207790900.9155</v>
      </c>
      <c r="L5120" s="444">
        <f t="shared" ca="1" si="184"/>
        <v>-403243077607120.69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-403243077607120.69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-1680179490029.6694</v>
      </c>
      <c r="L5121" s="444">
        <f t="shared" ca="1" si="184"/>
        <v>-404923257097150.38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-404923257097150.38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-1687180237904.7932</v>
      </c>
      <c r="L5122" s="444">
        <f t="shared" ca="1" si="184"/>
        <v>-406610437335055.19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-406610437335055.19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-1694210155562.73</v>
      </c>
      <c r="L5123" s="444">
        <f t="shared" ca="1" si="184"/>
        <v>-408304647490617.94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-408304647490617.94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-1701269364544.2415</v>
      </c>
      <c r="L5124" s="444">
        <f t="shared" ca="1" si="184"/>
        <v>-410005916855162.19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-410005916855162.19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-1708357986896.509</v>
      </c>
      <c r="L5125" s="444">
        <f t="shared" ca="1" si="184"/>
        <v>-411714274842058.69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-411714274842058.69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-1715476145175.2446</v>
      </c>
      <c r="L5126" s="444">
        <f t="shared" ca="1" si="184"/>
        <v>-413429750987233.94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-413429750987233.94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-1722623962446.8081</v>
      </c>
      <c r="L5127" s="444">
        <f t="shared" ca="1" si="184"/>
        <v>-415152374949680.75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-415152374949680.75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-1729801562290.3364</v>
      </c>
      <c r="L5128" s="444">
        <f t="shared" ca="1" si="184"/>
        <v>-416882176511971.06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-416882176511971.06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-1737009068799.8794</v>
      </c>
      <c r="L5129" s="444">
        <f t="shared" ca="1" si="184"/>
        <v>-418619185580770.94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-418619185580770.94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-1744246606586.5457</v>
      </c>
      <c r="L5130" s="444">
        <f t="shared" ca="1" si="184"/>
        <v>-420363432187357.5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-420363432187357.5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-1751514300780.6563</v>
      </c>
      <c r="L5131" s="444">
        <f t="shared" ca="1" si="184"/>
        <v>-422114946488138.13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-422114946488138.13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-1758812277033.9089</v>
      </c>
      <c r="L5132" s="444">
        <f t="shared" ca="1" si="184"/>
        <v>-423873758765172.06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-423873758765172.06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-1766140661521.5503</v>
      </c>
      <c r="L5133" s="444">
        <f t="shared" ca="1" si="184"/>
        <v>-425639899426693.63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-425639899426693.63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-1773499580944.5566</v>
      </c>
      <c r="L5134" s="444">
        <f t="shared" ca="1" si="184"/>
        <v>-427413399007638.19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-427413399007638.19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-1780889162531.8257</v>
      </c>
      <c r="L5135" s="444">
        <f t="shared" ca="1" si="184"/>
        <v>-429194288170170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-429194288170170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-1788309534042.375</v>
      </c>
      <c r="L5136" s="444">
        <f t="shared" ca="1" si="184"/>
        <v>-430982597704212.38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-430982597704212.38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-1795760823767.5515</v>
      </c>
      <c r="L5137" s="444">
        <f t="shared" ca="1" si="184"/>
        <v>-432778358527979.94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-432778358527979.94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-1803243160533.2498</v>
      </c>
      <c r="L5138" s="444">
        <f t="shared" ca="1" si="184"/>
        <v>-434581601688513.19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-434581601688513.19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-1810756673702.1382</v>
      </c>
      <c r="L5139" s="444">
        <f t="shared" ca="1" si="184"/>
        <v>-436392358362215.31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-436392358362215.31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-1818301493175.8972</v>
      </c>
      <c r="L5140" s="444">
        <f t="shared" ca="1" si="184"/>
        <v>-438210659855391.19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-438210659855391.19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-1825877749397.4631</v>
      </c>
      <c r="L5141" s="444">
        <f t="shared" ca="1" si="184"/>
        <v>-440036537604788.63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-440036537604788.63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-1833485573353.2859</v>
      </c>
      <c r="L5142" s="444">
        <f t="shared" ca="1" si="184"/>
        <v>-441870023178141.94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-441870023178141.94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-1841125096575.5913</v>
      </c>
      <c r="L5143" s="444">
        <f t="shared" ca="1" si="184"/>
        <v>-443711148274717.5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-443711148274717.5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-1848796451144.6563</v>
      </c>
      <c r="L5144" s="444">
        <f t="shared" ca="1" si="184"/>
        <v>-445559944725862.13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-445559944725862.13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-1856499769691.0925</v>
      </c>
      <c r="L5145" s="444">
        <f t="shared" ca="1" si="184"/>
        <v>-447416444495553.19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-447416444495553.19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-1864235185398.1382</v>
      </c>
      <c r="L5146" s="444">
        <f t="shared" ca="1" si="184"/>
        <v>-449280679680951.31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-449280679680951.31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-1872002832003.9639</v>
      </c>
      <c r="L5147" s="444">
        <f t="shared" ca="1" si="184"/>
        <v>-451152682512955.25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-451152682512955.25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-1879802843803.9802</v>
      </c>
      <c r="L5148" s="444">
        <f t="shared" ca="1" si="184"/>
        <v>-453032485356759.25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-453032485356759.25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-1887635355653.1636</v>
      </c>
      <c r="L5149" s="444">
        <f t="shared" ca="1" si="184"/>
        <v>-454920120712412.44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-454920120712412.44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-1895500502968.385</v>
      </c>
      <c r="L5150" s="444">
        <f t="shared" ca="1" si="184"/>
        <v>-456815621215380.81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-456815621215380.81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-1903398421730.7532</v>
      </c>
      <c r="L5151" s="444">
        <f t="shared" ca="1" si="184"/>
        <v>-458719019637111.56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-458719019637111.56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-1911329248487.9648</v>
      </c>
      <c r="L5152" s="444">
        <f t="shared" ca="1" si="184"/>
        <v>-460630348885599.5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-460630348885599.5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-1919293120356.6646</v>
      </c>
      <c r="L5153" s="444">
        <f t="shared" ca="1" si="184"/>
        <v>-462549642005956.19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-462549642005956.19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-1927290175024.8174</v>
      </c>
      <c r="L5154" s="444">
        <f t="shared" ca="1" si="184"/>
        <v>-464476932180981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-464476932180981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-1935320550754.0876</v>
      </c>
      <c r="L5155" s="444">
        <f t="shared" ca="1" si="184"/>
        <v>-466412252731735.06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-466412252731735.06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-1943384386382.2292</v>
      </c>
      <c r="L5156" s="444">
        <f t="shared" ca="1" si="184"/>
        <v>-468355637118117.31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-468355637118117.31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-1951481821325.4888</v>
      </c>
      <c r="L5157" s="444">
        <f t="shared" ca="1" si="184"/>
        <v>-470307118939442.81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-470307118939442.81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-1959612995581.0115</v>
      </c>
      <c r="L5158" s="444">
        <f t="shared" ca="1" si="184"/>
        <v>-472266731935023.81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-472266731935023.81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-1967778049729.2661</v>
      </c>
      <c r="L5159" s="444">
        <f t="shared" ca="1" si="184"/>
        <v>-474234509984753.06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-474234509984753.06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-1975977124936.4709</v>
      </c>
      <c r="L5160" s="444">
        <f t="shared" ca="1" si="184"/>
        <v>-476210487109689.56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-476210487109689.56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-1984210362957.0398</v>
      </c>
      <c r="L5161" s="444">
        <f t="shared" ca="1" si="184"/>
        <v>-478194697472646.63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-478194697472646.63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-1992477906136.0273</v>
      </c>
      <c r="L5162" s="444">
        <f t="shared" ca="1" si="184"/>
        <v>-480187175378782.63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-480187175378782.63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-2000779897411.5945</v>
      </c>
      <c r="L5163" s="444">
        <f t="shared" ca="1" si="184"/>
        <v>-482187955276194.25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-482187955276194.25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-2009116480317.4761</v>
      </c>
      <c r="L5164" s="444">
        <f t="shared" ca="1" si="184"/>
        <v>-484197071756511.75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-484197071756511.75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-2017487798985.4656</v>
      </c>
      <c r="L5165" s="444">
        <f t="shared" ca="1" si="184"/>
        <v>-486214559555497.19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-486214559555497.19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-2025893998147.905</v>
      </c>
      <c r="L5166" s="444">
        <f t="shared" ca="1" si="184"/>
        <v>-488240453553645.06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-488240453553645.06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-2034335223140.1877</v>
      </c>
      <c r="L5167" s="444">
        <f t="shared" ca="1" si="184"/>
        <v>-490274788776785.25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-490274788776785.25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-2042811619903.2715</v>
      </c>
      <c r="L5168" s="444">
        <f t="shared" ca="1" si="184"/>
        <v>-492317600396688.5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-492317600396688.5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-2051323334986.2021</v>
      </c>
      <c r="L5169" s="444">
        <f t="shared" ca="1" si="184"/>
        <v>-494368923731674.69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-494368923731674.69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-2059870515548.6443</v>
      </c>
      <c r="L5170" s="444">
        <f t="shared" ca="1" si="184"/>
        <v>-496428794247223.31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-496428794247223.31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-2068453309363.4304</v>
      </c>
      <c r="L5171" s="444">
        <f t="shared" ca="1" si="184"/>
        <v>-498497247556586.75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-498497247556586.75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-2077071864819.1113</v>
      </c>
      <c r="L5172" s="444">
        <f t="shared" ca="1" si="184"/>
        <v>-500574319421405.88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-500574319421405.88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-2085726330922.5244</v>
      </c>
      <c r="L5173" s="444">
        <f t="shared" ca="1" si="184"/>
        <v>-502660045752328.38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-502660045752328.38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-2094416857301.3684</v>
      </c>
      <c r="L5174" s="444">
        <f t="shared" ca="1" si="184"/>
        <v>-504754462609629.75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-504754462609629.75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-2103143594206.7905</v>
      </c>
      <c r="L5175" s="444">
        <f t="shared" ca="1" si="184"/>
        <v>-506857606203836.56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-506857606203836.56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-2111906692515.9856</v>
      </c>
      <c r="L5176" s="444">
        <f t="shared" ca="1" si="184"/>
        <v>-508969512896352.56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-508969512896352.56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-2120706303734.8025</v>
      </c>
      <c r="L5177" s="444">
        <f t="shared" ca="1" si="184"/>
        <v>-511090219200087.38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-511090219200087.38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-2129542580000.3638</v>
      </c>
      <c r="L5178" s="444">
        <f t="shared" ca="1" si="184"/>
        <v>-513219761780087.75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-513219761780087.75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-2138415674083.699</v>
      </c>
      <c r="L5179" s="444">
        <f t="shared" ca="1" si="184"/>
        <v>-515358177454171.44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-515358177454171.44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-2147325739392.3809</v>
      </c>
      <c r="L5180" s="444">
        <f t="shared" ca="1" si="184"/>
        <v>-517505503193563.81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-517505503193563.81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-2156272929973.1826</v>
      </c>
      <c r="L5181" s="444">
        <f t="shared" ca="1" si="184"/>
        <v>-519661776123537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-519661776123537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-2165257400514.7375</v>
      </c>
      <c r="L5182" s="444">
        <f t="shared" ca="1" si="184"/>
        <v>-521827033524051.75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-521827033524051.75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-2174279306350.2153</v>
      </c>
      <c r="L5183" s="444">
        <f t="shared" ca="1" si="184"/>
        <v>-524001312830401.94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-524001312830401.94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-2183338803460.0081</v>
      </c>
      <c r="L5184" s="444">
        <f t="shared" ca="1" si="184"/>
        <v>-526184651633861.94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-526184651633861.94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-2192436048474.4248</v>
      </c>
      <c r="L5185" s="444">
        <f t="shared" ca="1" si="184"/>
        <v>-528377087682336.38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-528377087682336.38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-2201571198676.4014</v>
      </c>
      <c r="L5186" s="444">
        <f t="shared" ca="1" si="184"/>
        <v>-530578658881012.75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-530578658881012.75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-2210744412004.2197</v>
      </c>
      <c r="L5187" s="444">
        <f t="shared" ca="1" si="184"/>
        <v>-532789403293017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-532789403293017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-2219955847054.2378</v>
      </c>
      <c r="L5188" s="444">
        <f t="shared" ca="1" si="184"/>
        <v>-535009359140071.25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-535009359140071.25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-2229205663083.6299</v>
      </c>
      <c r="L5189" s="444">
        <f t="shared" ca="1" si="184"/>
        <v>-537238564803154.88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-537238564803154.88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-2238494020013.1455</v>
      </c>
      <c r="L5190" s="444">
        <f t="shared" ca="1" si="184"/>
        <v>-539477058823168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-539477058823168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-2247821078429.8667</v>
      </c>
      <c r="L5191" s="444">
        <f t="shared" ca="1" si="184"/>
        <v>-541724879901597.88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-541724879901597.88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-2257186999589.9912</v>
      </c>
      <c r="L5192" s="444">
        <f t="shared" ca="1" si="184"/>
        <v>-543982066901187.88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-543982066901187.88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-2266591945421.6162</v>
      </c>
      <c r="L5193" s="444">
        <f t="shared" ca="1" si="184"/>
        <v>-546248658846609.5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-546248658846609.5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-2276036078527.5396</v>
      </c>
      <c r="L5194" s="444">
        <f t="shared" ca="1" si="184"/>
        <v>-548524694925137.06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-548524694925137.06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-2285519562188.0713</v>
      </c>
      <c r="L5195" s="444">
        <f t="shared" ca="1" si="184"/>
        <v>-550810214487325.13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-550810214487325.13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-2295042560363.8545</v>
      </c>
      <c r="L5196" s="444">
        <f t="shared" ca="1" si="184"/>
        <v>-553105257047689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-553105257047689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-2304605237698.7041</v>
      </c>
      <c r="L5197" s="444">
        <f t="shared" ca="1" si="184"/>
        <v>-555409862285387.69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-555409862285387.69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-2314207759522.4487</v>
      </c>
      <c r="L5198" s="444">
        <f t="shared" ca="1" si="184"/>
        <v>-557724070044910.13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-557724070044910.13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-2323850291853.792</v>
      </c>
      <c r="L5199" s="444">
        <f t="shared" ca="1" si="184"/>
        <v>-560047920336763.94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-560047920336763.94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-2333533001403.1831</v>
      </c>
      <c r="L5200" s="444">
        <f t="shared" ca="1" si="184"/>
        <v>-562381453338167.13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-562381453338167.13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-2343256055575.6963</v>
      </c>
      <c r="L5201" s="444">
        <f t="shared" ca="1" si="184"/>
        <v>-564724709393742.88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-564724709393742.88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-2353019622473.9287</v>
      </c>
      <c r="L5202" s="444">
        <f t="shared" ca="1" si="184"/>
        <v>-567077729016216.75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-567077729016216.75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-2362823870900.9033</v>
      </c>
      <c r="L5203" s="444">
        <f t="shared" ca="1" si="184"/>
        <v>-569440552887117.63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-569440552887117.63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-2372668970362.9902</v>
      </c>
      <c r="L5204" s="444">
        <f t="shared" ca="1" si="184"/>
        <v>-571813221857480.63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-571813221857480.63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-2382555091072.8359</v>
      </c>
      <c r="L5205" s="444">
        <f t="shared" ca="1" si="184"/>
        <v>-574195776948553.5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-574195776948553.5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-2392482403952.3062</v>
      </c>
      <c r="L5206" s="444">
        <f t="shared" ca="1" si="184"/>
        <v>-576588259352505.75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-576588259352505.75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-2402451080635.4404</v>
      </c>
      <c r="L5207" s="444">
        <f t="shared" ca="1" si="184"/>
        <v>-578990710433141.25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-578990710433141.25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-2412461293471.4219</v>
      </c>
      <c r="L5208" s="444">
        <f t="shared" ca="1" si="184"/>
        <v>-581403171726612.63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-581403171726612.63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-2422513215527.5527</v>
      </c>
      <c r="L5209" s="444">
        <f t="shared" ca="1" si="184"/>
        <v>-583825684942140.13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-583825684942140.13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-2432607020592.2505</v>
      </c>
      <c r="L5210" s="444">
        <f t="shared" ca="1" si="184"/>
        <v>-586258291962732.38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-586258291962732.38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-2442742883178.0518</v>
      </c>
      <c r="L5211" s="444">
        <f t="shared" ca="1" si="184"/>
        <v>-588701034845910.38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-588701034845910.38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-2452920978524.6265</v>
      </c>
      <c r="L5212" s="444">
        <f t="shared" ca="1" si="184"/>
        <v>-591153955824435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-591153955824435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-2463141482601.8125</v>
      </c>
      <c r="L5213" s="444">
        <f t="shared" ca="1" si="184"/>
        <v>-593617097307036.75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-593617097307036.75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-2473404572112.6533</v>
      </c>
      <c r="L5214" s="444">
        <f t="shared" ca="1" si="184"/>
        <v>-596090501879149.38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-596090501879149.38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-2483710424496.4556</v>
      </c>
      <c r="L5215" s="444">
        <f t="shared" ca="1" si="184"/>
        <v>-598574212303645.88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-598574212303645.88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-2494059217931.8579</v>
      </c>
      <c r="L5216" s="444">
        <f t="shared" ca="1" si="184"/>
        <v>-601068271521577.75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-601068271521577.75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-2504451131339.9072</v>
      </c>
      <c r="L5217" s="444">
        <f t="shared" ca="1" si="184"/>
        <v>-603572722652917.63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-603572722652917.63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-2514886344387.1567</v>
      </c>
      <c r="L5218" s="444">
        <f t="shared" ca="1" si="184"/>
        <v>-606087608997304.75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-606087608997304.75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-2525365037488.7695</v>
      </c>
      <c r="L5219" s="444">
        <f t="shared" ca="1" si="184"/>
        <v>-608612974034793.5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-608612974034793.5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-2535887391811.6396</v>
      </c>
      <c r="L5220" s="444">
        <f t="shared" ca="1" si="184"/>
        <v>-611148861426605.13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-611148861426605.13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-2546453589277.5215</v>
      </c>
      <c r="L5221" s="444">
        <f t="shared" ca="1" si="184"/>
        <v>-613695315015882.63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-613695315015882.63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-2557063812566.1777</v>
      </c>
      <c r="L5222" s="444">
        <f t="shared" ca="1" si="184"/>
        <v>-616252378828448.75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-616252378828448.75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-2567718245118.5366</v>
      </c>
      <c r="L5223" s="444">
        <f t="shared" ca="1" si="184"/>
        <v>-618820097073567.25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-618820097073567.25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-2578417071139.8633</v>
      </c>
      <c r="L5224" s="444">
        <f t="shared" ca="1" si="184"/>
        <v>-621398514144707.13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-621398514144707.13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-2589160475602.9463</v>
      </c>
      <c r="L5225" s="444">
        <f t="shared" ca="1" si="184"/>
        <v>-623987674620310.13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-623987674620310.13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-2599948644251.292</v>
      </c>
      <c r="L5226" s="444">
        <f t="shared" ca="1" si="184"/>
        <v>-626587623264561.38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-626587623264561.38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-2610781763602.3389</v>
      </c>
      <c r="L5227" s="444">
        <f t="shared" ca="1" si="184"/>
        <v>-629198405028163.75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-629198405028163.75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-2621660020950.6821</v>
      </c>
      <c r="L5228" s="444">
        <f t="shared" ca="1" si="184"/>
        <v>-631820065049114.38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-631820065049114.38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-2632583604371.3101</v>
      </c>
      <c r="L5229" s="444">
        <f t="shared" ca="1" si="184"/>
        <v>-634452648653485.63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-634452648653485.63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-2643552702722.8569</v>
      </c>
      <c r="L5230" s="444">
        <f t="shared" ca="1" si="184"/>
        <v>-637096201356208.5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-637096201356208.5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-2654567505650.8687</v>
      </c>
      <c r="L5231" s="444">
        <f t="shared" ca="1" si="184"/>
        <v>-639750768861859.38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-639750768861859.38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-2665628203591.0806</v>
      </c>
      <c r="L5232" s="444">
        <f t="shared" ca="1" si="184"/>
        <v>-642416397065450.5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-642416397065450.5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-2676734987772.7104</v>
      </c>
      <c r="L5233" s="444">
        <f t="shared" ca="1" si="184"/>
        <v>-645093132053223.25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-645093132053223.25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-2687888050221.7637</v>
      </c>
      <c r="L5234" s="444">
        <f t="shared" ca="1" si="184"/>
        <v>-647781020103445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-647781020103445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-2699087583764.354</v>
      </c>
      <c r="L5235" s="444">
        <f t="shared" ca="1" si="184"/>
        <v>-650480107687209.38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-650480107687209.38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-2710333782030.0391</v>
      </c>
      <c r="L5236" s="444">
        <f t="shared" ca="1" si="184"/>
        <v>-653190441469239.38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-653190441469239.38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-2721626839455.1641</v>
      </c>
      <c r="L5237" s="444">
        <f t="shared" ca="1" si="184"/>
        <v>-655912068308694.5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-655912068308694.5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-2732966951286.2271</v>
      </c>
      <c r="L5238" s="444">
        <f t="shared" ca="1" si="184"/>
        <v>-658645035259980.75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-658645035259980.75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-2744354313583.2529</v>
      </c>
      <c r="L5239" s="444">
        <f t="shared" ca="1" si="184"/>
        <v>-661389389573564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-661389389573564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-2755789123223.1831</v>
      </c>
      <c r="L5240" s="444">
        <f t="shared" ca="1" si="184"/>
        <v>-664145178696787.13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-664145178696787.13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-2767271577903.2798</v>
      </c>
      <c r="L5241" s="444">
        <f t="shared" ca="1" si="184"/>
        <v>-666912450274690.38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-666912450274690.38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-2778801876144.543</v>
      </c>
      <c r="L5242" s="444">
        <f t="shared" ca="1" si="184"/>
        <v>-669691252150834.88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-669691252150834.88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-2790380217295.1455</v>
      </c>
      <c r="L5243" s="444">
        <f t="shared" ca="1" si="184"/>
        <v>-672481632368130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-672481632368130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-2802006801533.875</v>
      </c>
      <c r="L5244" s="444">
        <f t="shared" ca="1" si="184"/>
        <v>-675283639169663.88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-675283639169663.88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-2813681829873.5996</v>
      </c>
      <c r="L5245" s="444">
        <f t="shared" ca="1" si="184"/>
        <v>-678097320999537.5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-678097320999537.5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-2825405504164.7397</v>
      </c>
      <c r="L5246" s="444">
        <f t="shared" ca="1" si="184"/>
        <v>-680922726503702.25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-680922726503702.25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-2837178027098.7593</v>
      </c>
      <c r="L5247" s="444">
        <f t="shared" ca="1" si="184"/>
        <v>-683759904530801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-683759904530801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-2848999602211.6709</v>
      </c>
      <c r="L5248" s="444">
        <f t="shared" ca="1" si="184"/>
        <v>-686608904133012.63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-686608904133012.63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-2860870433887.5527</v>
      </c>
      <c r="L5249" s="444">
        <f t="shared" ca="1" si="184"/>
        <v>-689469774566900.13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-689469774566900.13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-2872790727362.084</v>
      </c>
      <c r="L5250" s="444">
        <f t="shared" ca="1" si="184"/>
        <v>-692342565294262.25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-692342565294262.25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-2884760688726.0928</v>
      </c>
      <c r="L5251" s="444">
        <f t="shared" ca="1" si="184"/>
        <v>-695227325982988.38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-695227325982988.38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-2896780524929.1182</v>
      </c>
      <c r="L5252" s="444">
        <f t="shared" ca="1" si="184"/>
        <v>-698124106507917.5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-698124106507917.5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-2908850443782.9897</v>
      </c>
      <c r="L5253" s="444">
        <f t="shared" ca="1" si="184"/>
        <v>-701032956951700.5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-701032956951700.5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-2920970653965.4189</v>
      </c>
      <c r="L5254" s="444">
        <f t="shared" ca="1" si="184"/>
        <v>-703953927605665.88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-703953927605665.88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-2933141365023.6079</v>
      </c>
      <c r="L5255" s="444">
        <f t="shared" ca="1" si="184"/>
        <v>-706887068970689.5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-706887068970689.5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-2945362787377.873</v>
      </c>
      <c r="L5256" s="444">
        <f t="shared" ca="1" si="184"/>
        <v>-709832431758067.38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-709832431758067.38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-2957635132325.2808</v>
      </c>
      <c r="L5257" s="444">
        <f t="shared" ca="1" si="184"/>
        <v>-712790066890392.63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-712790066890392.63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-2969958612043.3027</v>
      </c>
      <c r="L5258" s="444">
        <f t="shared" ca="1" si="184"/>
        <v>-715760025502435.88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-715760025502435.88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-2982333439593.4829</v>
      </c>
      <c r="L5259" s="444">
        <f t="shared" ca="1" si="184"/>
        <v>-718742358942029.38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-718742358942029.38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-2994759828925.1226</v>
      </c>
      <c r="L5260" s="444">
        <f t="shared" ca="1" si="184"/>
        <v>-721737118770954.5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-721737118770954.5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-3007237994878.9771</v>
      </c>
      <c r="L5261" s="444">
        <f t="shared" ca="1" si="184"/>
        <v>-724744356765833.5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-724744356765833.5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-3019768153190.9727</v>
      </c>
      <c r="L5262" s="444">
        <f t="shared" ca="1" si="184"/>
        <v>-727764124919024.5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-727764124919024.5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-3032350520495.9355</v>
      </c>
      <c r="L5263" s="444">
        <f t="shared" ca="1" si="184"/>
        <v>-730796475439520.38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-730796475439520.38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-3044985314331.335</v>
      </c>
      <c r="L5264" s="444">
        <f t="shared" ca="1" si="184"/>
        <v>-733841460753851.75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-733841460753851.75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-3057672753141.0488</v>
      </c>
      <c r="L5265" s="444">
        <f t="shared" ca="1" si="184"/>
        <v>-736899133506992.75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-736899133506992.75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-3070413056279.1362</v>
      </c>
      <c r="L5266" s="444">
        <f t="shared" ca="1" si="184"/>
        <v>-739969546563271.88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-739969546563271.88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-3083206444013.6328</v>
      </c>
      <c r="L5267" s="444">
        <f t="shared" ca="1" si="184"/>
        <v>-743052753007285.5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-743052753007285.5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-3096053137530.3564</v>
      </c>
      <c r="L5268" s="444">
        <f t="shared" ca="1" si="184"/>
        <v>-746148806144815.88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-746148806144815.88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-3108953358936.7329</v>
      </c>
      <c r="L5269" s="444">
        <f t="shared" ca="1" si="184"/>
        <v>-749257759503752.63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-749257759503752.63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-3121907331265.6357</v>
      </c>
      <c r="L5270" s="444">
        <f t="shared" ca="1" si="184"/>
        <v>-752379666835018.25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-752379666835018.25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-3134915278479.2427</v>
      </c>
      <c r="L5271" s="444">
        <f t="shared" ca="1" si="184"/>
        <v>-755514582113497.5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-755514582113497.5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-3147977425472.9063</v>
      </c>
      <c r="L5272" s="444">
        <f t="shared" ca="1" si="184"/>
        <v>-758662559538970.38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-758662559538970.38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-3161093998079.043</v>
      </c>
      <c r="L5273" s="444">
        <f t="shared" ca="1" si="184"/>
        <v>-761823653537049.38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-761823653537049.38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-3174265223071.0391</v>
      </c>
      <c r="L5274" s="444">
        <f t="shared" ca="1" si="184"/>
        <v>-764997918760120.38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-764997918760120.38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-3187491328167.168</v>
      </c>
      <c r="L5275" s="444">
        <f t="shared" ca="1" si="184"/>
        <v>-768185410088287.5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-768185410088287.5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-3200772542034.5313</v>
      </c>
      <c r="L5276" s="444">
        <f t="shared" ca="1" si="184"/>
        <v>-771386182630322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-771386182630322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-3214109094293.0083</v>
      </c>
      <c r="L5277" s="444">
        <f t="shared" ca="1" si="184"/>
        <v>-774600291724615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-774600291724615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-3227501215519.229</v>
      </c>
      <c r="L5278" s="444">
        <f t="shared" ca="1" si="184"/>
        <v>-777827792940134.25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-777827792940134.25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-3240949137250.5596</v>
      </c>
      <c r="L5279" s="444">
        <f t="shared" ca="1" si="184"/>
        <v>-781068742077384.75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-781068742077384.75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-3254453091989.103</v>
      </c>
      <c r="L5280" s="444">
        <f t="shared" ca="1" si="184"/>
        <v>-784323195169373.88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-784323195169373.88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-3268013313205.7246</v>
      </c>
      <c r="L5281" s="444">
        <f t="shared" ca="1" si="184"/>
        <v>-787591208482579.63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-787591208482579.63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-3281630035344.0815</v>
      </c>
      <c r="L5282" s="444">
        <f t="shared" ca="1" si="184"/>
        <v>-790872838517923.75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-790872838517923.75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-3295303493824.6821</v>
      </c>
      <c r="L5283" s="444">
        <f t="shared" ca="1" si="184"/>
        <v>-794168142011748.38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-794168142011748.38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-3309033925048.9517</v>
      </c>
      <c r="L5284" s="444">
        <f t="shared" ca="1" si="184"/>
        <v>-797477175936797.38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-797477175936797.38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-3322821566403.3223</v>
      </c>
      <c r="L5285" s="444">
        <f t="shared" ca="1" si="184"/>
        <v>-800799997503200.75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-800799997503200.75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-3336666656263.3364</v>
      </c>
      <c r="L5286" s="444">
        <f t="shared" ca="1" si="184"/>
        <v>-804136664159464.13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-804136664159464.13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-3350569433997.7671</v>
      </c>
      <c r="L5287" s="444">
        <f t="shared" ca="1" si="184"/>
        <v>-807487233593461.88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-807487233593461.88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-3364530139972.7578</v>
      </c>
      <c r="L5288" s="444">
        <f t="shared" ca="1" si="184"/>
        <v>-810851763733434.63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-810851763733434.63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-3378549015555.9775</v>
      </c>
      <c r="L5289" s="444">
        <f t="shared" ca="1" si="184"/>
        <v>-814230312748990.63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-814230312748990.63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-3392626303120.7944</v>
      </c>
      <c r="L5290" s="444">
        <f t="shared" ca="1" si="184"/>
        <v>-817622939052111.38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-817622939052111.38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-3406762246050.4639</v>
      </c>
      <c r="L5291" s="444">
        <f t="shared" ca="1" si="184"/>
        <v>-821029701298161.88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-821029701298161.88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-3420957088742.3413</v>
      </c>
      <c r="L5292" s="444">
        <f t="shared" ca="1" si="184"/>
        <v>-824450658386904.25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-824450658386904.25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-3435211076612.1011</v>
      </c>
      <c r="L5293" s="444">
        <f t="shared" ca="1" si="184"/>
        <v>-827885869463516.38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-827885869463516.38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-3449524456097.9849</v>
      </c>
      <c r="L5294" s="444">
        <f t="shared" ca="1" si="184"/>
        <v>-831335393919614.38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-831335393919614.38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-3463897474665.0601</v>
      </c>
      <c r="L5295" s="444">
        <f t="shared" ca="1" si="184"/>
        <v>-834799291394279.38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-834799291394279.38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-3478330380809.4976</v>
      </c>
      <c r="L5296" s="444">
        <f t="shared" ca="1" si="184"/>
        <v>-838277621775088.88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-838277621775088.88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-3492823424062.8701</v>
      </c>
      <c r="L5297" s="444">
        <f t="shared" ca="1" si="184"/>
        <v>-841770445199151.75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-841770445199151.75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-3507376854996.4658</v>
      </c>
      <c r="L5298" s="444">
        <f t="shared" ca="1" si="184"/>
        <v>-845277822054148.25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-845277822054148.25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-3521990925225.6177</v>
      </c>
      <c r="L5299" s="444">
        <f t="shared" ca="1" si="184"/>
        <v>-848799812979373.88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-848799812979373.88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-3536665887414.0576</v>
      </c>
      <c r="L5300" s="444">
        <f t="shared" ca="1" si="184"/>
        <v>-852336478866787.88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-852336478866787.88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-3551401995278.2827</v>
      </c>
      <c r="L5301" s="444">
        <f t="shared" ca="1" si="184"/>
        <v>-855887880862066.13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-855887880862066.13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-3566199503591.9419</v>
      </c>
      <c r="L5302" s="444">
        <f t="shared" ca="1" si="184"/>
        <v>-859454080365658.13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-859454080365658.13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-3581058668190.2422</v>
      </c>
      <c r="L5303" s="444">
        <f t="shared" ca="1" si="184"/>
        <v>-863035139033848.38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-863035139033848.38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-3595979745974.3682</v>
      </c>
      <c r="L5304" s="444">
        <f t="shared" ca="1" si="184"/>
        <v>-866631118779822.75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-866631118779822.75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-3610962994915.9282</v>
      </c>
      <c r="L5305" s="444">
        <f t="shared" ca="1" si="184"/>
        <v>-870242081774738.63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-870242081774738.63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-3626008674061.4106</v>
      </c>
      <c r="L5306" s="444">
        <f t="shared" ca="1" si="184"/>
        <v>-873868090448800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-873868090448800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-3641117043536.6665</v>
      </c>
      <c r="L5307" s="444">
        <f t="shared" ca="1" si="184"/>
        <v>-877509207492336.63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-877509207492336.63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-3656288364551.4023</v>
      </c>
      <c r="L5308" s="444">
        <f t="shared" ca="1" si="184"/>
        <v>-881165495856888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-881165495856888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-3671522899403.6997</v>
      </c>
      <c r="L5309" s="444">
        <f t="shared" ca="1" si="184"/>
        <v>-884837018756291.75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-884837018756291.75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-3686820911484.5493</v>
      </c>
      <c r="L5310" s="444">
        <f t="shared" ca="1" si="184"/>
        <v>-888523839667776.25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-888523839667776.25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-3702182665282.4014</v>
      </c>
      <c r="L5311" s="444">
        <f t="shared" ca="1" si="184"/>
        <v>-892226022333058.63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-892226022333058.63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-3717608426387.7441</v>
      </c>
      <c r="L5312" s="444">
        <f t="shared" ca="1" si="184"/>
        <v>-895943630759446.38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-895943630759446.38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-3733098461497.6929</v>
      </c>
      <c r="L5313" s="444">
        <f t="shared" ca="1" si="184"/>
        <v>-899676729220944.13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-899676729220944.13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-3748653038420.6006</v>
      </c>
      <c r="L5314" s="444">
        <f t="shared" ca="1" si="184"/>
        <v>-903425382259364.75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-903425382259364.75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-3764272426080.686</v>
      </c>
      <c r="L5315" s="444">
        <f t="shared" ca="1" si="184"/>
        <v>-907189654685445.38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-907189654685445.38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-3779956894522.689</v>
      </c>
      <c r="L5316" s="444">
        <f t="shared" ca="1" si="184"/>
        <v>-910969611579968.13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-910969611579968.13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-3795706714916.5337</v>
      </c>
      <c r="L5317" s="444">
        <f t="shared" ca="1" si="184"/>
        <v>-914765318294884.63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-914765318294884.63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-3811522159562.0186</v>
      </c>
      <c r="L5318" s="444">
        <f t="shared" ca="1" si="184"/>
        <v>-918576840454446.63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-918576840454446.63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-3827403501893.5273</v>
      </c>
      <c r="L5319" s="444">
        <f t="shared" ca="1" si="184"/>
        <v>-922404243956340.13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-922404243956340.13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-3843351016484.7505</v>
      </c>
      <c r="L5320" s="444">
        <f t="shared" ca="1" si="184"/>
        <v>-926247594972824.88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-926247594972824.88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-3859364979053.437</v>
      </c>
      <c r="L5321" s="444">
        <f t="shared" ca="1" si="184"/>
        <v>-930106959951878.25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-930106959951878.25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-3875445666466.1597</v>
      </c>
      <c r="L5322" s="444">
        <f t="shared" ca="1" si="184"/>
        <v>-933982405618344.38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-933982405618344.38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-3891593356743.1016</v>
      </c>
      <c r="L5323" s="444">
        <f t="shared" ca="1" si="184"/>
        <v>-937873998975087.5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-937873998975087.5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-3907808329062.8652</v>
      </c>
      <c r="L5324" s="444">
        <f t="shared" ca="1" si="184"/>
        <v>-941781807304150.38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-941781807304150.38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-3924090863767.293</v>
      </c>
      <c r="L5325" s="444">
        <f t="shared" ca="1" si="184"/>
        <v>-945705898167917.63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-945705898167917.63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-3940441242366.3228</v>
      </c>
      <c r="L5326" s="444">
        <f t="shared" ca="1" si="184"/>
        <v>-949646339410284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-949646339410284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-3956859747542.8501</v>
      </c>
      <c r="L5327" s="444">
        <f t="shared" ca="1" si="184"/>
        <v>-953603199157826.88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-953603199157826.88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-3973346663157.6113</v>
      </c>
      <c r="L5328" s="444">
        <f t="shared" ca="1" si="184"/>
        <v>-957576545820984.5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-957576545820984.5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-3989902274254.1016</v>
      </c>
      <c r="L5329" s="444">
        <f t="shared" ca="1" si="184"/>
        <v>-961566448095238.63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-961566448095238.63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-4006526867063.4941</v>
      </c>
      <c r="L5330" s="444">
        <f t="shared" ca="1" si="184"/>
        <v>-965572974962302.13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-965572974962302.13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-4023220729009.5918</v>
      </c>
      <c r="L5331" s="444">
        <f t="shared" ca="1" si="184"/>
        <v>-969596195691311.75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-969596195691311.75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-4039984148713.7988</v>
      </c>
      <c r="L5332" s="444">
        <f t="shared" ca="1" si="184"/>
        <v>-973636179840025.5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-973636179840025.5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-4056817416000.1055</v>
      </c>
      <c r="L5333" s="444">
        <f t="shared" ca="1" si="184"/>
        <v>-977692997256025.63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-977692997256025.63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-4073720821900.106</v>
      </c>
      <c r="L5334" s="444">
        <f t="shared" ca="1" si="184"/>
        <v>-981766718077925.75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-981766718077925.75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-4090694658658.0239</v>
      </c>
      <c r="L5335" s="444">
        <f t="shared" ca="1" si="184"/>
        <v>-985857412736583.75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-985857412736583.75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-4107739219735.7656</v>
      </c>
      <c r="L5336" s="444">
        <f t="shared" ca="1" si="184"/>
        <v>-989965151956319.5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-989965151956319.5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-4124854799817.998</v>
      </c>
      <c r="L5337" s="444">
        <f t="shared" ca="1" si="184"/>
        <v>-994090006756137.5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-994090006756137.5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-4142041694817.2388</v>
      </c>
      <c r="L5338" s="444">
        <f t="shared" ca="1" si="184"/>
        <v>-998232048450954.75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-998232048450954.75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-4159300201878.978</v>
      </c>
      <c r="L5339" s="444">
        <f t="shared" ca="1" si="184"/>
        <v>-1002391348652833.8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-1002391348652833.8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-4176630619386.8071</v>
      </c>
      <c r="L5340" s="444">
        <f t="shared" ca="1" si="184"/>
        <v>-1006567979272220.5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-1006567979272220.5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-4194033246967.5859</v>
      </c>
      <c r="L5341" s="444">
        <f t="shared" ca="1" si="184"/>
        <v>-1010762012519188.1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-1010762012519188.1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-4211508385496.6172</v>
      </c>
      <c r="L5342" s="444">
        <f t="shared" ca="1" si="184"/>
        <v>-1014973520904684.8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-1014973520904684.8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-4229056337102.8535</v>
      </c>
      <c r="L5343" s="444">
        <f t="shared" ca="1" si="184"/>
        <v>-1019202577241787.6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-1019202577241787.6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-4246677405174.1152</v>
      </c>
      <c r="L5344" s="444">
        <f t="shared" ca="1" si="184"/>
        <v>-1023449254646961.8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-1023449254646961.8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-4264371894362.3403</v>
      </c>
      <c r="L5345" s="444">
        <f t="shared" ca="1" si="184"/>
        <v>-1027713626541324.1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-1027713626541324.1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-4282140110588.8506</v>
      </c>
      <c r="L5346" s="444">
        <f t="shared" ca="1" si="184"/>
        <v>-1031995766651913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-1031995766651913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-4299982361049.6372</v>
      </c>
      <c r="L5347" s="444">
        <f t="shared" ca="1" si="184"/>
        <v>-1036295749012962.6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-1036295749012962.6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-4317898954220.6777</v>
      </c>
      <c r="L5348" s="444">
        <f t="shared" ca="1" si="184"/>
        <v>-1040613647967183.3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-1040613647967183.3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-4335890199863.2637</v>
      </c>
      <c r="L5349" s="444">
        <f t="shared" ca="1" si="184"/>
        <v>-1044949538167046.5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-1044949538167046.5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-4353956409029.3604</v>
      </c>
      <c r="L5350" s="444">
        <f t="shared" ca="1" si="184"/>
        <v>-1049303494576075.9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-1049303494576075.9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-4372097894066.9829</v>
      </c>
      <c r="L5351" s="444">
        <f t="shared" ca="1" si="184"/>
        <v>-1053675592470142.9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-1053675592470142.9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-4390314968625.5952</v>
      </c>
      <c r="L5352" s="444">
        <f t="shared" ca="1" si="184"/>
        <v>-1058065907438768.5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-1058065907438768.5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-4408607947661.5352</v>
      </c>
      <c r="L5353" s="444">
        <f t="shared" ca="1" si="184"/>
        <v>-1062474515386430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-1062474515386430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-4426977147443.458</v>
      </c>
      <c r="L5354" s="444">
        <f t="shared" ca="1" si="184"/>
        <v>-1066901492533873.5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-1066901492533873.5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-4445422885557.8057</v>
      </c>
      <c r="L5355" s="444">
        <f t="shared" ca="1" si="184"/>
        <v>-1071346915419431.3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-1071346915419431.3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-4463945480914.2969</v>
      </c>
      <c r="L5356" s="444">
        <f t="shared" ca="1" si="184"/>
        <v>-1075810860900345.5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-1075810860900345.5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-4482545253751.4395</v>
      </c>
      <c r="L5357" s="444">
        <f t="shared" ca="1" si="184"/>
        <v>-1080293406154097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-1080293406154097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-4501222525642.0703</v>
      </c>
      <c r="L5358" s="444">
        <f t="shared" ca="1" si="184"/>
        <v>-1084794628679739.1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-1084794628679739.1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-4519977619498.9131</v>
      </c>
      <c r="L5359" s="444">
        <f t="shared" ca="1" si="184"/>
        <v>-1089314606299238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-1089314606299238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-4538810859580.1582</v>
      </c>
      <c r="L5360" s="444">
        <f t="shared" ca="1" si="184"/>
        <v>-1093853417158818.1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-1093853417158818.1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-4557722571495.0762</v>
      </c>
      <c r="L5361" s="444">
        <f t="shared" ca="1" si="184"/>
        <v>-1098411139730313.3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-1098411139730313.3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-4576713082209.6387</v>
      </c>
      <c r="L5362" s="444">
        <f t="shared" ca="1" si="184"/>
        <v>-1102987852812522.9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-1102987852812522.9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-4595782720052.1787</v>
      </c>
      <c r="L5363" s="444">
        <f t="shared" ref="L5363:L5617" ca="1" si="189">I5363-J5363+K5363</f>
        <v>-1107583635532575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-1107583635532575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-4614931814719.0625</v>
      </c>
      <c r="L5364" s="444">
        <f t="shared" ca="1" si="189"/>
        <v>-1112198567347294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-1112198567347294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-4634160697280.3916</v>
      </c>
      <c r="L5365" s="444">
        <f t="shared" ca="1" si="189"/>
        <v>-1116832728044574.4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-1116832728044574.4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-4653469700185.7266</v>
      </c>
      <c r="L5366" s="444">
        <f t="shared" ca="1" si="189"/>
        <v>-1121486197744760.1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-1121486197744760.1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-4672859157269.834</v>
      </c>
      <c r="L5367" s="444">
        <f t="shared" ca="1" si="189"/>
        <v>-1126159056902030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-1126159056902030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-4692329403758.458</v>
      </c>
      <c r="L5368" s="444">
        <f t="shared" ca="1" si="189"/>
        <v>-1130851386305788.5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-1130851386305788.5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-4711880776274.1191</v>
      </c>
      <c r="L5369" s="444">
        <f t="shared" ca="1" si="189"/>
        <v>-1135563267082062.5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-1135563267082062.5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-4731513612841.9268</v>
      </c>
      <c r="L5370" s="444">
        <f t="shared" ca="1" si="189"/>
        <v>-1140294780694904.5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-1140294780694904.5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-4751228252895.4355</v>
      </c>
      <c r="L5371" s="444">
        <f t="shared" ca="1" si="189"/>
        <v>-1145046008947800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-1145046008947800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-4771025037282.5</v>
      </c>
      <c r="L5372" s="444">
        <f t="shared" ca="1" si="189"/>
        <v>-1149817033985082.5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-1149817033985082.5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-4790904308271.1768</v>
      </c>
      <c r="L5373" s="444">
        <f t="shared" ca="1" si="189"/>
        <v>-1154607938293353.8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-1154607938293353.8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-4810866409555.6406</v>
      </c>
      <c r="L5374" s="444">
        <f t="shared" ca="1" si="189"/>
        <v>-1159418804702909.5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-1159418804702909.5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-4830911686262.123</v>
      </c>
      <c r="L5375" s="444">
        <f t="shared" ca="1" si="189"/>
        <v>-1164249716389171.5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-1164249716389171.5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-4851040484954.8809</v>
      </c>
      <c r="L5376" s="444">
        <f t="shared" ca="1" si="189"/>
        <v>-1169100756874126.5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-1169100756874126.5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-4871253153642.1934</v>
      </c>
      <c r="L5377" s="444">
        <f t="shared" ca="1" si="189"/>
        <v>-1173972010027768.8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-1173972010027768.8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-4891550041782.3701</v>
      </c>
      <c r="L5378" s="444">
        <f t="shared" ca="1" si="189"/>
        <v>-1178863560069551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-1178863560069551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-4911931500289.7959</v>
      </c>
      <c r="L5379" s="444">
        <f t="shared" ca="1" si="189"/>
        <v>-1183775491569840.8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-1183775491569840.8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-4932397881541.0029</v>
      </c>
      <c r="L5380" s="444">
        <f t="shared" ca="1" si="189"/>
        <v>-1188707889451381.8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-1188707889451381.8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-4952949539380.7568</v>
      </c>
      <c r="L5381" s="444">
        <f t="shared" ca="1" si="189"/>
        <v>-1193660838990762.5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-1193660838990762.5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-4973586829128.1768</v>
      </c>
      <c r="L5382" s="444">
        <f t="shared" ca="1" si="189"/>
        <v>-1198634425819890.8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-1198634425819890.8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-4994310107582.8779</v>
      </c>
      <c r="L5383" s="444">
        <f t="shared" ca="1" si="189"/>
        <v>-1203628735927473.8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-1203628735927473.8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-5015119733031.1406</v>
      </c>
      <c r="L5384" s="444">
        <f t="shared" ca="1" si="189"/>
        <v>-1208643855660505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-1208643855660505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-5036016065252.1045</v>
      </c>
      <c r="L5385" s="444">
        <f t="shared" ca="1" si="189"/>
        <v>-1213679871725757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-1213679871725757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-5056999465523.9873</v>
      </c>
      <c r="L5386" s="444">
        <f t="shared" ca="1" si="189"/>
        <v>-1218736871191281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-1218736871191281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-5078070296630.3379</v>
      </c>
      <c r="L5387" s="444">
        <f t="shared" ca="1" si="189"/>
        <v>-1223814941487911.3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-1223814941487911.3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-5099228922866.2969</v>
      </c>
      <c r="L5388" s="444">
        <f t="shared" ca="1" si="189"/>
        <v>-1228914170410777.5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-1228914170410777.5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-5120475710044.9063</v>
      </c>
      <c r="L5389" s="444">
        <f t="shared" ca="1" si="189"/>
        <v>-1234034646120822.5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-1234034646120822.5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-5141811025503.4268</v>
      </c>
      <c r="L5390" s="444">
        <f t="shared" ca="1" si="189"/>
        <v>-1239176457146326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-1239176457146326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-5163235238109.6914</v>
      </c>
      <c r="L5391" s="444">
        <f t="shared" ca="1" si="189"/>
        <v>-1244339692384435.8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-1244339692384435.8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-5184748718268.4824</v>
      </c>
      <c r="L5392" s="444">
        <f t="shared" ca="1" si="189"/>
        <v>-1249524441102704.3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-1249524441102704.3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-5206351837927.9346</v>
      </c>
      <c r="L5393" s="444">
        <f t="shared" ca="1" si="189"/>
        <v>-1254730792940632.3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-1254730792940632.3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-5228044970585.9678</v>
      </c>
      <c r="L5394" s="444">
        <f t="shared" ca="1" si="189"/>
        <v>-1259958837911218.3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-1259958837911218.3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-5249828491296.7422</v>
      </c>
      <c r="L5395" s="444">
        <f t="shared" ca="1" si="189"/>
        <v>-1265208666402515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-1265208666402515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-5271702776677.1455</v>
      </c>
      <c r="L5396" s="444">
        <f t="shared" ca="1" si="189"/>
        <v>-1270480369179192.3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-1270480369179192.3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-5293668204913.3008</v>
      </c>
      <c r="L5397" s="444">
        <f t="shared" ca="1" si="189"/>
        <v>-1275774037384105.5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-1275774037384105.5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-5315725155767.1064</v>
      </c>
      <c r="L5398" s="444">
        <f t="shared" ca="1" si="189"/>
        <v>-1281089762539872.5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-1281089762539872.5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-5337874010582.8018</v>
      </c>
      <c r="L5399" s="444">
        <f t="shared" ca="1" si="189"/>
        <v>-1286427636550455.3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-1286427636550455.3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-5360115152293.5635</v>
      </c>
      <c r="L5400" s="444">
        <f t="shared" ca="1" si="189"/>
        <v>-1291787751702748.8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-1291787751702748.8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-5382448965428.1201</v>
      </c>
      <c r="L5401" s="444">
        <f t="shared" ca="1" si="189"/>
        <v>-1297170200668176.8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-1297170200668176.8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-5404875836117.4033</v>
      </c>
      <c r="L5402" s="444">
        <f t="shared" ca="1" si="189"/>
        <v>-1302575076504294.3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-1302575076504294.3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-5427396152101.2256</v>
      </c>
      <c r="L5403" s="444">
        <f t="shared" ca="1" si="189"/>
        <v>-1308002472656395.5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-1308002472656395.5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-5450010302734.9814</v>
      </c>
      <c r="L5404" s="444">
        <f t="shared" ca="1" si="189"/>
        <v>-1313452482959130.5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-1313452482959130.5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-5472718678996.377</v>
      </c>
      <c r="L5405" s="444">
        <f t="shared" ca="1" si="189"/>
        <v>-1318925201638127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-1318925201638127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-5495521673492.1953</v>
      </c>
      <c r="L5406" s="444">
        <f t="shared" ca="1" si="189"/>
        <v>-1324420723311619.3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-1324420723311619.3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-5518419680465.0801</v>
      </c>
      <c r="L5407" s="444">
        <f t="shared" ca="1" si="189"/>
        <v>-1329939142992084.3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-1329939142992084.3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-5541413095800.3506</v>
      </c>
      <c r="L5408" s="444">
        <f t="shared" ca="1" si="189"/>
        <v>-1335480556087884.5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-1335480556087884.5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-5564502317032.8516</v>
      </c>
      <c r="L5409" s="444">
        <f t="shared" ca="1" si="189"/>
        <v>-1341045058404917.3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-1341045058404917.3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-5587687743353.8223</v>
      </c>
      <c r="L5410" s="444">
        <f t="shared" ca="1" si="189"/>
        <v>-1346632746148271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-1346632746148271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-5610969775617.7959</v>
      </c>
      <c r="L5411" s="444">
        <f t="shared" ca="1" si="189"/>
        <v>-1352243715923888.8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-1352243715923888.8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-5634348816349.5361</v>
      </c>
      <c r="L5412" s="444">
        <f t="shared" ca="1" si="189"/>
        <v>-1357878064740238.3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-1357878064740238.3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-5657825269750.9922</v>
      </c>
      <c r="L5413" s="444">
        <f t="shared" ca="1" si="189"/>
        <v>-1363535890009989.3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-1363535890009989.3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-5681399541708.2881</v>
      </c>
      <c r="L5414" s="444">
        <f t="shared" ca="1" si="189"/>
        <v>-1369217289551697.5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-1369217289551697.5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-5705072039798.7393</v>
      </c>
      <c r="L5415" s="444">
        <f t="shared" ca="1" si="189"/>
        <v>-1374922361591496.3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-1374922361591496.3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-5728843173297.9014</v>
      </c>
      <c r="L5416" s="444">
        <f t="shared" ca="1" si="189"/>
        <v>-1380651204764794.3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-1380651204764794.3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-5752713353186.6426</v>
      </c>
      <c r="L5417" s="444">
        <f t="shared" ca="1" si="189"/>
        <v>-1386403918117981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-1386403918117981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-5776682992158.2539</v>
      </c>
      <c r="L5418" s="444">
        <f t="shared" ca="1" si="189"/>
        <v>-1392180601110139.3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-1392180601110139.3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-5800752504625.5801</v>
      </c>
      <c r="L5419" s="444">
        <f t="shared" ca="1" si="189"/>
        <v>-1397981353614764.8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-1397981353614764.8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-5824922306728.1865</v>
      </c>
      <c r="L5420" s="444">
        <f t="shared" ca="1" si="189"/>
        <v>-1403806275921493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-1403806275921493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-5849192816339.5537</v>
      </c>
      <c r="L5421" s="444">
        <f t="shared" ca="1" si="189"/>
        <v>-1409655468737832.5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-1409655468737832.5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-5873564453074.3018</v>
      </c>
      <c r="L5422" s="444">
        <f t="shared" ca="1" si="189"/>
        <v>-1415529033190906.8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-1415529033190906.8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-5898037638295.4443</v>
      </c>
      <c r="L5423" s="444">
        <f t="shared" ca="1" si="189"/>
        <v>-1421427070829202.3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-1421427070829202.3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-5922612795121.6758</v>
      </c>
      <c r="L5424" s="444">
        <f t="shared" ca="1" si="189"/>
        <v>-1427349683624324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-1427349683624324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-5947290348434.6836</v>
      </c>
      <c r="L5425" s="444">
        <f t="shared" ca="1" si="189"/>
        <v>-1433296973972758.8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-1433296973972758.8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-5972070724886.4951</v>
      </c>
      <c r="L5426" s="444">
        <f t="shared" ca="1" si="189"/>
        <v>-1439269044697645.3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-1439269044697645.3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-5996954352906.8555</v>
      </c>
      <c r="L5427" s="444">
        <f t="shared" ca="1" si="189"/>
        <v>-1445265999050552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-1445265999050552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-6021941662710.6328</v>
      </c>
      <c r="L5428" s="444">
        <f t="shared" ca="1" si="189"/>
        <v>-1451287940713262.8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-1451287940713262.8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-6047033086305.2617</v>
      </c>
      <c r="L5429" s="444">
        <f t="shared" ca="1" si="189"/>
        <v>-1457334973799568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-1457334973799568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-6072229057498.2002</v>
      </c>
      <c r="L5430" s="444">
        <f t="shared" ca="1" si="189"/>
        <v>-1463407202857066.3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-1463407202857066.3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-6097530011904.4424</v>
      </c>
      <c r="L5431" s="444">
        <f t="shared" ca="1" si="189"/>
        <v>-1469504732868970.8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-1469504732868970.8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-6122936386954.0449</v>
      </c>
      <c r="L5432" s="444">
        <f t="shared" ca="1" si="189"/>
        <v>-1475627669255924.8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-1475627669255924.8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-6148448621899.6865</v>
      </c>
      <c r="L5433" s="444">
        <f t="shared" ca="1" si="189"/>
        <v>-1481776117877824.5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-1481776117877824.5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-6174067157824.2686</v>
      </c>
      <c r="L5434" s="444">
        <f t="shared" ca="1" si="189"/>
        <v>-1487950185035648.8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-1487950185035648.8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-6199792437648.5361</v>
      </c>
      <c r="L5435" s="444">
        <f t="shared" ca="1" si="189"/>
        <v>-1494149977473297.3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-1494149977473297.3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-6225624906138.7383</v>
      </c>
      <c r="L5436" s="444">
        <f t="shared" ca="1" si="189"/>
        <v>-1500375602379436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-1500375602379436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-6251565009914.3164</v>
      </c>
      <c r="L5437" s="444">
        <f t="shared" ca="1" si="189"/>
        <v>-1506627167389350.3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-1506627167389350.3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-6277613197455.626</v>
      </c>
      <c r="L5438" s="444">
        <f t="shared" ca="1" si="189"/>
        <v>-1512904780586806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-1512904780586806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-6303769919111.6914</v>
      </c>
      <c r="L5439" s="444">
        <f t="shared" ca="1" si="189"/>
        <v>-1519208550505917.8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-1519208550505917.8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-6330035627107.9902</v>
      </c>
      <c r="L5440" s="444">
        <f t="shared" ca="1" si="189"/>
        <v>-1525538586133025.8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-1525538586133025.8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-6356410775554.2734</v>
      </c>
      <c r="L5441" s="444">
        <f t="shared" ca="1" si="189"/>
        <v>-1531894996908580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-1531894996908580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-6382895820452.417</v>
      </c>
      <c r="L5442" s="444">
        <f t="shared" ca="1" si="189"/>
        <v>-1538277892729032.5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-1538277892729032.5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-6409491219704.3018</v>
      </c>
      <c r="L5443" s="444">
        <f t="shared" ca="1" si="189"/>
        <v>-1544687383948736.8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-1544687383948736.8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-6436197433119.7363</v>
      </c>
      <c r="L5444" s="444">
        <f t="shared" ca="1" si="189"/>
        <v>-1551123581381856.5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-1551123581381856.5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-6463014922424.4023</v>
      </c>
      <c r="L5445" s="444">
        <f t="shared" ca="1" si="189"/>
        <v>-1557586596304281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-1557586596304281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-6489944151267.8379</v>
      </c>
      <c r="L5446" s="444">
        <f t="shared" ca="1" si="189"/>
        <v>-1564076540455548.8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-1564076540455548.8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-6516985585231.4531</v>
      </c>
      <c r="L5447" s="444">
        <f t="shared" ca="1" si="189"/>
        <v>-1570593526040780.3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-1570593526040780.3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-6544139691836.584</v>
      </c>
      <c r="L5448" s="444">
        <f t="shared" ca="1" si="189"/>
        <v>-1577137665732616.8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-1577137665732616.8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-6571406940552.5693</v>
      </c>
      <c r="L5449" s="444">
        <f t="shared" ca="1" si="189"/>
        <v>-1583709072673169.3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-1583709072673169.3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-6598787802804.8721</v>
      </c>
      <c r="L5450" s="444">
        <f t="shared" ca="1" si="189"/>
        <v>-1590307860475974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-1590307860475974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-6626282751983.2246</v>
      </c>
      <c r="L5451" s="444">
        <f t="shared" ca="1" si="189"/>
        <v>-1596934143227957.3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-1596934143227957.3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-6653892263449.8223</v>
      </c>
      <c r="L5452" s="444">
        <f t="shared" ca="1" si="189"/>
        <v>-1603588035491407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-1603588035491407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-6681616814547.5293</v>
      </c>
      <c r="L5453" s="444">
        <f t="shared" ca="1" si="189"/>
        <v>-1610269652305954.5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-1610269652305954.5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-6709456884608.1436</v>
      </c>
      <c r="L5454" s="444">
        <f t="shared" ca="1" si="189"/>
        <v>-1616979109190562.8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-1616979109190562.8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-6737412954960.6777</v>
      </c>
      <c r="L5455" s="444">
        <f t="shared" ca="1" si="189"/>
        <v>-1623716522145523.5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-1623716522145523.5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-6765485508939.6816</v>
      </c>
      <c r="L5456" s="444">
        <f t="shared" ca="1" si="189"/>
        <v>-1630482007654463.3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-1630482007654463.3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-6793675031893.5967</v>
      </c>
      <c r="L5457" s="444">
        <f t="shared" ca="1" si="189"/>
        <v>-1637275682686356.8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-1637275682686356.8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-6821982011193.1533</v>
      </c>
      <c r="L5458" s="444">
        <f t="shared" ca="1" si="189"/>
        <v>-1644097664697550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-1644097664697550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-6850406936239.792</v>
      </c>
      <c r="L5459" s="444">
        <f t="shared" ca="1" si="189"/>
        <v>-1650948071633789.8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-1650948071633789.8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-6878950298474.124</v>
      </c>
      <c r="L5460" s="444">
        <f t="shared" ca="1" si="189"/>
        <v>-1657827021932263.8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-1657827021932263.8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-6907612591384.4326</v>
      </c>
      <c r="L5461" s="444">
        <f t="shared" ca="1" si="189"/>
        <v>-1664734634523648.3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-1664734634523648.3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-6936394310515.2012</v>
      </c>
      <c r="L5462" s="444">
        <f t="shared" ca="1" si="189"/>
        <v>-1671671028834163.5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-1671671028834163.5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-6965295953475.6816</v>
      </c>
      <c r="L5463" s="444">
        <f t="shared" ca="1" si="189"/>
        <v>-1678636324787639.3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-1678636324787639.3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-6994318019948.4971</v>
      </c>
      <c r="L5464" s="444">
        <f t="shared" ca="1" si="189"/>
        <v>-1685630642807587.8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-1685630642807587.8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-7023461011698.2822</v>
      </c>
      <c r="L5465" s="444">
        <f t="shared" ca="1" si="189"/>
        <v>-1692654103819286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-1692654103819286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-7052725432580.3584</v>
      </c>
      <c r="L5466" s="444">
        <f t="shared" ca="1" si="189"/>
        <v>-1699706829251866.3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-1699706829251866.3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-7082111788549.4424</v>
      </c>
      <c r="L5467" s="444">
        <f t="shared" ca="1" si="189"/>
        <v>-1706788941040415.8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-1706788941040415.8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-7111620587668.3984</v>
      </c>
      <c r="L5468" s="444">
        <f t="shared" ca="1" si="189"/>
        <v>-1713900561628084.3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-1713900561628084.3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-7141252340117.0176</v>
      </c>
      <c r="L5469" s="444">
        <f t="shared" ca="1" si="189"/>
        <v>-1721041813968201.3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-1721041813968201.3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-7171007558200.8389</v>
      </c>
      <c r="L5470" s="444">
        <f t="shared" ca="1" si="189"/>
        <v>-1728212821526402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-1728212821526402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-7200886756360.0078</v>
      </c>
      <c r="L5471" s="444">
        <f t="shared" ca="1" si="189"/>
        <v>-1735413708282762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-1735413708282762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-7230890451178.1748</v>
      </c>
      <c r="L5472" s="444">
        <f t="shared" ca="1" si="189"/>
        <v>-1742644598733940.3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-1742644598733940.3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-7261019161391.418</v>
      </c>
      <c r="L5473" s="444">
        <f t="shared" ca="1" si="189"/>
        <v>-1749905617895331.8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-1749905617895331.8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-7291273407897.2158</v>
      </c>
      <c r="L5474" s="444">
        <f t="shared" ca="1" si="189"/>
        <v>-1757196891303229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-1757196891303229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-7321653713763.4541</v>
      </c>
      <c r="L5475" s="444">
        <f t="shared" ca="1" si="189"/>
        <v>-1764518545016992.5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-1764518545016992.5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-7352160604237.4688</v>
      </c>
      <c r="L5476" s="444">
        <f t="shared" ca="1" si="189"/>
        <v>-1771870705621230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-1771870705621230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-7382794606755.124</v>
      </c>
      <c r="L5477" s="444">
        <f t="shared" ca="1" si="189"/>
        <v>-1779253500227985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-1779253500227985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-7413556250949.9385</v>
      </c>
      <c r="L5478" s="444">
        <f t="shared" ca="1" si="189"/>
        <v>-1786667056478935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-1786667056478935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-7444446068662.2295</v>
      </c>
      <c r="L5479" s="444">
        <f t="shared" ca="1" si="189"/>
        <v>-1794111502547597.3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-1794111502547597.3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-7475464593948.3213</v>
      </c>
      <c r="L5480" s="444">
        <f t="shared" ca="1" si="189"/>
        <v>-1801586967141545.5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-1801586967141545.5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-7506612363089.7734</v>
      </c>
      <c r="L5481" s="444">
        <f t="shared" ca="1" si="189"/>
        <v>-1809093579504635.3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-1809093579504635.3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-7537889914602.6465</v>
      </c>
      <c r="L5482" s="444">
        <f t="shared" ca="1" si="189"/>
        <v>-1816631469419238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-1816631469419238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-7569297789246.8252</v>
      </c>
      <c r="L5483" s="444">
        <f t="shared" ca="1" si="189"/>
        <v>-1824200767208484.8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-1824200767208484.8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-7600836530035.3525</v>
      </c>
      <c r="L5484" s="444">
        <f t="shared" ca="1" si="189"/>
        <v>-1831801603738520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-1831801603738520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-7632506682243.833</v>
      </c>
      <c r="L5485" s="444">
        <f t="shared" ca="1" si="189"/>
        <v>-1839434110420763.8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-1839434110420763.8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-7664308793419.8486</v>
      </c>
      <c r="L5486" s="444">
        <f t="shared" ca="1" si="189"/>
        <v>-1847098419214183.5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-1847098419214183.5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-7696243413392.4307</v>
      </c>
      <c r="L5487" s="444">
        <f t="shared" ca="1" si="189"/>
        <v>-1854794662627576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-1854794662627576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-7728311094281.5654</v>
      </c>
      <c r="L5488" s="444">
        <f t="shared" ca="1" si="189"/>
        <v>-1862522973721857.5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-1862522973721857.5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-7760512390507.7393</v>
      </c>
      <c r="L5489" s="444">
        <f t="shared" ca="1" si="189"/>
        <v>-1870283486112365.3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-1870283486112365.3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-7792847858801.5215</v>
      </c>
      <c r="L5490" s="444">
        <f t="shared" ca="1" si="189"/>
        <v>-1878076333971166.8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-1878076333971166.8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-7825318058213.1943</v>
      </c>
      <c r="L5491" s="444">
        <f t="shared" ca="1" si="189"/>
        <v>-1885901652029380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-1885901652029380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-7857923550122.418</v>
      </c>
      <c r="L5492" s="444">
        <f t="shared" ca="1" si="189"/>
        <v>-1893759575579502.5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-1893759575579502.5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-7890664898247.9268</v>
      </c>
      <c r="L5493" s="444">
        <f t="shared" ca="1" si="189"/>
        <v>-1901650240477750.5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-1901650240477750.5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-7923542668657.2939</v>
      </c>
      <c r="L5494" s="444">
        <f t="shared" ca="1" si="189"/>
        <v>-1909573783146407.8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-1909573783146407.8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-7956557429776.6982</v>
      </c>
      <c r="L5495" s="444">
        <f t="shared" ca="1" si="189"/>
        <v>-1917530340576184.5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-1917530340576184.5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-7989709752400.7695</v>
      </c>
      <c r="L5496" s="444">
        <f t="shared" ca="1" si="189"/>
        <v>-1925520050328585.3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-1925520050328585.3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-8023000209702.4385</v>
      </c>
      <c r="L5497" s="444">
        <f t="shared" ca="1" si="189"/>
        <v>-1933543050538287.8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-1933543050538287.8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-8056429377242.8643</v>
      </c>
      <c r="L5498" s="444">
        <f t="shared" ca="1" si="189"/>
        <v>-1941599479915530.5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-1941599479915530.5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-8089997832981.377</v>
      </c>
      <c r="L5499" s="444">
        <f t="shared" ca="1" si="189"/>
        <v>-1949689477748512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-1949689477748512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-8123706157285.4668</v>
      </c>
      <c r="L5500" s="444">
        <f t="shared" ca="1" si="189"/>
        <v>-1957813183905797.5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-1957813183905797.5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-8157554932940.8232</v>
      </c>
      <c r="L5501" s="444">
        <f t="shared" ca="1" si="189"/>
        <v>-1965970738838738.3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-1965970738838738.3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-8191544745161.4102</v>
      </c>
      <c r="L5502" s="444">
        <f t="shared" ca="1" si="189"/>
        <v>-1974162283583899.8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-1974162283583899.8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-8225676181599.5811</v>
      </c>
      <c r="L5503" s="444">
        <f t="shared" ca="1" si="189"/>
        <v>-1982387959765499.3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-1982387959765499.3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-8259949832356.248</v>
      </c>
      <c r="L5504" s="444">
        <f t="shared" ca="1" si="189"/>
        <v>-1990647909597855.5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-1990647909597855.5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-8294366289991.0645</v>
      </c>
      <c r="L5505" s="444">
        <f t="shared" ca="1" si="189"/>
        <v>-1998942275887846.5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-1998942275887846.5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-8328926149532.6943</v>
      </c>
      <c r="L5506" s="444">
        <f t="shared" ca="1" si="189"/>
        <v>-2007271202037379.3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-2007271202037379.3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-8363630008489.0801</v>
      </c>
      <c r="L5507" s="444">
        <f t="shared" ca="1" si="189"/>
        <v>-2015634832045868.3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-2015634832045868.3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-8398478466857.7842</v>
      </c>
      <c r="L5508" s="444">
        <f t="shared" ca="1" si="189"/>
        <v>-2024033310512726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-2024033310512726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-8433472127136.3584</v>
      </c>
      <c r="L5509" s="444">
        <f t="shared" ca="1" si="189"/>
        <v>-2032466782639862.3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-2032466782639862.3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-8468611594332.7607</v>
      </c>
      <c r="L5510" s="444">
        <f t="shared" ca="1" si="189"/>
        <v>-2040935394234195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-2040935394234195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-8503897475975.8125</v>
      </c>
      <c r="L5511" s="444">
        <f t="shared" ca="1" si="189"/>
        <v>-2049439291710170.8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-2049439291710170.8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-8539330382125.71</v>
      </c>
      <c r="L5512" s="444">
        <f t="shared" ca="1" si="189"/>
        <v>-2057978622092296.5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-2057978622092296.5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-8574910925384.5674</v>
      </c>
      <c r="L5513" s="444">
        <f t="shared" ca="1" si="189"/>
        <v>-2066553533017681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-2066553533017681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-8610639720907.0039</v>
      </c>
      <c r="L5514" s="444">
        <f t="shared" ca="1" si="189"/>
        <v>-2075164172738588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-2075164172738588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-8646517386410.7832</v>
      </c>
      <c r="L5515" s="444">
        <f t="shared" ca="1" si="189"/>
        <v>-2083810690124998.8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-2083810690124998.8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-8682544542187.4961</v>
      </c>
      <c r="L5516" s="444">
        <f t="shared" ca="1" si="189"/>
        <v>-2092493234667186.3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-2092493234667186.3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-8718721811113.2773</v>
      </c>
      <c r="L5517" s="444">
        <f t="shared" ca="1" si="189"/>
        <v>-2101211956478299.5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-2101211956478299.5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-8755049818659.5801</v>
      </c>
      <c r="L5518" s="444">
        <f t="shared" ca="1" si="189"/>
        <v>-2109967006296959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-2109967006296959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-8791529192903.9961</v>
      </c>
      <c r="L5519" s="444">
        <f t="shared" ca="1" si="189"/>
        <v>-2118758535489863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-2118758535489863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-8828160564541.0957</v>
      </c>
      <c r="L5520" s="444">
        <f t="shared" ca="1" si="189"/>
        <v>-2127586696054404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-2127586696054404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-8864944566893.3496</v>
      </c>
      <c r="L5521" s="444">
        <f t="shared" ca="1" si="189"/>
        <v>-2136451640621297.3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-2136451640621297.3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-8901881835922.0723</v>
      </c>
      <c r="L5522" s="444">
        <f t="shared" ca="1" si="189"/>
        <v>-2145353522457219.3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-2145353522457219.3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-8938973010238.4141</v>
      </c>
      <c r="L5523" s="444">
        <f t="shared" ca="1" si="189"/>
        <v>-2154292495467457.8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-2154292495467457.8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-8976218731114.4063</v>
      </c>
      <c r="L5524" s="444">
        <f t="shared" ca="1" si="189"/>
        <v>-2163268714198572.3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-2163268714198572.3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-9013619642494.0508</v>
      </c>
      <c r="L5525" s="444">
        <f t="shared" ca="1" si="189"/>
        <v>-2172282333841066.3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-2172282333841066.3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-9051176391004.4434</v>
      </c>
      <c r="L5526" s="444">
        <f t="shared" ca="1" si="189"/>
        <v>-2181333510232070.8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-2181333510232070.8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-9088889625966.9609</v>
      </c>
      <c r="L5527" s="444">
        <f t="shared" ca="1" si="189"/>
        <v>-2190422399858037.8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-2190422399858037.8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-9126759999408.4902</v>
      </c>
      <c r="L5528" s="444">
        <f t="shared" ca="1" si="189"/>
        <v>-2199549159857446.3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-2199549159857446.3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-9164788166072.6934</v>
      </c>
      <c r="L5529" s="444">
        <f t="shared" ca="1" si="189"/>
        <v>-2208713948023519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-2208713948023519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-9202974783431.3281</v>
      </c>
      <c r="L5530" s="444">
        <f t="shared" ca="1" si="189"/>
        <v>-2217916922806950.3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-2217916922806950.3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-9241320511695.625</v>
      </c>
      <c r="L5531" s="444">
        <f t="shared" ca="1" si="189"/>
        <v>-2227158243318646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-2227158243318646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-9279826013827.6914</v>
      </c>
      <c r="L5532" s="444">
        <f t="shared" ca="1" si="189"/>
        <v>-2236438069332473.8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-2236438069332473.8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-9318491955551.9746</v>
      </c>
      <c r="L5533" s="444">
        <f t="shared" ca="1" si="189"/>
        <v>-2245756561288025.8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-2245756561288025.8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-9357319005366.7734</v>
      </c>
      <c r="L5534" s="444">
        <f t="shared" ca="1" si="189"/>
        <v>-2255113880293392.5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-2255113880293392.5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-9396307834555.8027</v>
      </c>
      <c r="L5535" s="444">
        <f t="shared" ca="1" si="189"/>
        <v>-2264510188127948.5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-2264510188127948.5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-9435459117199.7852</v>
      </c>
      <c r="L5536" s="444">
        <f t="shared" ca="1" si="189"/>
        <v>-2273945647245148.5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-2273945647245148.5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-9474773530188.1191</v>
      </c>
      <c r="L5537" s="444">
        <f t="shared" ca="1" si="189"/>
        <v>-2283420420775336.5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-2283420420775336.5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-9514251753230.5684</v>
      </c>
      <c r="L5538" s="444">
        <f t="shared" ca="1" si="189"/>
        <v>-2292934672528567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-2292934672528567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-9553894468869.0293</v>
      </c>
      <c r="L5539" s="444">
        <f t="shared" ca="1" si="189"/>
        <v>-2302488566997436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-2302488566997436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-9593702362489.3164</v>
      </c>
      <c r="L5540" s="444">
        <f t="shared" ca="1" si="189"/>
        <v>-2312082269359925.5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-2312082269359925.5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-9633676122333.0234</v>
      </c>
      <c r="L5541" s="444">
        <f t="shared" ca="1" si="189"/>
        <v>-2321715945482258.5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-2321715945482258.5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-9673816439509.4102</v>
      </c>
      <c r="L5542" s="444">
        <f t="shared" ca="1" si="189"/>
        <v>-2331389761921768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-2331389761921768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-9714124008007.3672</v>
      </c>
      <c r="L5543" s="444">
        <f t="shared" ca="1" si="189"/>
        <v>-2341103885929775.5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-2341103885929775.5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-9754599524707.3984</v>
      </c>
      <c r="L5544" s="444">
        <f t="shared" ca="1" si="189"/>
        <v>-2350858485454483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-2350858485454483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-9795243689393.6797</v>
      </c>
      <c r="L5545" s="444">
        <f t="shared" ca="1" si="189"/>
        <v>-2360653729143876.5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-2360653729143876.5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-9836057204766.1523</v>
      </c>
      <c r="L5546" s="444">
        <f t="shared" ca="1" si="189"/>
        <v>-2370489786348642.5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-2370489786348642.5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-9877040776452.6777</v>
      </c>
      <c r="L5547" s="444">
        <f t="shared" ca="1" si="189"/>
        <v>-2380366827125095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-2380366827125095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-9918195113021.2285</v>
      </c>
      <c r="L5548" s="444">
        <f t="shared" ca="1" si="189"/>
        <v>-2390285022238116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-2390285022238116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-9959520925992.1504</v>
      </c>
      <c r="L5549" s="444">
        <f t="shared" ca="1" si="189"/>
        <v>-2400244543164108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-2400244543164108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-10001018929850.449</v>
      </c>
      <c r="L5550" s="444">
        <f t="shared" ca="1" si="189"/>
        <v>-2410245562093958.5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-2410245562093958.5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-10042689842058.16</v>
      </c>
      <c r="L5551" s="444">
        <f t="shared" ca="1" si="189"/>
        <v>-2420288251936016.5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-2420288251936016.5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-10084534383066.734</v>
      </c>
      <c r="L5552" s="444">
        <f t="shared" ca="1" si="189"/>
        <v>-2430372786319083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-2430372786319083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-10126553276329.512</v>
      </c>
      <c r="L5553" s="444">
        <f t="shared" ca="1" si="189"/>
        <v>-2440499339595412.5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-2440499339595412.5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-10168747248314.219</v>
      </c>
      <c r="L5554" s="444">
        <f t="shared" ca="1" si="189"/>
        <v>-2450668086843726.5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-2450668086843726.5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-10211117028515.527</v>
      </c>
      <c r="L5555" s="444">
        <f t="shared" ca="1" si="189"/>
        <v>-2460879203872242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-2460879203872242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-10253663349467.676</v>
      </c>
      <c r="L5556" s="444">
        <f t="shared" ca="1" si="189"/>
        <v>-2471132867221709.5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-2471132867221709.5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-10296386946757.123</v>
      </c>
      <c r="L5557" s="444">
        <f t="shared" ca="1" si="189"/>
        <v>-2481429254168466.5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-2481429254168466.5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-10339288559035.277</v>
      </c>
      <c r="L5558" s="444">
        <f t="shared" ca="1" si="189"/>
        <v>-2491768542727502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-2491768542727502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-10382368928031.258</v>
      </c>
      <c r="L5559" s="444">
        <f t="shared" ca="1" si="189"/>
        <v>-2502150911655533.5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-2502150911655533.5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-10425628798564.723</v>
      </c>
      <c r="L5560" s="444">
        <f t="shared" ca="1" si="189"/>
        <v>-2512576540454098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-2512576540454098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-10469068918558.742</v>
      </c>
      <c r="L5561" s="444">
        <f t="shared" ca="1" si="189"/>
        <v>-2523045609372656.5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-2523045609372656.5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-10512690039052.734</v>
      </c>
      <c r="L5562" s="444">
        <f t="shared" ca="1" si="189"/>
        <v>-2533558299411709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-2533558299411709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-10556492914215.453</v>
      </c>
      <c r="L5563" s="444">
        <f t="shared" ca="1" si="189"/>
        <v>-2544114792325924.5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-2544114792325924.5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-10600478301358.02</v>
      </c>
      <c r="L5564" s="444">
        <f t="shared" ca="1" si="189"/>
        <v>-2554715270627282.5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-2554715270627282.5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-10644646960947.01</v>
      </c>
      <c r="L5565" s="444">
        <f t="shared" ca="1" si="189"/>
        <v>-2565359917588229.5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-2565359917588229.5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-10688999656617.623</v>
      </c>
      <c r="L5566" s="444">
        <f t="shared" ca="1" si="189"/>
        <v>-2576048917244847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-2576048917244847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-10733537155186.863</v>
      </c>
      <c r="L5567" s="444">
        <f t="shared" ca="1" si="189"/>
        <v>-2586782454400034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-2586782454400034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-10778260226666.809</v>
      </c>
      <c r="L5568" s="444">
        <f t="shared" ca="1" si="189"/>
        <v>-2597560714626701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-2597560714626701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-10823169644277.92</v>
      </c>
      <c r="L5569" s="444">
        <f t="shared" ca="1" si="189"/>
        <v>-2608383884270979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-2608383884270979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-10868266184462.412</v>
      </c>
      <c r="L5570" s="444">
        <f t="shared" ca="1" si="189"/>
        <v>-2619252150455441.5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-2619252150455441.5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-10913550626897.672</v>
      </c>
      <c r="L5571" s="444">
        <f t="shared" ca="1" si="189"/>
        <v>-2630165701082339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-2630165701082339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-10959023754509.746</v>
      </c>
      <c r="L5572" s="444">
        <f t="shared" ca="1" si="189"/>
        <v>-2641124724836848.5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-2641124724836848.5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-11004686353486.869</v>
      </c>
      <c r="L5573" s="444">
        <f t="shared" ca="1" si="189"/>
        <v>-2652129411190335.5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-2652129411190335.5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-11050539213293.064</v>
      </c>
      <c r="L5574" s="444">
        <f t="shared" ca="1" si="189"/>
        <v>-2663179950403628.5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-2663179950403628.5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-11096583126681.785</v>
      </c>
      <c r="L5575" s="444">
        <f t="shared" ca="1" si="189"/>
        <v>-2674276533530310.5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-2674276533530310.5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-11142818889709.627</v>
      </c>
      <c r="L5576" s="444">
        <f t="shared" ca="1" si="189"/>
        <v>-2685419352420020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-2685419352420020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-11189247301750.084</v>
      </c>
      <c r="L5577" s="444">
        <f t="shared" ca="1" si="189"/>
        <v>-2696608599721770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-2696608599721770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-11235869165507.375</v>
      </c>
      <c r="L5578" s="444">
        <f t="shared" ca="1" si="189"/>
        <v>-2707844468887277.5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-2707844468887277.5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-11282685287030.322</v>
      </c>
      <c r="L5579" s="444">
        <f t="shared" ca="1" si="189"/>
        <v>-2719127154174308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-2719127154174308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-11329696475726.283</v>
      </c>
      <c r="L5580" s="444">
        <f t="shared" ca="1" si="189"/>
        <v>-2730456850650034.5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-2730456850650034.5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-11376903544375.145</v>
      </c>
      <c r="L5581" s="444">
        <f t="shared" ca="1" si="189"/>
        <v>-2741833754194409.5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-2741833754194409.5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-11424307309143.373</v>
      </c>
      <c r="L5582" s="444">
        <f t="shared" ca="1" si="189"/>
        <v>-2753258061503553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-2753258061503553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-11471908589598.137</v>
      </c>
      <c r="L5583" s="444">
        <f t="shared" ca="1" si="189"/>
        <v>-2764729970093151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-2764729970093151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-11519708208721.463</v>
      </c>
      <c r="L5584" s="444">
        <f t="shared" ca="1" si="189"/>
        <v>-2776249678301872.5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-2776249678301872.5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-11567706992924.469</v>
      </c>
      <c r="L5585" s="444">
        <f t="shared" ca="1" si="189"/>
        <v>-2787817385294797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-2787817385294797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-11615905772061.654</v>
      </c>
      <c r="L5586" s="444">
        <f t="shared" ca="1" si="189"/>
        <v>-2799433291066858.5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-2799433291066858.5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-11664305379445.244</v>
      </c>
      <c r="L5587" s="444">
        <f t="shared" ca="1" si="189"/>
        <v>-2811097596446303.5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-2811097596446303.5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-11712906651859.598</v>
      </c>
      <c r="L5588" s="444">
        <f t="shared" ca="1" si="189"/>
        <v>-2822810503098163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-2822810503098163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-11761710429575.68</v>
      </c>
      <c r="L5589" s="444">
        <f t="shared" ca="1" si="189"/>
        <v>-2834572213527738.5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-2834572213527738.5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-11810717556365.576</v>
      </c>
      <c r="L5590" s="444">
        <f t="shared" ca="1" si="189"/>
        <v>-2846382931084104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-2846382931084104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-11859928879517.1</v>
      </c>
      <c r="L5591" s="444">
        <f t="shared" ca="1" si="189"/>
        <v>-2858242859963621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-2858242859963621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-11909345249848.42</v>
      </c>
      <c r="L5592" s="444">
        <f t="shared" ca="1" si="189"/>
        <v>-2870152205213469.5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-2870152205213469.5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-11958967521722.789</v>
      </c>
      <c r="L5593" s="444">
        <f t="shared" ca="1" si="189"/>
        <v>-2882111172735192.5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-2882111172735192.5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-12008796553063.303</v>
      </c>
      <c r="L5594" s="444">
        <f t="shared" ca="1" si="189"/>
        <v>-2894119969288256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-2894119969288256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-12058833205367.732</v>
      </c>
      <c r="L5595" s="444">
        <f t="shared" ca="1" si="189"/>
        <v>-2906178802493623.5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-2906178802493623.5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-12109078343723.432</v>
      </c>
      <c r="L5596" s="444">
        <f t="shared" ca="1" si="189"/>
        <v>-2918287880837347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-2918287880837347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-12159532836822.279</v>
      </c>
      <c r="L5597" s="444">
        <f t="shared" ca="1" si="189"/>
        <v>-2930447413674169.5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-2930447413674169.5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-12210197556975.707</v>
      </c>
      <c r="L5598" s="444">
        <f t="shared" ca="1" si="189"/>
        <v>-2942657611231145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-2942657611231145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-12261073380129.771</v>
      </c>
      <c r="L5599" s="444">
        <f t="shared" ca="1" si="189"/>
        <v>-2954918684611275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-2954918684611275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-12312161185880.313</v>
      </c>
      <c r="L5600" s="444">
        <f t="shared" ca="1" si="189"/>
        <v>-2967230845797155.5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-2967230845797155.5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-12363461857488.148</v>
      </c>
      <c r="L5601" s="444">
        <f t="shared" ca="1" si="189"/>
        <v>-2979594307654643.5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-2979594307654643.5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-12414976281894.348</v>
      </c>
      <c r="L5602" s="444">
        <f t="shared" ca="1" si="189"/>
        <v>-2992009283936538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-2992009283936538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-12466705349735.574</v>
      </c>
      <c r="L5603" s="444">
        <f t="shared" ca="1" si="189"/>
        <v>-3004475989286273.5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-3004475989286273.5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-12518649955359.473</v>
      </c>
      <c r="L5604" s="444">
        <f t="shared" ca="1" si="189"/>
        <v>-3016994639241633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-3016994639241633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-12570810996840.137</v>
      </c>
      <c r="L5605" s="444">
        <f t="shared" ca="1" si="189"/>
        <v>-3029565450238473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-3029565450238473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-12623189375993.637</v>
      </c>
      <c r="L5606" s="444">
        <f t="shared" ca="1" si="189"/>
        <v>-3042188639614466.5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-3042188639614466.5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-12675785998393.609</v>
      </c>
      <c r="L5607" s="444">
        <f t="shared" ca="1" si="189"/>
        <v>-3054864425612860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-3054864425612860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-12728601773386.916</v>
      </c>
      <c r="L5608" s="444">
        <f t="shared" ca="1" si="189"/>
        <v>-3067593027386247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-3067593027386247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-12781637614109.363</v>
      </c>
      <c r="L5609" s="444">
        <f t="shared" ca="1" si="189"/>
        <v>-3080374665000356.5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-3080374665000356.5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-12834894437501.484</v>
      </c>
      <c r="L5610" s="444">
        <f t="shared" ca="1" si="189"/>
        <v>-3093209559437858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-3093209559437858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-12888373164324.408</v>
      </c>
      <c r="L5611" s="444">
        <f t="shared" ca="1" si="189"/>
        <v>-3106097932602182.5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-3106097932602182.5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-12942074719175.76</v>
      </c>
      <c r="L5612" s="444">
        <f t="shared" ca="1" si="189"/>
        <v>-3119040007321358.5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-3119040007321358.5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-12996000030505.66</v>
      </c>
      <c r="L5613" s="444">
        <f t="shared" ca="1" si="189"/>
        <v>-3132036007351864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-3132036007351864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-13050150030632.766</v>
      </c>
      <c r="L5614" s="444">
        <f t="shared" ca="1" si="189"/>
        <v>-3145086157382497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-3145086157382497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-13104525655760.404</v>
      </c>
      <c r="L5615" s="444">
        <f t="shared" ca="1" si="189"/>
        <v>-3158190683038257.5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-3158190683038257.5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-13159127845992.74</v>
      </c>
      <c r="L5616" s="444">
        <f t="shared" ca="1" si="189"/>
        <v>-3171349810884250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-3171349810884250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-13213957545351.041</v>
      </c>
      <c r="L5617" s="444">
        <f t="shared" ca="1" si="189"/>
        <v>-3184563768429601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-3184563768429601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-13269015701790.004</v>
      </c>
      <c r="L5618" s="444">
        <f t="shared" ref="L5618:L5872" ca="1" si="194">I5618-J5618+K5618</f>
        <v>-3197832784131391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-3197832784131391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-13324303267214.129</v>
      </c>
      <c r="L5619" s="444">
        <f t="shared" ca="1" si="194"/>
        <v>-3211157087398605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-3211157087398605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-13379821197494.188</v>
      </c>
      <c r="L5620" s="444">
        <f t="shared" ca="1" si="194"/>
        <v>-3224536908596099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-3224536908596099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-13435570452483.746</v>
      </c>
      <c r="L5621" s="444">
        <f t="shared" ca="1" si="194"/>
        <v>-3237972479048582.5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-3237972479048582.5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-13491551996035.76</v>
      </c>
      <c r="L5622" s="444">
        <f t="shared" ca="1" si="194"/>
        <v>-3251464031044618.5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-3251464031044618.5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-13547766796019.244</v>
      </c>
      <c r="L5623" s="444">
        <f t="shared" ca="1" si="194"/>
        <v>-3265011797840637.5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-3265011797840637.5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-13604215824335.99</v>
      </c>
      <c r="L5624" s="444">
        <f t="shared" ca="1" si="194"/>
        <v>-3278616013664973.5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-3278616013664973.5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-13660900056937.389</v>
      </c>
      <c r="L5625" s="444">
        <f t="shared" ca="1" si="194"/>
        <v>-3292276913721911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-3292276913721911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-13717820473841.295</v>
      </c>
      <c r="L5626" s="444">
        <f t="shared" ca="1" si="194"/>
        <v>-3305994734195752.5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-3305994734195752.5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-13774978059148.969</v>
      </c>
      <c r="L5627" s="444">
        <f t="shared" ca="1" si="194"/>
        <v>-3319769712254901.5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-3319769712254901.5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-13832373801062.09</v>
      </c>
      <c r="L5628" s="444">
        <f t="shared" ca="1" si="194"/>
        <v>-3333602086055963.5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-3333602086055963.5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-13890008691899.848</v>
      </c>
      <c r="L5629" s="444">
        <f t="shared" ca="1" si="194"/>
        <v>-3347492094747863.5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-3347492094747863.5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-13947883728116.098</v>
      </c>
      <c r="L5630" s="444">
        <f t="shared" ca="1" si="194"/>
        <v>-3361439978475979.5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-3361439978475979.5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-14005999910316.582</v>
      </c>
      <c r="L5631" s="444">
        <f t="shared" ca="1" si="194"/>
        <v>-3375445978386296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-3375445978386296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-14064358243276.232</v>
      </c>
      <c r="L5632" s="444">
        <f t="shared" ca="1" si="194"/>
        <v>-3389510336629572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-3389510336629572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-14122959735956.549</v>
      </c>
      <c r="L5633" s="444">
        <f t="shared" ca="1" si="194"/>
        <v>-3403633296365528.5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-3403633296365528.5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-14181805401523.035</v>
      </c>
      <c r="L5634" s="444">
        <f t="shared" ca="1" si="194"/>
        <v>-3417815101767051.5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-3417815101767051.5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-14240896257362.715</v>
      </c>
      <c r="L5635" s="444">
        <f t="shared" ca="1" si="194"/>
        <v>-3432055998024414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-3432055998024414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-14300233325101.725</v>
      </c>
      <c r="L5636" s="444">
        <f t="shared" ca="1" si="194"/>
        <v>-3446356231349515.5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-3446356231349515.5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-14359817630622.98</v>
      </c>
      <c r="L5637" s="444">
        <f t="shared" ca="1" si="194"/>
        <v>-3460716048980138.5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-3460716048980138.5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-14419650204083.91</v>
      </c>
      <c r="L5638" s="444">
        <f t="shared" ca="1" si="194"/>
        <v>-3475135699184222.5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-3475135699184222.5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-14479732079934.26</v>
      </c>
      <c r="L5639" s="444">
        <f t="shared" ca="1" si="194"/>
        <v>-3489615431264157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-3489615431264157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-14540064296933.986</v>
      </c>
      <c r="L5640" s="444">
        <f t="shared" ca="1" si="194"/>
        <v>-3504155495561091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-3504155495561091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-14600647898171.213</v>
      </c>
      <c r="L5641" s="444">
        <f t="shared" ca="1" si="194"/>
        <v>-3518756143459262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-3518756143459262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-14661483931080.258</v>
      </c>
      <c r="L5642" s="444">
        <f t="shared" ca="1" si="194"/>
        <v>-3533417627390342.5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-3533417627390342.5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-14722573447459.76</v>
      </c>
      <c r="L5643" s="444">
        <f t="shared" ca="1" si="194"/>
        <v>-3548140200837802.5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-3548140200837802.5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-14783917503490.844</v>
      </c>
      <c r="L5644" s="444">
        <f t="shared" ca="1" si="194"/>
        <v>-3562924118341293.5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-3562924118341293.5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-14845517159755.389</v>
      </c>
      <c r="L5645" s="444">
        <f t="shared" ca="1" si="194"/>
        <v>-3577769635501049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-3577769635501049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-14907373481254.371</v>
      </c>
      <c r="L5646" s="444">
        <f t="shared" ca="1" si="194"/>
        <v>-3592677008982303.5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-3592677008982303.5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-14969487537426.266</v>
      </c>
      <c r="L5647" s="444">
        <f t="shared" ca="1" si="194"/>
        <v>-3607646496519730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-3607646496519730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-15031860402165.539</v>
      </c>
      <c r="L5648" s="444">
        <f t="shared" ca="1" si="194"/>
        <v>-3622678356921895.5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-3622678356921895.5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-15094493153841.23</v>
      </c>
      <c r="L5649" s="444">
        <f t="shared" ca="1" si="194"/>
        <v>-3637772850075736.5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-3637772850075736.5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-15157386875315.57</v>
      </c>
      <c r="L5650" s="444">
        <f t="shared" ca="1" si="194"/>
        <v>-3652930236951052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-3652930236951052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-15220542653962.715</v>
      </c>
      <c r="L5651" s="444">
        <f t="shared" ca="1" si="194"/>
        <v>-3668150779605014.5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-3668150779605014.5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-15283961581687.561</v>
      </c>
      <c r="L5652" s="444">
        <f t="shared" ca="1" si="194"/>
        <v>-3683434741186702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-3683434741186702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-15347644754944.592</v>
      </c>
      <c r="L5653" s="444">
        <f t="shared" ca="1" si="194"/>
        <v>-3698782385941646.5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-3698782385941646.5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-15411593274756.861</v>
      </c>
      <c r="L5654" s="444">
        <f t="shared" ca="1" si="194"/>
        <v>-3714193979216403.5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-3714193979216403.5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-15475808246735.014</v>
      </c>
      <c r="L5655" s="444">
        <f t="shared" ca="1" si="194"/>
        <v>-3729669787463138.5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-3729669787463138.5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-15540290781096.408</v>
      </c>
      <c r="L5656" s="444">
        <f t="shared" ca="1" si="194"/>
        <v>-3745210078244235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-3745210078244235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-15605041992684.314</v>
      </c>
      <c r="L5657" s="444">
        <f t="shared" ca="1" si="194"/>
        <v>-3760815120236919.5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-3760815120236919.5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-15670063000987.166</v>
      </c>
      <c r="L5658" s="444">
        <f t="shared" ca="1" si="194"/>
        <v>-3776485183237906.5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-3776485183237906.5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-15735354930157.941</v>
      </c>
      <c r="L5659" s="444">
        <f t="shared" ca="1" si="194"/>
        <v>-3792220538168064.5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-3792220538168064.5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-15800918909033.602</v>
      </c>
      <c r="L5660" s="444">
        <f t="shared" ca="1" si="194"/>
        <v>-3808021457077098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-3808021457077098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-15866756071154.574</v>
      </c>
      <c r="L5661" s="444">
        <f t="shared" ca="1" si="194"/>
        <v>-3823888213148252.5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-3823888213148252.5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-15932867554784.385</v>
      </c>
      <c r="L5662" s="444">
        <f t="shared" ca="1" si="194"/>
        <v>-3839821080703037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-3839821080703037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-15999254502929.32</v>
      </c>
      <c r="L5663" s="444">
        <f t="shared" ca="1" si="194"/>
        <v>-3855820335205966.5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-3855820335205966.5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-16065918063358.193</v>
      </c>
      <c r="L5664" s="444">
        <f t="shared" ca="1" si="194"/>
        <v>-3871886253269324.5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-3871886253269324.5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-16132859388622.186</v>
      </c>
      <c r="L5665" s="444">
        <f t="shared" ca="1" si="194"/>
        <v>-3888019112657946.5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-3888019112657946.5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-16200079636074.777</v>
      </c>
      <c r="L5666" s="444">
        <f t="shared" ca="1" si="194"/>
        <v>-3904219192294021.5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-3904219192294021.5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-16267579967891.754</v>
      </c>
      <c r="L5667" s="444">
        <f t="shared" ca="1" si="194"/>
        <v>-3920486772261913.5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-3920486772261913.5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-16335361551091.309</v>
      </c>
      <c r="L5668" s="444">
        <f t="shared" ca="1" si="194"/>
        <v>-3936822133813005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-3936822133813005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-16403425557554.188</v>
      </c>
      <c r="L5669" s="444">
        <f t="shared" ca="1" si="194"/>
        <v>-3953225559370559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-3953225559370559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-16471773164043.998</v>
      </c>
      <c r="L5670" s="444">
        <f t="shared" ca="1" si="194"/>
        <v>-3969697332534603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-3969697332534603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-16540405552227.514</v>
      </c>
      <c r="L5671" s="444">
        <f t="shared" ca="1" si="194"/>
        <v>-3986237738086830.5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-3986237738086830.5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-16609323908695.127</v>
      </c>
      <c r="L5672" s="444">
        <f t="shared" ca="1" si="194"/>
        <v>-4002847061995525.5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-4002847061995525.5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-16678529424981.357</v>
      </c>
      <c r="L5673" s="444">
        <f t="shared" ca="1" si="194"/>
        <v>-4019525591420507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-4019525591420507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-16748023297585.445</v>
      </c>
      <c r="L5674" s="444">
        <f t="shared" ca="1" si="194"/>
        <v>-4036273614718092.5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-4036273614718092.5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-16817806727992.049</v>
      </c>
      <c r="L5675" s="444">
        <f t="shared" ca="1" si="194"/>
        <v>-4053091421446084.5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-4053091421446084.5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-16887880922692.016</v>
      </c>
      <c r="L5676" s="444">
        <f t="shared" ca="1" si="194"/>
        <v>-4069979302368776.5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-4069979302368776.5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-16958247093203.234</v>
      </c>
      <c r="L5677" s="444">
        <f t="shared" ca="1" si="194"/>
        <v>-4086937549461979.5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-4086937549461979.5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-17028906456091.58</v>
      </c>
      <c r="L5678" s="444">
        <f t="shared" ca="1" si="194"/>
        <v>-4103966455918071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-4103966455918071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-17099860232991.963</v>
      </c>
      <c r="L5679" s="444">
        <f t="shared" ca="1" si="194"/>
        <v>-4121066316151063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-4121066316151063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-17171109650629.43</v>
      </c>
      <c r="L5680" s="444">
        <f t="shared" ca="1" si="194"/>
        <v>-4138237425801692.5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-4138237425801692.5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-17242655940840.385</v>
      </c>
      <c r="L5681" s="444">
        <f t="shared" ca="1" si="194"/>
        <v>-4155480081742533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-4155480081742533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-17314500340593.887</v>
      </c>
      <c r="L5682" s="444">
        <f t="shared" ca="1" si="194"/>
        <v>-4172794582083127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-4172794582083127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-17386644092013.029</v>
      </c>
      <c r="L5683" s="444">
        <f t="shared" ca="1" si="194"/>
        <v>-4190181226175140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-4190181226175140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-17459088442396.414</v>
      </c>
      <c r="L5684" s="444">
        <f t="shared" ca="1" si="194"/>
        <v>-4207640314617536.5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-4207640314617536.5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-17531834644239.734</v>
      </c>
      <c r="L5685" s="444">
        <f t="shared" ca="1" si="194"/>
        <v>-4225172149261776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-4225172149261776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-17604883955257.398</v>
      </c>
      <c r="L5686" s="444">
        <f t="shared" ca="1" si="194"/>
        <v>-4242777033217033.5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-4242777033217033.5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-17678237638404.305</v>
      </c>
      <c r="L5687" s="444">
        <f t="shared" ca="1" si="194"/>
        <v>-4260455270855438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-4260455270855438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-17751896961897.656</v>
      </c>
      <c r="L5688" s="444">
        <f t="shared" ca="1" si="194"/>
        <v>-4278207167817335.5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-4278207167817335.5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-17825863199238.898</v>
      </c>
      <c r="L5689" s="444">
        <f t="shared" ca="1" si="194"/>
        <v>-4296033031016574.5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-4296033031016574.5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-17900137629235.73</v>
      </c>
      <c r="L5690" s="444">
        <f t="shared" ca="1" si="194"/>
        <v>-4313933168645810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-4313933168645810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-17974721536024.207</v>
      </c>
      <c r="L5691" s="444">
        <f t="shared" ca="1" si="194"/>
        <v>-4331907890181834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-4331907890181834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-18049616209090.977</v>
      </c>
      <c r="L5692" s="444">
        <f t="shared" ca="1" si="194"/>
        <v>-4349957506390925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-4349957506390925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-18124822943295.52</v>
      </c>
      <c r="L5693" s="444">
        <f t="shared" ca="1" si="194"/>
        <v>-4368082329334220.5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-4368082329334220.5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-18200343038892.582</v>
      </c>
      <c r="L5694" s="444">
        <f t="shared" ca="1" si="194"/>
        <v>-4386282672373113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-4386282672373113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-18276177801554.637</v>
      </c>
      <c r="L5695" s="444">
        <f t="shared" ca="1" si="194"/>
        <v>-4404558850174667.5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-4404558850174667.5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-18352328542394.449</v>
      </c>
      <c r="L5696" s="444">
        <f t="shared" ca="1" si="194"/>
        <v>-4422911178717062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-4422911178717062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-18428796577987.762</v>
      </c>
      <c r="L5697" s="444">
        <f t="shared" ca="1" si="194"/>
        <v>-4441339975295050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-4441339975295050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-18505583230396.043</v>
      </c>
      <c r="L5698" s="444">
        <f t="shared" ca="1" si="194"/>
        <v>-4459845558525446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-4459845558525446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-18582689827189.359</v>
      </c>
      <c r="L5699" s="444">
        <f t="shared" ca="1" si="194"/>
        <v>-4478428248352635.5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-4478428248352635.5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-18660117701469.313</v>
      </c>
      <c r="L5700" s="444">
        <f t="shared" ca="1" si="194"/>
        <v>-4497088366054105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-4497088366054105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-18737868191892.105</v>
      </c>
      <c r="L5701" s="444">
        <f t="shared" ca="1" si="194"/>
        <v>-4515826234245997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-4515826234245997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-18815942642691.652</v>
      </c>
      <c r="L5702" s="444">
        <f t="shared" ca="1" si="194"/>
        <v>-4534642176888689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-4534642176888689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-18894342403702.871</v>
      </c>
      <c r="L5703" s="444">
        <f t="shared" ca="1" si="194"/>
        <v>-4553536519292392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-4553536519292392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-18973068830384.965</v>
      </c>
      <c r="L5704" s="444">
        <f t="shared" ca="1" si="194"/>
        <v>-4572509588122777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-4572509588122777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-19052123283844.902</v>
      </c>
      <c r="L5705" s="444">
        <f t="shared" ca="1" si="194"/>
        <v>-4591561711406622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-4591561711406622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-19131507130860.926</v>
      </c>
      <c r="L5706" s="444">
        <f t="shared" ca="1" si="194"/>
        <v>-4610693218537483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-4610693218537483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-19211221743906.18</v>
      </c>
      <c r="L5707" s="444">
        <f t="shared" ca="1" si="194"/>
        <v>-4629904440281389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-4629904440281389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-19291268501172.453</v>
      </c>
      <c r="L5708" s="444">
        <f t="shared" ca="1" si="194"/>
        <v>-4649195708782561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-4649195708782561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-19371648786594.004</v>
      </c>
      <c r="L5709" s="444">
        <f t="shared" ca="1" si="194"/>
        <v>-4668567357569155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-4668567357569155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-19452363989871.48</v>
      </c>
      <c r="L5710" s="444">
        <f t="shared" ca="1" si="194"/>
        <v>-4688019721559026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-4688019721559026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-19533415506495.941</v>
      </c>
      <c r="L5711" s="444">
        <f t="shared" ca="1" si="194"/>
        <v>-4707553137065522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-4707553137065522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-19614804737773.008</v>
      </c>
      <c r="L5712" s="444">
        <f t="shared" ca="1" si="194"/>
        <v>-4727167941803295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-4727167941803295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-19696533090847.063</v>
      </c>
      <c r="L5713" s="444">
        <f t="shared" ca="1" si="194"/>
        <v>-4746864474894142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-4746864474894142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-19778601978725.59</v>
      </c>
      <c r="L5714" s="444">
        <f t="shared" ca="1" si="194"/>
        <v>-4766643076872868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-4766643076872868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-19861012820303.617</v>
      </c>
      <c r="L5715" s="444">
        <f t="shared" ca="1" si="194"/>
        <v>-4786504089693172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-4786504089693172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-19943767040388.215</v>
      </c>
      <c r="L5716" s="444">
        <f t="shared" ca="1" si="194"/>
        <v>-4806447856733560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-4806447856733560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-20026866069723.168</v>
      </c>
      <c r="L5717" s="444">
        <f t="shared" ca="1" si="194"/>
        <v>-4826474722803283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-4826474722803283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-20110311345013.68</v>
      </c>
      <c r="L5718" s="444">
        <f t="shared" ca="1" si="194"/>
        <v>-4846585034148297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-4846585034148297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-20194104308951.238</v>
      </c>
      <c r="L5719" s="444">
        <f t="shared" ca="1" si="194"/>
        <v>-4866779138457248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-4866779138457248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-20278246410238.531</v>
      </c>
      <c r="L5720" s="444">
        <f t="shared" ca="1" si="194"/>
        <v>-4887057384867487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-4887057384867487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-20362739103614.527</v>
      </c>
      <c r="L5721" s="444">
        <f t="shared" ca="1" si="194"/>
        <v>-4907420123971102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-4907420123971102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-20447583849879.59</v>
      </c>
      <c r="L5722" s="444">
        <f t="shared" ca="1" si="194"/>
        <v>-4927867707820982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-4927867707820982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-20532782115920.758</v>
      </c>
      <c r="L5723" s="444">
        <f t="shared" ca="1" si="194"/>
        <v>-4948400489936903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-4948400489936903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-20618335374737.094</v>
      </c>
      <c r="L5724" s="444">
        <f t="shared" ca="1" si="194"/>
        <v>-4969018825311640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-4969018825311640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-20704245105465.168</v>
      </c>
      <c r="L5725" s="444">
        <f t="shared" ca="1" si="194"/>
        <v>-4989723070417105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-4989723070417105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-20790512793404.605</v>
      </c>
      <c r="L5726" s="444">
        <f t="shared" ca="1" si="194"/>
        <v>-5010513583210510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-5010513583210510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-20877139930043.793</v>
      </c>
      <c r="L5727" s="444">
        <f t="shared" ca="1" si="194"/>
        <v>-5031390723140554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-5031390723140554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-20964128013085.641</v>
      </c>
      <c r="L5728" s="444">
        <f t="shared" ca="1" si="194"/>
        <v>-5052354851153640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-5052354851153640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-21051478546473.5</v>
      </c>
      <c r="L5729" s="444">
        <f t="shared" ca="1" si="194"/>
        <v>-5073406329700114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-5073406329700114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-21139193040417.141</v>
      </c>
      <c r="L5730" s="444">
        <f t="shared" ca="1" si="194"/>
        <v>-5094545522740531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-5094545522740531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-21227273011418.879</v>
      </c>
      <c r="L5731" s="444">
        <f t="shared" ca="1" si="194"/>
        <v>-5115772795751950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-5115772795751950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-21315719982299.793</v>
      </c>
      <c r="L5732" s="444">
        <f t="shared" ca="1" si="194"/>
        <v>-5137088515734250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-5137088515734250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-21404535482226.043</v>
      </c>
      <c r="L5733" s="444">
        <f t="shared" ca="1" si="194"/>
        <v>-5158493051216476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-5158493051216476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-21493721046735.316</v>
      </c>
      <c r="L5734" s="444">
        <f t="shared" ca="1" si="194"/>
        <v>-5179986772263211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-5179986772263211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-21583278217763.379</v>
      </c>
      <c r="L5735" s="444">
        <f t="shared" ca="1" si="194"/>
        <v>-5201570050480974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-5201570050480974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-21673208543670.727</v>
      </c>
      <c r="L5736" s="444">
        <f t="shared" ca="1" si="194"/>
        <v>-5223243259024645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-5223243259024645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-21763513579269.355</v>
      </c>
      <c r="L5737" s="444">
        <f t="shared" ca="1" si="194"/>
        <v>-5245006772603914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-5245006772603914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-21854194885849.641</v>
      </c>
      <c r="L5738" s="444">
        <f t="shared" ca="1" si="194"/>
        <v>-5266860967489764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-5266860967489764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-21945254031207.352</v>
      </c>
      <c r="L5739" s="444">
        <f t="shared" ca="1" si="194"/>
        <v>-5288806221520971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-5288806221520971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-22036692589670.711</v>
      </c>
      <c r="L5740" s="444">
        <f t="shared" ca="1" si="194"/>
        <v>-5310842914110642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-5310842914110642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-22128512142127.676</v>
      </c>
      <c r="L5741" s="444">
        <f t="shared" ca="1" si="194"/>
        <v>-5332971426252770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-5332971426252770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-22220714276053.207</v>
      </c>
      <c r="L5742" s="444">
        <f t="shared" ca="1" si="194"/>
        <v>-5355192140528823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-5355192140528823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-22313300585536.762</v>
      </c>
      <c r="L5743" s="444">
        <f t="shared" ca="1" si="194"/>
        <v>-5377505441114360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-5377505441114360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-22406272671309.832</v>
      </c>
      <c r="L5744" s="444">
        <f t="shared" ca="1" si="194"/>
        <v>-5399911713785670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-5399911713785670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-22499632140773.625</v>
      </c>
      <c r="L5745" s="444">
        <f t="shared" ca="1" si="194"/>
        <v>-5422411345926444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-5422411345926444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-22593380608026.852</v>
      </c>
      <c r="L5746" s="444">
        <f t="shared" ca="1" si="194"/>
        <v>-5445004726534471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-5445004726534471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-22687519693893.629</v>
      </c>
      <c r="L5747" s="444">
        <f t="shared" ca="1" si="194"/>
        <v>-5467692246228365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-5467692246228365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-22782051025951.52</v>
      </c>
      <c r="L5748" s="444">
        <f t="shared" ca="1" si="194"/>
        <v>-5490474297254317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-5490474297254317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-22876976238559.652</v>
      </c>
      <c r="L5749" s="444">
        <f t="shared" ca="1" si="194"/>
        <v>-5513351273492877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-5513351273492877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-22972296972886.988</v>
      </c>
      <c r="L5750" s="444">
        <f t="shared" ca="1" si="194"/>
        <v>-5536323570465764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-5536323570465764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-23068014876940.684</v>
      </c>
      <c r="L5751" s="444">
        <f t="shared" ca="1" si="194"/>
        <v>-5559391585342705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-5559391585342705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-23164131605594.605</v>
      </c>
      <c r="L5752" s="444">
        <f t="shared" ca="1" si="194"/>
        <v>-5582555716948300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-5582555716948300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-23260648820617.918</v>
      </c>
      <c r="L5753" s="444">
        <f t="shared" ca="1" si="194"/>
        <v>-5605816365768918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-5605816365768918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-23357568190703.824</v>
      </c>
      <c r="L5754" s="444">
        <f t="shared" ca="1" si="194"/>
        <v>-5629173933959622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-5629173933959622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-23454891391498.426</v>
      </c>
      <c r="L5755" s="444">
        <f t="shared" ca="1" si="194"/>
        <v>-5652628825351120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-5652628825351120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-23552620105629.668</v>
      </c>
      <c r="L5756" s="444">
        <f t="shared" ca="1" si="194"/>
        <v>-5676181445456750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-5676181445456750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-23650756022736.457</v>
      </c>
      <c r="L5757" s="444">
        <f t="shared" ca="1" si="194"/>
        <v>-5699832201479486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-5699832201479486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-23749300839497.859</v>
      </c>
      <c r="L5758" s="444">
        <f t="shared" ca="1" si="194"/>
        <v>-5723581502318984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-5723581502318984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-23848256259662.434</v>
      </c>
      <c r="L5759" s="444">
        <f t="shared" ca="1" si="194"/>
        <v>-5747429758578646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-5747429758578646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-23947623994077.691</v>
      </c>
      <c r="L5760" s="444">
        <f t="shared" ca="1" si="194"/>
        <v>-5771377382572724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-5771377382572724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-24047405760719.684</v>
      </c>
      <c r="L5761" s="444">
        <f t="shared" ca="1" si="194"/>
        <v>-5795424788333444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-5795424788333444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-24147603284722.684</v>
      </c>
      <c r="L5762" s="444">
        <f t="shared" ca="1" si="194"/>
        <v>-5819572391618167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-5819572391618167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-24248218298409.027</v>
      </c>
      <c r="L5763" s="444">
        <f t="shared" ca="1" si="194"/>
        <v>-5843820609916576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-5843820609916576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-24349252541319.066</v>
      </c>
      <c r="L5764" s="444">
        <f t="shared" ca="1" si="194"/>
        <v>-5868169862457895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-5868169862457895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-24450707760241.23</v>
      </c>
      <c r="L5765" s="444">
        <f t="shared" ca="1" si="194"/>
        <v>-5892620570218136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-5892620570218136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-24552585709242.234</v>
      </c>
      <c r="L5766" s="444">
        <f t="shared" ca="1" si="194"/>
        <v>-5917173155927378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-5917173155927378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-24654888149697.406</v>
      </c>
      <c r="L5767" s="444">
        <f t="shared" ca="1" si="194"/>
        <v>-5941828044077075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-5941828044077075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-24757616850321.145</v>
      </c>
      <c r="L5768" s="444">
        <f t="shared" ca="1" si="194"/>
        <v>-5966585660927396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-5966585660927396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-24860773587197.484</v>
      </c>
      <c r="L5769" s="444">
        <f t="shared" ca="1" si="194"/>
        <v>-5991446434514593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-5991446434514593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-24964360143810.805</v>
      </c>
      <c r="L5770" s="444">
        <f t="shared" ca="1" si="194"/>
        <v>-6016410794658404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-6016410794658404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-25068378311076.684</v>
      </c>
      <c r="L5771" s="444">
        <f t="shared" ca="1" si="194"/>
        <v>-6041479172969481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-6041479172969481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-25172829887372.836</v>
      </c>
      <c r="L5772" s="444">
        <f t="shared" ca="1" si="194"/>
        <v>-6066652002856854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-6066652002856854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-25277716678570.227</v>
      </c>
      <c r="L5773" s="444">
        <f t="shared" ca="1" si="194"/>
        <v>-6091929719535424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-6091929719535424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-25383040498064.266</v>
      </c>
      <c r="L5774" s="444">
        <f t="shared" ca="1" si="194"/>
        <v>-6117312760033488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-6117312760033488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-25488803166806.199</v>
      </c>
      <c r="L5775" s="444">
        <f t="shared" ca="1" si="194"/>
        <v>-6142801563200294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-6142801563200294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-25595006513334.559</v>
      </c>
      <c r="L5776" s="444">
        <f t="shared" ca="1" si="194"/>
        <v>-6168396569713629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-6168396569713629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-25701652373806.789</v>
      </c>
      <c r="L5777" s="444">
        <f t="shared" ca="1" si="194"/>
        <v>-6194098222087436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-6194098222087436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-25808742592030.984</v>
      </c>
      <c r="L5778" s="444">
        <f t="shared" ca="1" si="194"/>
        <v>-6219906964679467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-6219906964679467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-25916279019497.777</v>
      </c>
      <c r="L5779" s="444">
        <f t="shared" ca="1" si="194"/>
        <v>-6245823243698965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-6245823243698965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-26024263515412.355</v>
      </c>
      <c r="L5780" s="444">
        <f t="shared" ca="1" si="194"/>
        <v>-6271847507214377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-6271847507214377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-26132697946726.57</v>
      </c>
      <c r="L5781" s="444">
        <f t="shared" ca="1" si="194"/>
        <v>-6297980205161104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-6297980205161104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-26241584188171.266</v>
      </c>
      <c r="L5782" s="444">
        <f t="shared" ca="1" si="194"/>
        <v>-6324221789349275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-6324221789349275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-26350924122288.645</v>
      </c>
      <c r="L5783" s="444">
        <f t="shared" ca="1" si="194"/>
        <v>-6350572713471564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-6350572713471564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-26460719639464.852</v>
      </c>
      <c r="L5784" s="444">
        <f t="shared" ca="1" si="194"/>
        <v>-6377033433111029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-6377033433111029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-26570972637962.621</v>
      </c>
      <c r="L5785" s="444">
        <f t="shared" ca="1" si="194"/>
        <v>-6403604405748992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-6403604405748992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-26681685023954.133</v>
      </c>
      <c r="L5786" s="444">
        <f t="shared" ca="1" si="194"/>
        <v>-6430286090772946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-6430286090772946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-26792858711553.941</v>
      </c>
      <c r="L5787" s="444">
        <f t="shared" ca="1" si="194"/>
        <v>-6457078949484500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-6457078949484500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-26904495622852.082</v>
      </c>
      <c r="L5788" s="444">
        <f t="shared" ca="1" si="194"/>
        <v>-6483983445107352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-6483983445107352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-27016597687947.301</v>
      </c>
      <c r="L5789" s="444">
        <f t="shared" ca="1" si="194"/>
        <v>-6511000042795299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-6511000042795299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-27129166844980.414</v>
      </c>
      <c r="L5790" s="444">
        <f t="shared" ca="1" si="194"/>
        <v>-6538129209640279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-6538129209640279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-27242205040167.828</v>
      </c>
      <c r="L5791" s="444">
        <f t="shared" ca="1" si="194"/>
        <v>-6565371414680447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-6565371414680447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-27355714227835.195</v>
      </c>
      <c r="L5792" s="444">
        <f t="shared" ca="1" si="194"/>
        <v>-6592727128908282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-6592727128908282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-27469696370451.176</v>
      </c>
      <c r="L5793" s="444">
        <f t="shared" ca="1" si="194"/>
        <v>-6620196825278733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-6620196825278733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-27584153438661.387</v>
      </c>
      <c r="L5794" s="444">
        <f t="shared" ca="1" si="194"/>
        <v>-6647780978717394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-6647780978717394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-27699087411322.477</v>
      </c>
      <c r="L5795" s="444">
        <f t="shared" ca="1" si="194"/>
        <v>-6675480066128716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-6675480066128716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-27814500275536.316</v>
      </c>
      <c r="L5796" s="444">
        <f t="shared" ca="1" si="194"/>
        <v>-6703294566404252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-6703294566404252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-27930394026684.383</v>
      </c>
      <c r="L5797" s="444">
        <f t="shared" ca="1" si="194"/>
        <v>-6731224960430936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-6731224960430936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-28046770668462.234</v>
      </c>
      <c r="L5798" s="444">
        <f t="shared" ca="1" si="194"/>
        <v>-6759271731099398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-6759271731099398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-28163632212914.156</v>
      </c>
      <c r="L5799" s="444">
        <f t="shared" ca="1" si="194"/>
        <v>-6787435363312312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-6787435363312312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-28280980680467.965</v>
      </c>
      <c r="L5800" s="444">
        <f t="shared" ca="1" si="194"/>
        <v>-6815716343992780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-6815716343992780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-28398818099969.918</v>
      </c>
      <c r="L5801" s="444">
        <f t="shared" ca="1" si="194"/>
        <v>-6844115162092750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-6844115162092750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-28517146508719.793</v>
      </c>
      <c r="L5802" s="444">
        <f t="shared" ca="1" si="194"/>
        <v>-6872632308601470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-6872632308601470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-28635967952506.125</v>
      </c>
      <c r="L5803" s="444">
        <f t="shared" ca="1" si="194"/>
        <v>-6901268276553976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-6901268276553976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-28755284485641.566</v>
      </c>
      <c r="L5804" s="444">
        <f t="shared" ca="1" si="194"/>
        <v>-6930023561039618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-6930023561039618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-28875098170998.406</v>
      </c>
      <c r="L5805" s="444">
        <f t="shared" ca="1" si="194"/>
        <v>-6958898659210616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-6958898659210616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-28995411080044.234</v>
      </c>
      <c r="L5806" s="444">
        <f t="shared" ca="1" si="194"/>
        <v>-6987894070290660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-6987894070290660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-29116225292877.75</v>
      </c>
      <c r="L5807" s="444">
        <f t="shared" ca="1" si="194"/>
        <v>-7017010295583538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-7017010295583538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-29237542898264.746</v>
      </c>
      <c r="L5808" s="444">
        <f t="shared" ca="1" si="194"/>
        <v>-7046247838481803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-7046247838481803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-29359365993674.18</v>
      </c>
      <c r="L5809" s="444">
        <f t="shared" ca="1" si="194"/>
        <v>-7075607204475477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-7075607204475477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-29481696685314.488</v>
      </c>
      <c r="L5810" s="444">
        <f t="shared" ca="1" si="194"/>
        <v>-7105088901160791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-7105088901160791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-29604537088169.965</v>
      </c>
      <c r="L5811" s="444">
        <f t="shared" ca="1" si="194"/>
        <v>-7134693438248961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-7134693438248961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-29727889326037.336</v>
      </c>
      <c r="L5812" s="444">
        <f t="shared" ca="1" si="194"/>
        <v>-7164421327574998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-7164421327574998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-29851755531562.492</v>
      </c>
      <c r="L5813" s="444">
        <f t="shared" ca="1" si="194"/>
        <v>-7194273083106560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-7194273083106560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-29976137846277.332</v>
      </c>
      <c r="L5814" s="444">
        <f t="shared" ca="1" si="194"/>
        <v>-7224249220952837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-7224249220952837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-30101038420636.82</v>
      </c>
      <c r="L5815" s="444">
        <f t="shared" ca="1" si="194"/>
        <v>-7254350259373474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-7254350259373474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-30226459414056.145</v>
      </c>
      <c r="L5816" s="444">
        <f t="shared" ca="1" si="194"/>
        <v>-7284576718787530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-7284576718787530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-30352402994948.035</v>
      </c>
      <c r="L5817" s="444">
        <f t="shared" ca="1" si="194"/>
        <v>-7314929121782478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-7314929121782478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-30478871340760.324</v>
      </c>
      <c r="L5818" s="444">
        <f t="shared" ca="1" si="194"/>
        <v>-7345407993123238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-7345407993123238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-30605866638013.496</v>
      </c>
      <c r="L5819" s="444">
        <f t="shared" ca="1" si="194"/>
        <v>-7376013859761251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-7376013859761251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-30733391082338.547</v>
      </c>
      <c r="L5820" s="444">
        <f t="shared" ca="1" si="194"/>
        <v>-7406747250843590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-7406747250843590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-30861446878514.957</v>
      </c>
      <c r="L5821" s="444">
        <f t="shared" ca="1" si="194"/>
        <v>-7437608697722105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-7437608697722105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-30990036240508.77</v>
      </c>
      <c r="L5822" s="444">
        <f t="shared" ca="1" si="194"/>
        <v>-7468598733962614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-7468598733962614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-31119161391510.895</v>
      </c>
      <c r="L5823" s="444">
        <f t="shared" ca="1" si="194"/>
        <v>-7499717895354125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-7499717895354125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-31248824563975.523</v>
      </c>
      <c r="L5824" s="444">
        <f t="shared" ca="1" si="194"/>
        <v>-7530966719918101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-7530966719918101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-31379027999658.75</v>
      </c>
      <c r="L5825" s="444">
        <f t="shared" ca="1" si="194"/>
        <v>-7562345747917760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-7562345747917760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-31509773949657.332</v>
      </c>
      <c r="L5826" s="444">
        <f t="shared" ca="1" si="194"/>
        <v>-7593855521867417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-7593855521867417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-31641064674447.57</v>
      </c>
      <c r="L5827" s="444">
        <f t="shared" ca="1" si="194"/>
        <v>-7625496586541865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-7625496586541865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-31772902443924.438</v>
      </c>
      <c r="L5828" s="444">
        <f t="shared" ca="1" si="194"/>
        <v>-7657269488985789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-7657269488985789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-31905289537440.793</v>
      </c>
      <c r="L5829" s="444">
        <f t="shared" ca="1" si="194"/>
        <v>-7689174778523230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-7689174778523230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-32038228243846.785</v>
      </c>
      <c r="L5830" s="444">
        <f t="shared" ca="1" si="194"/>
        <v>-7721213006767077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-7721213006767077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-32171720861529.492</v>
      </c>
      <c r="L5831" s="444">
        <f t="shared" ca="1" si="194"/>
        <v>-7753384727628606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-7753384727628606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-32305769698452.523</v>
      </c>
      <c r="L5832" s="444">
        <f t="shared" ca="1" si="194"/>
        <v>-7785690497327059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-7785690497327059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-32440377072196.074</v>
      </c>
      <c r="L5833" s="444">
        <f t="shared" ca="1" si="194"/>
        <v>-7818130874399255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-7818130874399255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-32575545309996.895</v>
      </c>
      <c r="L5834" s="444">
        <f t="shared" ca="1" si="194"/>
        <v>-7850706419709252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-7850706419709252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-32711276748788.551</v>
      </c>
      <c r="L5835" s="444">
        <f t="shared" ca="1" si="194"/>
        <v>-7883417696458041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-7883417696458041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-32847573735241.836</v>
      </c>
      <c r="L5836" s="444">
        <f t="shared" ca="1" si="194"/>
        <v>-7916265270193283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-7916265270193283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-32984438625805.344</v>
      </c>
      <c r="L5837" s="444">
        <f t="shared" ca="1" si="194"/>
        <v>-7949249708819088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-7949249708819088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-33121873786746.199</v>
      </c>
      <c r="L5838" s="444">
        <f t="shared" ca="1" si="194"/>
        <v>-7982371582605834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-7982371582605834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-33259881594190.98</v>
      </c>
      <c r="L5839" s="444">
        <f t="shared" ca="1" si="194"/>
        <v>-8015631464200025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-8015631464200025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-33398464434166.77</v>
      </c>
      <c r="L5840" s="444">
        <f t="shared" ca="1" si="194"/>
        <v>-8049029928634192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-8049029928634192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-33537624702642.469</v>
      </c>
      <c r="L5841" s="444">
        <f t="shared" ca="1" si="194"/>
        <v>-8082567553336834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-8082567553336834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-33677364805570.145</v>
      </c>
      <c r="L5842" s="444">
        <f t="shared" ca="1" si="194"/>
        <v>-8116244918142404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-8116244918142404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-33817687158926.688</v>
      </c>
      <c r="L5843" s="444">
        <f t="shared" ca="1" si="194"/>
        <v>-8150062605301331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-8150062605301331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-33958594188755.547</v>
      </c>
      <c r="L5844" s="444">
        <f t="shared" ca="1" si="194"/>
        <v>-8184021199490087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-8184021199490087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-34100088331208.695</v>
      </c>
      <c r="L5845" s="444">
        <f t="shared" ca="1" si="194"/>
        <v>-8218121287821296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-8218121287821296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-34242172032588.734</v>
      </c>
      <c r="L5846" s="444">
        <f t="shared" ca="1" si="194"/>
        <v>-8252363459853885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-8252363459853885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-34384847749391.188</v>
      </c>
      <c r="L5847" s="444">
        <f t="shared" ca="1" si="194"/>
        <v>-8286748307603276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-8286748307603276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-34528117948346.984</v>
      </c>
      <c r="L5848" s="444">
        <f t="shared" ca="1" si="194"/>
        <v>-8321276425551623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-8321276425551623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-34671985106465.098</v>
      </c>
      <c r="L5849" s="444">
        <f t="shared" ca="1" si="194"/>
        <v>-8355948410658088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-8355948410658088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-34816451711075.363</v>
      </c>
      <c r="L5850" s="444">
        <f t="shared" ca="1" si="194"/>
        <v>-8390764862369163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-8390764862369163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-34961520259871.512</v>
      </c>
      <c r="L5851" s="444">
        <f t="shared" ca="1" si="194"/>
        <v>-8425726382629035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-8425726382629035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-35107193260954.313</v>
      </c>
      <c r="L5852" s="444">
        <f t="shared" ca="1" si="194"/>
        <v>-8460833575889989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-8460833575889989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-35253473232874.953</v>
      </c>
      <c r="L5853" s="444">
        <f t="shared" ca="1" si="194"/>
        <v>-8496087049122864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-8496087049122864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-35400362704678.602</v>
      </c>
      <c r="L5854" s="444">
        <f t="shared" ca="1" si="194"/>
        <v>-8531487411827543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-8531487411827543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-35547864215948.094</v>
      </c>
      <c r="L5855" s="444">
        <f t="shared" ca="1" si="194"/>
        <v>-8567035276043491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-8567035276043491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-35695980316847.883</v>
      </c>
      <c r="L5856" s="444">
        <f t="shared" ca="1" si="194"/>
        <v>-8602731256360339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-8602731256360339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-35844713568168.078</v>
      </c>
      <c r="L5857" s="444">
        <f t="shared" ca="1" si="194"/>
        <v>-8638575969928507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-8638575969928507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-35994066541368.781</v>
      </c>
      <c r="L5858" s="444">
        <f t="shared" ca="1" si="194"/>
        <v>-8674570036469876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-8674570036469876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-36144041818624.484</v>
      </c>
      <c r="L5859" s="444">
        <f t="shared" ca="1" si="194"/>
        <v>-8710714078288500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-8710714078288500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-36294641992868.75</v>
      </c>
      <c r="L5860" s="444">
        <f t="shared" ca="1" si="194"/>
        <v>-8747008720281369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-8747008720281369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-36445869667839.039</v>
      </c>
      <c r="L5861" s="444">
        <f t="shared" ca="1" si="194"/>
        <v>-8783454589949208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-8783454589949208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-36597727458121.703</v>
      </c>
      <c r="L5862" s="444">
        <f t="shared" ca="1" si="194"/>
        <v>-8820052317407330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-8820052317407330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-36750217989197.211</v>
      </c>
      <c r="L5863" s="444">
        <f t="shared" ca="1" si="194"/>
        <v>-8856802535396527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-8856802535396527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-36903343897485.531</v>
      </c>
      <c r="L5864" s="444">
        <f t="shared" ca="1" si="194"/>
        <v>-8893705879294013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-8893705879294013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-37057107830391.719</v>
      </c>
      <c r="L5865" s="444">
        <f t="shared" ca="1" si="194"/>
        <v>-8930762987124405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-8930762987124405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-37211512446351.688</v>
      </c>
      <c r="L5866" s="444">
        <f t="shared" ca="1" si="194"/>
        <v>-8967974499570757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-8967974499570757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-37366560414878.156</v>
      </c>
      <c r="L5867" s="444">
        <f t="shared" ca="1" si="194"/>
        <v>-9005341059985635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-9005341059985635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-37522254416606.805</v>
      </c>
      <c r="L5868" s="444">
        <f t="shared" ca="1" si="194"/>
        <v>-9042863314402242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-9042863314402242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-37678597143342.672</v>
      </c>
      <c r="L5869" s="444">
        <f t="shared" ca="1" si="194"/>
        <v>-9080541911545584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-9080541911545584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-37835591298106.602</v>
      </c>
      <c r="L5870" s="444">
        <f t="shared" ca="1" si="194"/>
        <v>-9118377502843690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-9118377502843690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-37993239595182.039</v>
      </c>
      <c r="L5871" s="444">
        <f t="shared" ca="1" si="194"/>
        <v>-9156370742438872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-9156370742438872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-38151544760161.969</v>
      </c>
      <c r="L5872" s="444">
        <f t="shared" ca="1" si="194"/>
        <v>-9194522287199034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-9194522287199034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-38310509529995.977</v>
      </c>
      <c r="L5873" s="444">
        <f t="shared" ref="L5873:L6127" ca="1" si="199">I5873-J5873+K5873</f>
        <v>-9232832796729030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-9232832796729030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-38470136653037.625</v>
      </c>
      <c r="L5874" s="444">
        <f t="shared" ca="1" si="199"/>
        <v>-9271302933382068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-9271302933382068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-38630428889091.953</v>
      </c>
      <c r="L5875" s="444">
        <f t="shared" ca="1" si="199"/>
        <v>-9309933362271160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-9309933362271160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-38791389009463.164</v>
      </c>
      <c r="L5876" s="444">
        <f t="shared" ca="1" si="199"/>
        <v>-9348724751280624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-9348724751280624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-38953019797002.602</v>
      </c>
      <c r="L5877" s="444">
        <f t="shared" ca="1" si="199"/>
        <v>-9387677771077626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-9387677771077626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-39115324046156.773</v>
      </c>
      <c r="L5878" s="444">
        <f t="shared" ca="1" si="199"/>
        <v>-9426793095123782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-9426793095123782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-39278304563015.758</v>
      </c>
      <c r="L5879" s="444">
        <f t="shared" ca="1" si="199"/>
        <v>-9466071399686798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-9466071399686798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-39441964165361.656</v>
      </c>
      <c r="L5880" s="444">
        <f t="shared" ca="1" si="199"/>
        <v>-9505513363852160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-9505513363852160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-39606305682717.336</v>
      </c>
      <c r="L5881" s="444">
        <f t="shared" ca="1" si="199"/>
        <v>-9545119669534878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-9545119669534878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-39771331956395.328</v>
      </c>
      <c r="L5882" s="444">
        <f t="shared" ca="1" si="199"/>
        <v>-9584891001491274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-9584891001491274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-39937045839546.977</v>
      </c>
      <c r="L5883" s="444">
        <f t="shared" ca="1" si="199"/>
        <v>-9624828047330820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-9624828047330820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-40103450197211.75</v>
      </c>
      <c r="L5884" s="444">
        <f t="shared" ca="1" si="199"/>
        <v>-9664931497528032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-9664931497528032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-40270547906366.797</v>
      </c>
      <c r="L5885" s="444">
        <f t="shared" ca="1" si="199"/>
        <v>-9705202045434398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-9705202045434398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-40438341855976.656</v>
      </c>
      <c r="L5886" s="444">
        <f t="shared" ca="1" si="199"/>
        <v>-9745640387290374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-9745640387290374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-40606834947043.227</v>
      </c>
      <c r="L5887" s="444">
        <f t="shared" ca="1" si="199"/>
        <v>-9786247222237418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-9786247222237418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-40776030092655.906</v>
      </c>
      <c r="L5888" s="444">
        <f t="shared" ca="1" si="199"/>
        <v>-9827023252330074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-9827023252330074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-40945930218041.977</v>
      </c>
      <c r="L5889" s="444">
        <f t="shared" ca="1" si="199"/>
        <v>-9867969182548116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-9867969182548116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-41116538260617.148</v>
      </c>
      <c r="L5890" s="444">
        <f t="shared" ca="1" si="199"/>
        <v>-9909085720808734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-9909085720808734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-41287857170036.391</v>
      </c>
      <c r="L5891" s="444">
        <f t="shared" ca="1" si="199"/>
        <v>-9950373577978770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-9950373577978770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-41459889908244.875</v>
      </c>
      <c r="L5892" s="444">
        <f t="shared" ca="1" si="199"/>
        <v>-9991833467887014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-9991833467887014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-41632639449529.227</v>
      </c>
      <c r="L5893" s="444">
        <f t="shared" ca="1" si="199"/>
        <v>-1.0033466107336544E+16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-1.0033466107336544E+16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-41806108780568.93</v>
      </c>
      <c r="L5894" s="444">
        <f t="shared" ca="1" si="199"/>
        <v>-1.0075272216117112E+16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-1.0075272216117112E+16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-41980300900487.969</v>
      </c>
      <c r="L5895" s="444">
        <f t="shared" ca="1" si="199"/>
        <v>-1.01172525170176E+16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-1.01172525170176E+16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-42155218820906.664</v>
      </c>
      <c r="L5896" s="444">
        <f t="shared" ca="1" si="199"/>
        <v>-1.0159407735838506E+16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-1.0159407735838506E+16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-42330865565993.773</v>
      </c>
      <c r="L5897" s="444">
        <f t="shared" ca="1" si="199"/>
        <v>-1.02017386014045E+16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-1.02017386014045E+16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-42507244172518.75</v>
      </c>
      <c r="L5898" s="444">
        <f t="shared" ca="1" si="199"/>
        <v>-1.0244245845577018E+16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-1.0244245845577018E+16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-42684357689904.242</v>
      </c>
      <c r="L5899" s="444">
        <f t="shared" ca="1" si="199"/>
        <v>-1.0286930203266922E+16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-1.0286930203266922E+16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-42862209180278.844</v>
      </c>
      <c r="L5900" s="444">
        <f t="shared" ca="1" si="199"/>
        <v>-1.03297924124472E+16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-1.03297924124472E+16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-43040801718530</v>
      </c>
      <c r="L5901" s="444">
        <f t="shared" ca="1" si="199"/>
        <v>-1.037283321416573E+16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-1.037283321416573E+16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-43220138392357.211</v>
      </c>
      <c r="L5902" s="444">
        <f t="shared" ca="1" si="199"/>
        <v>-1.0416053352558088E+16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-1.0416053352558088E+16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-43400222302325.367</v>
      </c>
      <c r="L5903" s="444">
        <f t="shared" ca="1" si="199"/>
        <v>-1.0459453574860414E+16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-1.0459453574860414E+16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-43581056561918.391</v>
      </c>
      <c r="L5904" s="444">
        <f t="shared" ca="1" si="199"/>
        <v>-1.0503034631422332E+16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-1.0503034631422332E+16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-43762644297593.047</v>
      </c>
      <c r="L5905" s="444">
        <f t="shared" ca="1" si="199"/>
        <v>-1.0546797275719926E+16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-1.0546797275719926E+16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-43944988648833.023</v>
      </c>
      <c r="L5906" s="444">
        <f t="shared" ca="1" si="199"/>
        <v>-1.059074226436876E+16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-1.059074226436876E+16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-44128092768203.164</v>
      </c>
      <c r="L5907" s="444">
        <f t="shared" ca="1" si="199"/>
        <v>-1.0634870357136964E+16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-1.0634870357136964E+16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-44311959821404.016</v>
      </c>
      <c r="L5908" s="444">
        <f t="shared" ca="1" si="199"/>
        <v>-1.0679182316958368E+16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-1.0679182316958368E+16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-44496592987326.531</v>
      </c>
      <c r="L5909" s="444">
        <f t="shared" ca="1" si="199"/>
        <v>-1.0723678909945694E+16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-1.0723678909945694E+16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-44681995458107.055</v>
      </c>
      <c r="L5910" s="444">
        <f t="shared" ca="1" si="199"/>
        <v>-1.0768360905403802E+16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-1.0768360905403802E+16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-44868170439182.508</v>
      </c>
      <c r="L5911" s="444">
        <f t="shared" ca="1" si="199"/>
        <v>-1.0813229075842984E+16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-1.0813229075842984E+16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-45055121149345.766</v>
      </c>
      <c r="L5912" s="444">
        <f t="shared" ca="1" si="199"/>
        <v>-1.085828419699233E+16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-1.085828419699233E+16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-45242850820801.375</v>
      </c>
      <c r="L5913" s="444">
        <f t="shared" ca="1" si="199"/>
        <v>-1.0903527047813132E+16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-1.0903527047813132E+16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-45431362699221.383</v>
      </c>
      <c r="L5914" s="444">
        <f t="shared" ca="1" si="199"/>
        <v>-1.0948958410512354E+16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-1.0948958410512354E+16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-45620660043801.477</v>
      </c>
      <c r="L5915" s="444">
        <f t="shared" ca="1" si="199"/>
        <v>-1.0994579070556156E+16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-1.0994579070556156E+16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-45810746127317.313</v>
      </c>
      <c r="L5916" s="444">
        <f t="shared" ca="1" si="199"/>
        <v>-1.1040389816683474E+16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-1.1040389816683474E+16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-46001624236181.141</v>
      </c>
      <c r="L5917" s="444">
        <f t="shared" ca="1" si="199"/>
        <v>-1.1086391440919656E+16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-1.1086391440919656E+16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-46193297670498.563</v>
      </c>
      <c r="L5918" s="444">
        <f t="shared" ca="1" si="199"/>
        <v>-1.1132584738590154E+16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-1.1132584738590154E+16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-46385769744125.641</v>
      </c>
      <c r="L5919" s="444">
        <f t="shared" ca="1" si="199"/>
        <v>-1.117897050833428E+16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-1.117897050833428E+16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-46579043784726.164</v>
      </c>
      <c r="L5920" s="444">
        <f t="shared" ca="1" si="199"/>
        <v>-1.1225549552119006E+16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-1.1225549552119006E+16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-46773123133829.188</v>
      </c>
      <c r="L5921" s="444">
        <f t="shared" ca="1" si="199"/>
        <v>-1.1272322675252836E+16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-1.1272322675252836E+16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-46968011146886.813</v>
      </c>
      <c r="L5922" s="444">
        <f t="shared" ca="1" si="199"/>
        <v>-1.1319290686399722E+16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-1.1319290686399722E+16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-47163711193332.172</v>
      </c>
      <c r="L5923" s="444">
        <f t="shared" ca="1" si="199"/>
        <v>-1.1366454397593054E+16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-1.1366454397593054E+16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-47360226656637.727</v>
      </c>
      <c r="L5924" s="444">
        <f t="shared" ca="1" si="199"/>
        <v>-1.1413814624249692E+16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-1.1413814624249692E+16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-47557560934373.719</v>
      </c>
      <c r="L5925" s="444">
        <f t="shared" ca="1" si="199"/>
        <v>-1.1461372185184066E+16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-1.1461372185184066E+16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-47755717438266.938</v>
      </c>
      <c r="L5926" s="444">
        <f t="shared" ca="1" si="199"/>
        <v>-1.1509127902622332E+16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-1.1509127902622332E+16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-47954699594259.719</v>
      </c>
      <c r="L5927" s="444">
        <f t="shared" ca="1" si="199"/>
        <v>-1.1557082602216592E+16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-1.1557082602216592E+16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-48154510842569.133</v>
      </c>
      <c r="L5928" s="444">
        <f t="shared" ca="1" si="199"/>
        <v>-1.1605237113059162E+16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-1.1605237113059162E+16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-48355154637746.508</v>
      </c>
      <c r="L5929" s="444">
        <f t="shared" ca="1" si="199"/>
        <v>-1.1653592267696908E+16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-1.1653592267696908E+16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-48556634448737.117</v>
      </c>
      <c r="L5930" s="444">
        <f t="shared" ca="1" si="199"/>
        <v>-1.1702148902145646E+16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-1.1702148902145646E+16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-48758953758940.188</v>
      </c>
      <c r="L5931" s="444">
        <f t="shared" ca="1" si="199"/>
        <v>-1.1750907855904586E+16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-1.1750907855904586E+16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-48962116066269.109</v>
      </c>
      <c r="L5932" s="444">
        <f t="shared" ca="1" si="199"/>
        <v>-1.1799869971970856E+16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-1.1799869971970856E+16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-49166124883211.898</v>
      </c>
      <c r="L5933" s="444">
        <f t="shared" ca="1" si="199"/>
        <v>-1.1849036096854068E+16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-1.1849036096854068E+16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-49370983736891.953</v>
      </c>
      <c r="L5934" s="444">
        <f t="shared" ca="1" si="199"/>
        <v>-1.189840708059096E+16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-1.189840708059096E+16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-49576696169129</v>
      </c>
      <c r="L5935" s="444">
        <f t="shared" ca="1" si="199"/>
        <v>-1.1947983776760088E+16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-1.1947983776760088E+16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-49783265736500.367</v>
      </c>
      <c r="L5936" s="444">
        <f t="shared" ca="1" si="199"/>
        <v>-1.1997767042496588E+16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-1.1997767042496588E+16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-49990696010402.453</v>
      </c>
      <c r="L5937" s="444">
        <f t="shared" ca="1" si="199"/>
        <v>-1.204775773850699E+16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-1.204775773850699E+16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-50198990577112.461</v>
      </c>
      <c r="L5938" s="444">
        <f t="shared" ca="1" si="199"/>
        <v>-1.2097956729084102E+16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-1.2097956729084102E+16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-50408153037850.422</v>
      </c>
      <c r="L5939" s="444">
        <f t="shared" ca="1" si="199"/>
        <v>-1.2148364882121952E+16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-1.2148364882121952E+16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-50618187008841.469</v>
      </c>
      <c r="L5940" s="444">
        <f t="shared" ca="1" si="199"/>
        <v>-1.2198983069130794E+16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-1.2198983069130794E+16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-50829096121378.305</v>
      </c>
      <c r="L5941" s="444">
        <f t="shared" ca="1" si="199"/>
        <v>-1.2249812165252172E+16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-1.2249812165252172E+16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-51040884021884.047</v>
      </c>
      <c r="L5942" s="444">
        <f t="shared" ca="1" si="199"/>
        <v>-1.2300853049274056E+16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-1.2300853049274056E+16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-51253554371975.234</v>
      </c>
      <c r="L5943" s="444">
        <f t="shared" ca="1" si="199"/>
        <v>-1.2352106603646032E+16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-1.2352106603646032E+16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-51467110848525.133</v>
      </c>
      <c r="L5944" s="444">
        <f t="shared" ca="1" si="199"/>
        <v>-1.2403573714494558E+16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-1.2403573714494558E+16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-51681557143727.328</v>
      </c>
      <c r="L5945" s="444">
        <f t="shared" ca="1" si="199"/>
        <v>-1.2455255271638286E+16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-1.2455255271638286E+16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-51896896965159.523</v>
      </c>
      <c r="L5946" s="444">
        <f t="shared" ca="1" si="199"/>
        <v>-1.2507152168603446E+16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-1.2507152168603446E+16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-52113134035847.688</v>
      </c>
      <c r="L5947" s="444">
        <f t="shared" ca="1" si="199"/>
        <v>-1.2559265302639294E+16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-1.2559265302639294E+16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-52330272094330.391</v>
      </c>
      <c r="L5948" s="444">
        <f t="shared" ca="1" si="199"/>
        <v>-1.2611595574733624E+16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-1.2611595574733624E+16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-52548314894723.43</v>
      </c>
      <c r="L5949" s="444">
        <f t="shared" ca="1" si="199"/>
        <v>-1.2664143889628348E+16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-1.2664143889628348E+16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-52767266206784.781</v>
      </c>
      <c r="L5950" s="444">
        <f t="shared" ca="1" si="199"/>
        <v>-1.2716911155835132E+16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-1.2716911155835132E+16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-52987129815979.719</v>
      </c>
      <c r="L5951" s="444">
        <f t="shared" ca="1" si="199"/>
        <v>-1.2769898285651112E+16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-1.2769898285651112E+16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-53207909523546.297</v>
      </c>
      <c r="L5952" s="444">
        <f t="shared" ca="1" si="199"/>
        <v>-1.2823106195174658E+16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-1.2823106195174658E+16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-53429609146561.078</v>
      </c>
      <c r="L5953" s="444">
        <f t="shared" ca="1" si="199"/>
        <v>-1.287653580432122E+16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-1.287653580432122E+16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-53652232518005.086</v>
      </c>
      <c r="L5954" s="444">
        <f t="shared" ca="1" si="199"/>
        <v>-1.2930188036839226E+16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-1.2930188036839226E+16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-53875783486830.109</v>
      </c>
      <c r="L5955" s="444">
        <f t="shared" ca="1" si="199"/>
        <v>-1.2984063820326056E+16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-1.2984063820326056E+16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-54100265918025.234</v>
      </c>
      <c r="L5956" s="444">
        <f t="shared" ca="1" si="199"/>
        <v>-1.3038164086244082E+16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-1.3038164086244082E+16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-54325683692683.672</v>
      </c>
      <c r="L5957" s="444">
        <f t="shared" ca="1" si="199"/>
        <v>-1.3092489769936766E+16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-1.3092489769936766E+16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-54552040708069.859</v>
      </c>
      <c r="L5958" s="444">
        <f t="shared" ca="1" si="199"/>
        <v>-1.3147041810644836E+16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-1.3147041810644836E+16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-54779340877686.813</v>
      </c>
      <c r="L5959" s="444">
        <f t="shared" ca="1" si="199"/>
        <v>-1.3201821151522522E+16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-1.3201821151522522E+16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-55007588131343.844</v>
      </c>
      <c r="L5960" s="444">
        <f t="shared" ca="1" si="199"/>
        <v>-1.3256828739653866E+16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-1.3256828739653866E+16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-55236786415224.438</v>
      </c>
      <c r="L5961" s="444">
        <f t="shared" ca="1" si="199"/>
        <v>-1.331206552606909E+16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-1.331206552606909E+16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-55466939691954.539</v>
      </c>
      <c r="L5962" s="444">
        <f t="shared" ca="1" si="199"/>
        <v>-1.3367532465761044E+16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-1.3367532465761044E+16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-55698051940671.016</v>
      </c>
      <c r="L5963" s="444">
        <f t="shared" ca="1" si="199"/>
        <v>-1.3423230517701716E+16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-1.3423230517701716E+16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-55930127157090.484</v>
      </c>
      <c r="L5964" s="444">
        <f t="shared" ca="1" si="199"/>
        <v>-1.3479160644858806E+16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-1.3479160644858806E+16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-56163169353578.359</v>
      </c>
      <c r="L5965" s="444">
        <f t="shared" ca="1" si="199"/>
        <v>-1.3535323814212384E+16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-1.3535323814212384E+16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-56397182559218.266</v>
      </c>
      <c r="L5966" s="444">
        <f t="shared" ca="1" si="199"/>
        <v>-1.3591720996771602E+16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-1.3591720996771602E+16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-56632170819881.672</v>
      </c>
      <c r="L5967" s="444">
        <f t="shared" ca="1" si="199"/>
        <v>-1.3648353167591484E+16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-1.3648353167591484E+16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-56868138198297.852</v>
      </c>
      <c r="L5968" s="444">
        <f t="shared" ca="1" si="199"/>
        <v>-1.3705221305789782E+16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-1.3705221305789782E+16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-57105088774124.094</v>
      </c>
      <c r="L5969" s="444">
        <f t="shared" ca="1" si="199"/>
        <v>-1.3762326394563906E+16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-1.3762326394563906E+16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-57343026644016.273</v>
      </c>
      <c r="L5970" s="444">
        <f t="shared" ca="1" si="199"/>
        <v>-1.3819669421207922E+16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-1.3819669421207922E+16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-57581955921699.672</v>
      </c>
      <c r="L5971" s="444">
        <f t="shared" ca="1" si="199"/>
        <v>-1.3877251377129622E+16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-1.3877251377129622E+16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-57821880738040.094</v>
      </c>
      <c r="L5972" s="444">
        <f t="shared" ca="1" si="199"/>
        <v>-1.3935073257867662E+16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-1.3935073257867662E+16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-58062805241115.258</v>
      </c>
      <c r="L5973" s="444">
        <f t="shared" ca="1" si="199"/>
        <v>-1.3993136063108778E+16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-1.3993136063108778E+16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-58304733596286.57</v>
      </c>
      <c r="L5974" s="444">
        <f t="shared" ca="1" si="199"/>
        <v>-1.4051440796705064E+16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-1.4051440796705064E+16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-58547669986271.102</v>
      </c>
      <c r="L5975" s="444">
        <f t="shared" ca="1" si="199"/>
        <v>-1.4109988466691336E+16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-1.4109988466691336E+16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-58791618611213.898</v>
      </c>
      <c r="L5976" s="444">
        <f t="shared" ca="1" si="199"/>
        <v>-1.416878008530255E+16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-1.416878008530255E+16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-59036583688760.625</v>
      </c>
      <c r="L5977" s="444">
        <f t="shared" ca="1" si="199"/>
        <v>-1.422781666899131E+16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-1.422781666899131E+16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-59282569454130.461</v>
      </c>
      <c r="L5978" s="444">
        <f t="shared" ca="1" si="199"/>
        <v>-1.428709923844544E+16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-1.428709923844544E+16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-59529580160189.336</v>
      </c>
      <c r="L5979" s="444">
        <f t="shared" ca="1" si="199"/>
        <v>-1.434662881860563E+16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-1.434662881860563E+16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-59777620077523.461</v>
      </c>
      <c r="L5980" s="444">
        <f t="shared" ca="1" si="199"/>
        <v>-1.4406406438683154E+16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-1.4406406438683154E+16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-60026693494513.141</v>
      </c>
      <c r="L5981" s="444">
        <f t="shared" ca="1" si="199"/>
        <v>-1.4466433132177668E+16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-1.4466433132177668E+16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-60276804717406.961</v>
      </c>
      <c r="L5982" s="444">
        <f t="shared" ca="1" si="199"/>
        <v>-1.4526709936895074E+16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-1.4526709936895074E+16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-60527958070396.141</v>
      </c>
      <c r="L5983" s="444">
        <f t="shared" ca="1" si="199"/>
        <v>-1.458723789496547E+16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-1.458723789496547E+16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-60780157895689.461</v>
      </c>
      <c r="L5984" s="444">
        <f t="shared" ca="1" si="199"/>
        <v>-1.464801805286116E+16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-1.464801805286116E+16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-61033408553588.172</v>
      </c>
      <c r="L5985" s="444">
        <f t="shared" ca="1" si="199"/>
        <v>-1.4709051461414748E+16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-1.4709051461414748E+16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-61287714422561.445</v>
      </c>
      <c r="L5986" s="444">
        <f t="shared" ca="1" si="199"/>
        <v>-1.477033917583731E+16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-1.477033917583731E+16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-61543079899322.133</v>
      </c>
      <c r="L5987" s="444">
        <f t="shared" ca="1" si="199"/>
        <v>-1.4831882255736632E+16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-1.4831882255736632E+16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-61799509398902.625</v>
      </c>
      <c r="L5988" s="444">
        <f t="shared" ca="1" si="199"/>
        <v>-1.4893681765135534E+16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-1.4893681765135534E+16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-62057007354731.383</v>
      </c>
      <c r="L5989" s="444">
        <f t="shared" ca="1" si="199"/>
        <v>-1.4955738772490266E+16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-1.4955738772490266E+16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-62315578218709.438</v>
      </c>
      <c r="L5990" s="444">
        <f t="shared" ca="1" si="199"/>
        <v>-1.5018054350708976E+16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-1.5018054350708976E+16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-62575226461287.398</v>
      </c>
      <c r="L5991" s="444">
        <f t="shared" ca="1" si="199"/>
        <v>-1.5080629577170264E+16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-1.5080629577170264E+16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-62835956571542.766</v>
      </c>
      <c r="L5992" s="444">
        <f t="shared" ca="1" si="199"/>
        <v>-1.5143465533741806E+16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-1.5143465533741806E+16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-63097773057257.523</v>
      </c>
      <c r="L5993" s="444">
        <f t="shared" ca="1" si="199"/>
        <v>-1.5206563306799064E+16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-1.5206563306799064E+16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-63360680444996.102</v>
      </c>
      <c r="L5994" s="444">
        <f t="shared" ca="1" si="199"/>
        <v>-1.526992398724406E+16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-1.526992398724406E+16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-63624683280183.594</v>
      </c>
      <c r="L5995" s="444">
        <f t="shared" ca="1" si="199"/>
        <v>-1.5333548670524244E+16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-1.5333548670524244E+16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-63889786127184.352</v>
      </c>
      <c r="L5996" s="444">
        <f t="shared" ca="1" si="199"/>
        <v>-1.5397438456651428E+16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-1.5397438456651428E+16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-64155993569380.961</v>
      </c>
      <c r="L5997" s="444">
        <f t="shared" ca="1" si="199"/>
        <v>-1.5461594450220808E+16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-1.5461594450220808E+16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-64423310209253.359</v>
      </c>
      <c r="L5998" s="444">
        <f t="shared" ca="1" si="199"/>
        <v>-1.5526017760430062E+16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-1.5526017760430062E+16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-64691740668458.602</v>
      </c>
      <c r="L5999" s="444">
        <f t="shared" ca="1" si="199"/>
        <v>-1.559070950109852E+16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-1.559070950109852E+16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-64961289587910.5</v>
      </c>
      <c r="L6000" s="444">
        <f t="shared" ca="1" si="199"/>
        <v>-1.565567079068643E+16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-1.565567079068643E+16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-65231961627860.125</v>
      </c>
      <c r="L6001" s="444">
        <f t="shared" ca="1" si="199"/>
        <v>-1.572090275231429E+16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-1.572090275231429E+16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-65503761467976.195</v>
      </c>
      <c r="L6002" s="444">
        <f t="shared" ca="1" si="199"/>
        <v>-1.5786406513782266E+16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-1.5786406513782266E+16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-65776693807426.109</v>
      </c>
      <c r="L6003" s="444">
        <f t="shared" ca="1" si="199"/>
        <v>-1.5852183207589692E+16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-1.5852183207589692E+16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-66050763364957.047</v>
      </c>
      <c r="L6004" s="444">
        <f t="shared" ca="1" si="199"/>
        <v>-1.591823397095465E+16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-1.591823397095465E+16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-66325974878977.711</v>
      </c>
      <c r="L6005" s="444">
        <f t="shared" ca="1" si="199"/>
        <v>-1.5984559945833628E+16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-1.5984559945833628E+16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-66602333107640.109</v>
      </c>
      <c r="L6006" s="444">
        <f t="shared" ca="1" si="199"/>
        <v>-1.6051162278941268E+16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-1.6051162278941268E+16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-66879842828921.945</v>
      </c>
      <c r="L6007" s="444">
        <f t="shared" ca="1" si="199"/>
        <v>-1.611804212177019E+16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-1.611804212177019E+16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-67158508840709.133</v>
      </c>
      <c r="L6008" s="444">
        <f t="shared" ca="1" si="199"/>
        <v>-1.61852006306109E+16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-1.61852006306109E+16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-67438335960878.75</v>
      </c>
      <c r="L6009" s="444">
        <f t="shared" ca="1" si="199"/>
        <v>-1.6252638966571778E+16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-1.6252638966571778E+16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-67719329027382.414</v>
      </c>
      <c r="L6010" s="444">
        <f t="shared" ca="1" si="199"/>
        <v>-1.632035829559916E+16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-1.632035829559916E+16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-68001492898329.836</v>
      </c>
      <c r="L6011" s="444">
        <f t="shared" ca="1" si="199"/>
        <v>-1.638835978849749E+16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-1.638835978849749E+16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-68284832452072.875</v>
      </c>
      <c r="L6012" s="444">
        <f t="shared" ca="1" si="199"/>
        <v>-1.6456644620949562E+16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-1.6456644620949562E+16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-68569352587289.844</v>
      </c>
      <c r="L6013" s="444">
        <f t="shared" ca="1" si="199"/>
        <v>-1.6525213973536852E+16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-1.6525213973536852E+16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-68855058223070.219</v>
      </c>
      <c r="L6014" s="444">
        <f t="shared" ca="1" si="199"/>
        <v>-1.6594069031759922E+16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-1.6594069031759922E+16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-69141954298999.672</v>
      </c>
      <c r="L6015" s="444">
        <f t="shared" ca="1" si="199"/>
        <v>-1.6663210986058922E+16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-1.6663210986058922E+16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-69430045775245.508</v>
      </c>
      <c r="L6016" s="444">
        <f t="shared" ca="1" si="199"/>
        <v>-1.6732641031834168E+16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-1.6732641031834168E+16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-69719337632642.367</v>
      </c>
      <c r="L6017" s="444">
        <f t="shared" ca="1" si="199"/>
        <v>-1.680236036946681E+16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-1.680236036946681E+16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-70009834872778.375</v>
      </c>
      <c r="L6018" s="444">
        <f t="shared" ca="1" si="199"/>
        <v>-1.6872370204339588E+16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-1.6872370204339588E+16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-70301542518081.625</v>
      </c>
      <c r="L6019" s="444">
        <f t="shared" ca="1" si="199"/>
        <v>-1.694267174685767E+16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-1.694267174685767E+16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-70594465611906.969</v>
      </c>
      <c r="L6020" s="444">
        <f t="shared" ca="1" si="199"/>
        <v>-1.7013266212469576E+16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-1.7013266212469576E+16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-70888609218623.219</v>
      </c>
      <c r="L6021" s="444">
        <f t="shared" ca="1" si="199"/>
        <v>-1.70841548216882E+16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-1.70841548216882E+16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-71183978423700.844</v>
      </c>
      <c r="L6022" s="444">
        <f t="shared" ca="1" si="199"/>
        <v>-1.71553388001119E+16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-1.71553388001119E+16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-71480578333799.578</v>
      </c>
      <c r="L6023" s="444">
        <f t="shared" ca="1" si="199"/>
        <v>-1.72268193784457E+16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-1.72268193784457E+16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-71778414076857.078</v>
      </c>
      <c r="L6024" s="444">
        <f t="shared" ca="1" si="199"/>
        <v>-1.7298597792522558E+16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-1.7298597792522558E+16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-72077490802177.328</v>
      </c>
      <c r="L6025" s="444">
        <f t="shared" ca="1" si="199"/>
        <v>-1.7370675283324736E+16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-1.7370675283324736E+16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-72377813680519.734</v>
      </c>
      <c r="L6026" s="444">
        <f t="shared" ca="1" si="199"/>
        <v>-1.7443053097005256E+16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-1.7443053097005256E+16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-72679387904188.563</v>
      </c>
      <c r="L6027" s="444">
        <f t="shared" ca="1" si="199"/>
        <v>-1.7515732484909444E+16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-1.7515732484909444E+16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-72982218687122.672</v>
      </c>
      <c r="L6028" s="444">
        <f t="shared" ca="1" si="199"/>
        <v>-1.7588714703596566E+16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-1.7588714703596566E+16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-73286311264985.688</v>
      </c>
      <c r="L6029" s="444">
        <f t="shared" ca="1" si="199"/>
        <v>-1.7662001014861552E+16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-1.7662001014861552E+16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-73591670895256.469</v>
      </c>
      <c r="L6030" s="444">
        <f t="shared" ca="1" si="199"/>
        <v>-1.7735592685756808E+16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-1.7735592685756808E+16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-73898302857320.031</v>
      </c>
      <c r="L6031" s="444">
        <f t="shared" ca="1" si="199"/>
        <v>-1.7809490988614128E+16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-1.7809490988614128E+16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-74206212452558.859</v>
      </c>
      <c r="L6032" s="444">
        <f t="shared" ca="1" si="199"/>
        <v>-1.7883697201066686E+16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-1.7883697201066686E+16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-74515405004444.516</v>
      </c>
      <c r="L6033" s="444">
        <f t="shared" ca="1" si="199"/>
        <v>-1.795821260607113E+16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-1.795821260607113E+16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-74825885858629.719</v>
      </c>
      <c r="L6034" s="444">
        <f t="shared" ca="1" si="199"/>
        <v>-1.803303849192976E+16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-1.803303849192976E+16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-75137660383040.672</v>
      </c>
      <c r="L6035" s="444">
        <f t="shared" ca="1" si="199"/>
        <v>-1.81081761523128E+16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-1.81081761523128E+16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-75450733967970</v>
      </c>
      <c r="L6036" s="444">
        <f t="shared" ca="1" si="199"/>
        <v>-1.8183626886280768E+16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-1.8183626886280768E+16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-75765112026169.859</v>
      </c>
      <c r="L6037" s="444">
        <f t="shared" ca="1" si="199"/>
        <v>-1.8259391998306936E+16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-1.8259391998306936E+16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-76080799992945.563</v>
      </c>
      <c r="L6038" s="444">
        <f t="shared" ca="1" si="199"/>
        <v>-1.833547279829988E+16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-1.833547279829988E+16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-76397803326249.5</v>
      </c>
      <c r="L6039" s="444">
        <f t="shared" ca="1" si="199"/>
        <v>-1.8411870601626128E+16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-1.8411870601626128E+16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-76716127506775.531</v>
      </c>
      <c r="L6040" s="444">
        <f t="shared" ca="1" si="199"/>
        <v>-1.8488586729132904E+16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-1.8488586729132904E+16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-77035778038053.766</v>
      </c>
      <c r="L6041" s="444">
        <f t="shared" ca="1" si="199"/>
        <v>-1.8565622507170956E+16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-1.8565622507170956E+16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-77356760446545.656</v>
      </c>
      <c r="L6042" s="444">
        <f t="shared" ca="1" si="199"/>
        <v>-1.86429792676175E+16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-1.86429792676175E+16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-77679080281739.578</v>
      </c>
      <c r="L6043" s="444">
        <f t="shared" ca="1" si="199"/>
        <v>-1.872065834789924E+16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-1.872065834789924E+16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-78002743116246.828</v>
      </c>
      <c r="L6044" s="444">
        <f t="shared" ca="1" si="199"/>
        <v>-1.8798661091015488E+16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-1.8798661091015488E+16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-78327754545897.859</v>
      </c>
      <c r="L6045" s="444">
        <f t="shared" ca="1" si="199"/>
        <v>-1.8876988845561384E+16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-1.8876988845561384E+16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-78654120189839.094</v>
      </c>
      <c r="L6046" s="444">
        <f t="shared" ca="1" si="199"/>
        <v>-1.8955642965751224E+16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-1.8955642965751224E+16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-78981845690630.094</v>
      </c>
      <c r="L6047" s="444">
        <f t="shared" ca="1" si="199"/>
        <v>-1.9034624811441856E+16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-1.9034624811441856E+16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-79310936714341.063</v>
      </c>
      <c r="L6048" s="444">
        <f t="shared" ca="1" si="199"/>
        <v>-1.9113935748156196E+16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-1.9113935748156196E+16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-79641398950650.813</v>
      </c>
      <c r="L6049" s="444">
        <f t="shared" ca="1" si="199"/>
        <v>-1.9193577147106848E+16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-1.9193577147106848E+16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-79973238112945.203</v>
      </c>
      <c r="L6050" s="444">
        <f t="shared" ca="1" si="199"/>
        <v>-1.9273550385219792E+16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-1.9273550385219792E+16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-80306459938415.797</v>
      </c>
      <c r="L6051" s="444">
        <f t="shared" ca="1" si="199"/>
        <v>-1.9353856845158208E+16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-1.9353856845158208E+16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-80641070188159.203</v>
      </c>
      <c r="L6052" s="444">
        <f t="shared" ca="1" si="199"/>
        <v>-1.9434497915346368E+16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-1.9434497915346368E+16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-80977074647276.531</v>
      </c>
      <c r="L6053" s="444">
        <f t="shared" ca="1" si="199"/>
        <v>-1.9515474989993644E+16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-1.9515474989993644E+16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-81314479124973.516</v>
      </c>
      <c r="L6054" s="444">
        <f t="shared" ca="1" si="199"/>
        <v>-1.9596789469118616E+16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-1.9596789469118616E+16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-81653289454660.906</v>
      </c>
      <c r="L6055" s="444">
        <f t="shared" ca="1" si="199"/>
        <v>-1.9678442758573276E+16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-1.9678442758573276E+16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-81993511494055.313</v>
      </c>
      <c r="L6056" s="444">
        <f t="shared" ca="1" si="199"/>
        <v>-1.9760436270067332E+16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-1.9760436270067332E+16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-82335151125280.547</v>
      </c>
      <c r="L6057" s="444">
        <f t="shared" ca="1" si="199"/>
        <v>-1.9842771421192612E+16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-1.9842771421192612E+16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-82678214254969.219</v>
      </c>
      <c r="L6058" s="444">
        <f t="shared" ca="1" si="199"/>
        <v>-1.992544963544758E+16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-1.992544963544758E+16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-83022706814364.922</v>
      </c>
      <c r="L6059" s="444">
        <f t="shared" ca="1" si="199"/>
        <v>-2.0008472342261944E+16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-2.0008472342261944E+16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-83368634759424.766</v>
      </c>
      <c r="L6060" s="444">
        <f t="shared" ca="1" si="199"/>
        <v>-2.0091840977021368E+16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-2.0091840977021368E+16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-83716004070922.359</v>
      </c>
      <c r="L6061" s="444">
        <f t="shared" ca="1" si="199"/>
        <v>-2.0175556981092292E+16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-2.0175556981092292E+16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-84064820754551.219</v>
      </c>
      <c r="L6062" s="444">
        <f t="shared" ca="1" si="199"/>
        <v>-2.0259621801846844E+16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-2.0259621801846844E+16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-84415090841028.516</v>
      </c>
      <c r="L6063" s="444">
        <f t="shared" ca="1" si="199"/>
        <v>-2.0344036892687872E+16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-2.0344036892687872E+16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-84766820386199.469</v>
      </c>
      <c r="L6064" s="444">
        <f t="shared" ca="1" si="199"/>
        <v>-2.0428803713074072E+16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-2.0428803713074072E+16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-85120015471141.969</v>
      </c>
      <c r="L6065" s="444">
        <f t="shared" ca="1" si="199"/>
        <v>-2.0513923728545212E+16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-2.0513923728545212E+16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-85474682202271.719</v>
      </c>
      <c r="L6066" s="444">
        <f t="shared" ca="1" si="199"/>
        <v>-2.0599398410747484E+16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-2.0599398410747484E+16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-85830826711447.844</v>
      </c>
      <c r="L6067" s="444">
        <f t="shared" ca="1" si="199"/>
        <v>-2.0685229237458932E+16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-2.0685229237458932E+16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-86188455156078.875</v>
      </c>
      <c r="L6068" s="444">
        <f t="shared" ca="1" si="199"/>
        <v>-2.0771417692615012E+16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-2.0771417692615012E+16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-86547573719229.219</v>
      </c>
      <c r="L6069" s="444">
        <f t="shared" ca="1" si="199"/>
        <v>-2.085796526633424E+16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-2.085796526633424E+16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-86908188609726</v>
      </c>
      <c r="L6070" s="444">
        <f t="shared" ca="1" si="199"/>
        <v>-2.0944873454943968E+16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-2.0944873454943968E+16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-87270306062266.531</v>
      </c>
      <c r="L6071" s="444">
        <f t="shared" ca="1" si="199"/>
        <v>-2.1032143761006236E+16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-2.1032143761006236E+16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-87633932337525.984</v>
      </c>
      <c r="L6072" s="444">
        <f t="shared" ca="1" si="199"/>
        <v>-2.111977769334376E+16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-2.111977769334376E+16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-87999073722265.672</v>
      </c>
      <c r="L6073" s="444">
        <f t="shared" ca="1" si="199"/>
        <v>-2.1207776767066024E+16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-2.1207776767066024E+16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-88365736529441.766</v>
      </c>
      <c r="L6074" s="444">
        <f t="shared" ca="1" si="199"/>
        <v>-2.1296142503595464E+16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-2.1296142503595464E+16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-88733927098314.438</v>
      </c>
      <c r="L6075" s="444">
        <f t="shared" ca="1" si="199"/>
        <v>-2.138487643069378E+16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-2.138487643069378E+16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-89103651794557.422</v>
      </c>
      <c r="L6076" s="444">
        <f t="shared" ca="1" si="199"/>
        <v>-2.1473980082488336E+16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-2.1473980082488336E+16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-89474917010368.063</v>
      </c>
      <c r="L6077" s="444">
        <f t="shared" ca="1" si="199"/>
        <v>-2.1563454999498704E+16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-2.1563454999498704E+16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-89847729164577.938</v>
      </c>
      <c r="L6078" s="444">
        <f t="shared" ca="1" si="199"/>
        <v>-2.165330272866328E+16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-2.165330272866328E+16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-90222094702763.672</v>
      </c>
      <c r="L6079" s="444">
        <f t="shared" ca="1" si="199"/>
        <v>-2.1743524823366044E+16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-2.1743524823366044E+16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-90598020097358.516</v>
      </c>
      <c r="L6080" s="444">
        <f t="shared" ca="1" si="199"/>
        <v>-2.1834122843463404E+16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-2.1834122843463404E+16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-90975511847764.188</v>
      </c>
      <c r="L6081" s="444">
        <f t="shared" ca="1" si="199"/>
        <v>-2.1925098355311168E+16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-2.1925098355311168E+16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-91354576480463.203</v>
      </c>
      <c r="L6082" s="444">
        <f t="shared" ca="1" si="199"/>
        <v>-2.2016452931791632E+16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-2.2016452931791632E+16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-91735220549131.797</v>
      </c>
      <c r="L6083" s="444">
        <f t="shared" ca="1" si="199"/>
        <v>-2.2108188152340764E+16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-2.2108188152340764E+16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-92117450634753.188</v>
      </c>
      <c r="L6084" s="444">
        <f t="shared" ca="1" si="199"/>
        <v>-2.2200305602975516E+16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-2.2200305602975516E+16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-92501273345731.313</v>
      </c>
      <c r="L6085" s="444">
        <f t="shared" ca="1" si="199"/>
        <v>-2.2292806876321248E+16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-2.2292806876321248E+16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-92886695318005.203</v>
      </c>
      <c r="L6086" s="444">
        <f t="shared" ca="1" si="199"/>
        <v>-2.2385693571639252E+16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-2.2385693571639252E+16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-93273723215163.547</v>
      </c>
      <c r="L6087" s="444">
        <f t="shared" ca="1" si="199"/>
        <v>-2.2478967294854416E+16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-2.2478967294854416E+16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-93662363728560.063</v>
      </c>
      <c r="L6088" s="444">
        <f t="shared" ca="1" si="199"/>
        <v>-2.2572629658582976E+16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-2.2572629658582976E+16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-94052623577429.063</v>
      </c>
      <c r="L6089" s="444">
        <f t="shared" ca="1" si="199"/>
        <v>-2.2666682282160404E+16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-2.2666682282160404E+16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-94444509509001.688</v>
      </c>
      <c r="L6090" s="444">
        <f t="shared" ca="1" si="199"/>
        <v>-2.2761126791669404E+16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-2.2761126791669404E+16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-94838028298622.516</v>
      </c>
      <c r="L6091" s="444">
        <f t="shared" ca="1" si="199"/>
        <v>-2.2855964819968028E+16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-2.2855964819968028E+16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-95233186749866.781</v>
      </c>
      <c r="L6092" s="444">
        <f t="shared" ca="1" si="199"/>
        <v>-2.2951198006717896E+16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-2.2951198006717896E+16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-95629991694657.906</v>
      </c>
      <c r="L6093" s="444">
        <f t="shared" ca="1" si="199"/>
        <v>-2.3046827998412552E+16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-2.3046827998412552E+16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-96028449993385.625</v>
      </c>
      <c r="L6094" s="444">
        <f t="shared" ca="1" si="199"/>
        <v>-2.3142856448405936E+16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-2.3142856448405936E+16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-96428568535024.734</v>
      </c>
      <c r="L6095" s="444">
        <f t="shared" ca="1" si="199"/>
        <v>-2.323928501694096E+16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-2.323928501694096E+16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-96830354237254</v>
      </c>
      <c r="L6096" s="444">
        <f t="shared" ca="1" si="199"/>
        <v>-2.3336115371178216E+16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-2.3336115371178216E+16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-97233814046575.906</v>
      </c>
      <c r="L6097" s="444">
        <f t="shared" ca="1" si="199"/>
        <v>-2.3433349185224792E+16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-2.3433349185224792E+16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-97638954938436.625</v>
      </c>
      <c r="L6098" s="444">
        <f t="shared" ca="1" si="199"/>
        <v>-2.3530988140163228E+16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-2.3530988140163228E+16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-98045783917346.781</v>
      </c>
      <c r="L6099" s="444">
        <f t="shared" ca="1" si="199"/>
        <v>-2.3629033924080576E+16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-2.3629033924080576E+16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-98454308017002.406</v>
      </c>
      <c r="L6100" s="444">
        <f t="shared" ca="1" si="199"/>
        <v>-2.372748823209758E+16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-2.372748823209758E+16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-98864534300406.578</v>
      </c>
      <c r="L6101" s="444">
        <f t="shared" ca="1" si="199"/>
        <v>-2.3826352766397988E+16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-2.3826352766397988E+16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-99276469859991.609</v>
      </c>
      <c r="L6102" s="444">
        <f t="shared" ca="1" si="199"/>
        <v>-2.392562923625798E+16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-2.392562923625798E+16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-99690121817741.578</v>
      </c>
      <c r="L6103" s="444">
        <f t="shared" ca="1" si="199"/>
        <v>-2.402531935807572E+16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-2.402531935807572E+16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-100105497325315.5</v>
      </c>
      <c r="L6104" s="444">
        <f t="shared" ca="1" si="199"/>
        <v>-2.4125424855401036E+16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-2.4125424855401036E+16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-100522603564170.98</v>
      </c>
      <c r="L6105" s="444">
        <f t="shared" ca="1" si="199"/>
        <v>-2.4225947458965208E+16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-2.4225947458965208E+16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-100941447745688.36</v>
      </c>
      <c r="L6106" s="444">
        <f t="shared" ca="1" si="199"/>
        <v>-2.4326888906710896E+16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-2.4326888906710896E+16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-101362037111295.41</v>
      </c>
      <c r="L6107" s="444">
        <f t="shared" ca="1" si="199"/>
        <v>-2.4428250943822192E+16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-2.4428250943822192E+16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-101784378932592.47</v>
      </c>
      <c r="L6108" s="444">
        <f t="shared" ca="1" si="199"/>
        <v>-2.4530035322754784E+16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-2.4530035322754784E+16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-102208480511478.27</v>
      </c>
      <c r="L6109" s="444">
        <f t="shared" ca="1" si="199"/>
        <v>-2.4632243803266264E+16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-2.4632243803266264E+16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-102634349180276.09</v>
      </c>
      <c r="L6110" s="444">
        <f t="shared" ca="1" si="199"/>
        <v>-2.473487815244654E+16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-2.473487815244654E+16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-103061992301860.58</v>
      </c>
      <c r="L6111" s="444">
        <f t="shared" ca="1" si="199"/>
        <v>-2.48379401447484E+16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-2.48379401447484E+16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-103491417269785</v>
      </c>
      <c r="L6112" s="444">
        <f t="shared" ca="1" si="199"/>
        <v>-2.4941431562018184E+16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-2.4941431562018184E+16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-103922631508409.09</v>
      </c>
      <c r="L6113" s="444">
        <f t="shared" ca="1" si="199"/>
        <v>-2.5045354193526592E+16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-2.5045354193526592E+16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-104355642473027.47</v>
      </c>
      <c r="L6114" s="444">
        <f t="shared" ca="1" si="199"/>
        <v>-2.514970983599962E+16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-2.514970983599962E+16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-104790457649998.42</v>
      </c>
      <c r="L6115" s="444">
        <f t="shared" ca="1" si="199"/>
        <v>-2.525450029364962E+16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-2.525450029364962E+16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-105227084556873.42</v>
      </c>
      <c r="L6116" s="444">
        <f t="shared" ca="1" si="199"/>
        <v>-2.5359727378206492E+16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-2.5359727378206492E+16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-105665530742527.05</v>
      </c>
      <c r="L6117" s="444">
        <f t="shared" ca="1" si="199"/>
        <v>-2.546539290894902E+16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-2.546539290894902E+16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-106105803787287.58</v>
      </c>
      <c r="L6118" s="444">
        <f t="shared" ca="1" si="199"/>
        <v>-2.5571498712736308E+16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-2.5571498712736308E+16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-106547911303067.95</v>
      </c>
      <c r="L6119" s="444">
        <f t="shared" ca="1" si="199"/>
        <v>-2.5678046624039376E+16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-2.5678046624039376E+16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-106991860933497.41</v>
      </c>
      <c r="L6120" s="444">
        <f t="shared" ca="1" si="199"/>
        <v>-2.5785038484972872E+16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-2.5785038484972872E+16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-107437660354053.63</v>
      </c>
      <c r="L6121" s="444">
        <f t="shared" ca="1" si="199"/>
        <v>-2.5892476145326924E+16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-2.5892476145326924E+16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-107885317272195.52</v>
      </c>
      <c r="L6122" s="444">
        <f t="shared" ca="1" si="199"/>
        <v>-2.600036146259912E+16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-2.600036146259912E+16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-108334839427496.33</v>
      </c>
      <c r="L6123" s="444">
        <f t="shared" ca="1" si="199"/>
        <v>-2.6108696302026616E+16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-2.6108696302026616E+16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-108786234591777.56</v>
      </c>
      <c r="L6124" s="444">
        <f t="shared" ca="1" si="199"/>
        <v>-2.6217482536618392E+16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-2.6217482536618392E+16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-109239510569243.3</v>
      </c>
      <c r="L6125" s="444">
        <f t="shared" ca="1" si="199"/>
        <v>-2.6326722047187636E+16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-2.6326722047187636E+16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-109694675196615.16</v>
      </c>
      <c r="L6126" s="444">
        <f t="shared" ca="1" si="199"/>
        <v>-2.6436416722384252E+16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-2.6436416722384252E+16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-110151736343267.72</v>
      </c>
      <c r="L6127" s="444">
        <f t="shared" ca="1" si="199"/>
        <v>-2.654656845872752E+16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-2.654656845872752E+16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-110610701911364.67</v>
      </c>
      <c r="L6128" s="444">
        <f t="shared" ref="L6128:L6250" ca="1" si="204">I6128-J6128+K6128</f>
        <v>-2.6657179160638884E+16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-2.6657179160638884E+16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-111071579835995.34</v>
      </c>
      <c r="L6129" s="444">
        <f t="shared" ca="1" si="204"/>
        <v>-2.676825074047488E+16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-2.676825074047488E+16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-111534378085312</v>
      </c>
      <c r="L6130" s="444">
        <f t="shared" ca="1" si="204"/>
        <v>-2.6879785118560192E+16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-2.6879785118560192E+16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-111999104660667.47</v>
      </c>
      <c r="L6131" s="444">
        <f t="shared" ca="1" si="204"/>
        <v>-2.699178422322086E+16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-2.699178422322086E+16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-112465767596753.58</v>
      </c>
      <c r="L6132" s="444">
        <f t="shared" ca="1" si="204"/>
        <v>-2.7104249990817612E+16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-2.7104249990817612E+16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-112934374961740.05</v>
      </c>
      <c r="L6133" s="444">
        <f t="shared" ca="1" si="204"/>
        <v>-2.7217184365779352E+16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-2.7217184365779352E+16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-113404934857413.97</v>
      </c>
      <c r="L6134" s="444">
        <f t="shared" ca="1" si="204"/>
        <v>-2.7330589300636764E+16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-2.7330589300636764E+16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-113877455419319.84</v>
      </c>
      <c r="L6135" s="444">
        <f t="shared" ca="1" si="204"/>
        <v>-2.7444466756056084E+16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-2.7444466756056084E+16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-114351944816900.34</v>
      </c>
      <c r="L6136" s="444">
        <f t="shared" ca="1" si="204"/>
        <v>-2.7558818700872984E+16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-2.7558818700872984E+16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-114828411253637.44</v>
      </c>
      <c r="L6137" s="444">
        <f t="shared" ca="1" si="204"/>
        <v>-2.767364711212662E+16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-2.767364711212662E+16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-115306862967194.25</v>
      </c>
      <c r="L6138" s="444">
        <f t="shared" ca="1" si="204"/>
        <v>-2.7788953975093816E+16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-2.7788953975093816E+16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-115787308229557.56</v>
      </c>
      <c r="L6139" s="444">
        <f t="shared" ca="1" si="204"/>
        <v>-2.7904741283323372E+16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-2.7904741283323372E+16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-116269755347180.72</v>
      </c>
      <c r="L6140" s="444">
        <f t="shared" ca="1" si="204"/>
        <v>-2.8021011038670552E+16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-2.8021011038670552E+16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-116754212661127.3</v>
      </c>
      <c r="L6141" s="444">
        <f t="shared" ca="1" si="204"/>
        <v>-2.813776525133168E+16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-2.813776525133168E+16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-117240688547215.34</v>
      </c>
      <c r="L6142" s="444">
        <f t="shared" ca="1" si="204"/>
        <v>-2.8255005939878896E+16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-2.8255005939878896E+16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-117729191416162.08</v>
      </c>
      <c r="L6143" s="444">
        <f t="shared" ca="1" si="204"/>
        <v>-2.837273513129506E+16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-2.837273513129506E+16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-118219729713729.42</v>
      </c>
      <c r="L6144" s="444">
        <f t="shared" ca="1" si="204"/>
        <v>-2.8490954861008788E+16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-2.8490954861008788E+16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-118712311920869.97</v>
      </c>
      <c r="L6145" s="444">
        <f t="shared" ca="1" si="204"/>
        <v>-2.8609667172929656E+16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-2.8609667172929656E+16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-119206946553873.58</v>
      </c>
      <c r="L6146" s="444">
        <f t="shared" ca="1" si="204"/>
        <v>-2.8728874119483528E+16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-2.8728874119483528E+16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-119703642164514.7</v>
      </c>
      <c r="L6147" s="444">
        <f t="shared" ca="1" si="204"/>
        <v>-2.8848577761648044E+16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-2.8848577761648044E+16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-120202407340200.2</v>
      </c>
      <c r="L6148" s="444">
        <f t="shared" ca="1" si="204"/>
        <v>-2.8968780168988244E+16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-2.8968780168988244E+16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-120703250704117.7</v>
      </c>
      <c r="L6149" s="444">
        <f t="shared" ca="1" si="204"/>
        <v>-2.908948341969236E+16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-2.908948341969236E+16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-121206180915384.84</v>
      </c>
      <c r="L6150" s="444">
        <f t="shared" ca="1" si="204"/>
        <v>-2.9210689600607744E+16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-2.9210689600607744E+16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-121711206669198.94</v>
      </c>
      <c r="L6151" s="444">
        <f t="shared" ca="1" si="204"/>
        <v>-2.9332400807276944E+16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-2.9332400807276944E+16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-122218336696987.28</v>
      </c>
      <c r="L6152" s="444">
        <f t="shared" ca="1" si="204"/>
        <v>-2.9454619143973932E+16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-2.9454619143973932E+16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-122727579766558.03</v>
      </c>
      <c r="L6153" s="444">
        <f t="shared" ca="1" si="204"/>
        <v>-2.9577346723740492E+16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-2.9577346723740492E+16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-123238944682252.05</v>
      </c>
      <c r="L6154" s="444">
        <f t="shared" ca="1" si="204"/>
        <v>-2.9700585668422744E+16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-2.9700585668422744E+16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-123752440285094.77</v>
      </c>
      <c r="L6155" s="444">
        <f t="shared" ca="1" si="204"/>
        <v>-2.982433810870784E+16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-2.982433810870784E+16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-124268075452949.34</v>
      </c>
      <c r="L6156" s="444">
        <f t="shared" ca="1" si="204"/>
        <v>-2.9948606184160788E+16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-2.9948606184160788E+16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-124785859100669.97</v>
      </c>
      <c r="L6157" s="444">
        <f t="shared" ca="1" si="204"/>
        <v>-3.0073392043261456E+16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-3.0073392043261456E+16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-125305800180256.08</v>
      </c>
      <c r="L6158" s="444">
        <f t="shared" ca="1" si="204"/>
        <v>-3.0198697843441712E+16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-3.0198697843441712E+16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-125827907681007.14</v>
      </c>
      <c r="L6159" s="444">
        <f t="shared" ca="1" si="204"/>
        <v>-3.032452575112272E+16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-3.032452575112272E+16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-126352190629678</v>
      </c>
      <c r="L6160" s="444">
        <f t="shared" ca="1" si="204"/>
        <v>-3.04508779417524E+16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-3.04508779417524E+16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-126878658090635.02</v>
      </c>
      <c r="L6161" s="444">
        <f t="shared" ca="1" si="204"/>
        <v>-3.0577756599843036E+16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-3.0577756599843036E+16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-127407319166012.64</v>
      </c>
      <c r="L6162" s="444">
        <f t="shared" ca="1" si="204"/>
        <v>-3.0705163919009048E+16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-3.0705163919009048E+16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-127938182995871.03</v>
      </c>
      <c r="L6163" s="444">
        <f t="shared" ca="1" si="204"/>
        <v>-3.083310210200492E+16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-3.083310210200492E+16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-128471258758353.83</v>
      </c>
      <c r="L6164" s="444">
        <f t="shared" ca="1" si="204"/>
        <v>-3.0961573360763272E+16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-3.0961573360763272E+16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-129006555669846.97</v>
      </c>
      <c r="L6165" s="444">
        <f t="shared" ca="1" si="204"/>
        <v>-3.109057991643312E+16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-3.109057991643312E+16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-129544082985138</v>
      </c>
      <c r="L6166" s="444">
        <f t="shared" ca="1" si="204"/>
        <v>-3.1220123999418256E+16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-3.1220123999418256E+16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-130083849997576.05</v>
      </c>
      <c r="L6167" s="444">
        <f t="shared" ca="1" si="204"/>
        <v>-3.1350207849415832E+16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-3.1350207849415832E+16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-130625866039232.64</v>
      </c>
      <c r="L6168" s="444">
        <f t="shared" ca="1" si="204"/>
        <v>-3.1480833715455064E+16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-3.1480833715455064E+16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-131170140481062.77</v>
      </c>
      <c r="L6169" s="444">
        <f t="shared" ca="1" si="204"/>
        <v>-3.1612003855936128E+16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-3.1612003855936128E+16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-131716682733067.2</v>
      </c>
      <c r="L6170" s="444">
        <f t="shared" ca="1" si="204"/>
        <v>-3.1743720538669196E+16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-3.1743720538669196E+16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-132265502244454.98</v>
      </c>
      <c r="L6171" s="444">
        <f t="shared" ca="1" si="204"/>
        <v>-3.1875986040913652E+16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-3.1875986040913652E+16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-132816608503806.88</v>
      </c>
      <c r="L6172" s="444">
        <f t="shared" ca="1" si="204"/>
        <v>-3.200880264941746E+16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-3.200880264941746E+16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-133370011039239.42</v>
      </c>
      <c r="L6173" s="444">
        <f t="shared" ca="1" si="204"/>
        <v>-3.21421726604567E+16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-3.21421726604567E+16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-133925719418569.56</v>
      </c>
      <c r="L6174" s="444">
        <f t="shared" ca="1" si="204"/>
        <v>-3.2276098379875268E+16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-3.2276098379875268E+16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-134483743249480.3</v>
      </c>
      <c r="L6175" s="444">
        <f t="shared" ca="1" si="204"/>
        <v>-3.2410582123124748E+16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-3.2410582123124748E+16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-135044092179686.45</v>
      </c>
      <c r="L6176" s="444">
        <f t="shared" ca="1" si="204"/>
        <v>-3.2545626215304436E+16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-3.2545626215304436E+16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-135606775897101.81</v>
      </c>
      <c r="L6177" s="444">
        <f t="shared" ca="1" si="204"/>
        <v>-3.2681232991201536E+16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-3.2681232991201536E+16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-136171804130006.39</v>
      </c>
      <c r="L6178" s="444">
        <f t="shared" ca="1" si="204"/>
        <v>-3.2817404795331544E+16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-3.2817404795331544E+16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-136739186647214.78</v>
      </c>
      <c r="L6179" s="444">
        <f t="shared" ca="1" si="204"/>
        <v>-3.295414398197876E+16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-3.295414398197876E+16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-137308933258244.81</v>
      </c>
      <c r="L6180" s="444">
        <f t="shared" ca="1" si="204"/>
        <v>-3.3091452915237004E+16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-3.3091452915237004E+16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-137881053813487.52</v>
      </c>
      <c r="L6181" s="444">
        <f t="shared" ca="1" si="204"/>
        <v>-3.3229333969050492E+16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-3.3229333969050492E+16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-138455558204377.06</v>
      </c>
      <c r="L6182" s="444">
        <f t="shared" ca="1" si="204"/>
        <v>-3.3367789527254868E+16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-3.3367789527254868E+16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-139032456363561.95</v>
      </c>
      <c r="L6183" s="444">
        <f t="shared" ca="1" si="204"/>
        <v>-3.3506821983618428E+16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-3.3506821983618428E+16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-139611758265076.78</v>
      </c>
      <c r="L6184" s="444">
        <f t="shared" ca="1" si="204"/>
        <v>-3.3646433741883504E+16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-3.3646433741883504E+16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-140193473924514.59</v>
      </c>
      <c r="L6185" s="444">
        <f t="shared" ca="1" si="204"/>
        <v>-3.378662721580802E+16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-3.378662721580802E+16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-140777613399200.09</v>
      </c>
      <c r="L6186" s="444">
        <f t="shared" ca="1" si="204"/>
        <v>-3.392740482920722E+16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-3.392740482920722E+16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-141364186788363.41</v>
      </c>
      <c r="L6187" s="444">
        <f t="shared" ca="1" si="204"/>
        <v>-3.4068769015995584E+16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-3.4068769015995584E+16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-141953204233314.91</v>
      </c>
      <c r="L6188" s="444">
        <f t="shared" ca="1" si="204"/>
        <v>-3.42107222202289E+16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-3.42107222202289E+16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-142544675917620.41</v>
      </c>
      <c r="L6189" s="444">
        <f t="shared" ca="1" si="204"/>
        <v>-3.435326689614652E+16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-3.435326689614652E+16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-143138612067277.16</v>
      </c>
      <c r="L6190" s="444">
        <f t="shared" ca="1" si="204"/>
        <v>-3.4496405508213796E+16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-3.4496405508213796E+16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-143735022950890.81</v>
      </c>
      <c r="L6191" s="444">
        <f t="shared" ca="1" si="204"/>
        <v>-3.4640140531164688E+16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-3.4640140531164688E+16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-144333918879852.88</v>
      </c>
      <c r="L6192" s="444">
        <f t="shared" ca="1" si="204"/>
        <v>-3.478447445004454E+16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-3.478447445004454E+16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-144935310208518.91</v>
      </c>
      <c r="L6193" s="444">
        <f t="shared" ca="1" si="204"/>
        <v>-3.492940976025306E+16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-3.492940976025306E+16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-145539207334387.72</v>
      </c>
      <c r="L6194" s="444">
        <f t="shared" ca="1" si="204"/>
        <v>-3.5074948967587448E+16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-3.5074948967587448E+16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-146145620698281.03</v>
      </c>
      <c r="L6195" s="444">
        <f t="shared" ca="1" si="204"/>
        <v>-3.5221094588285728E+16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-3.5221094588285728E+16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-146754560784523.88</v>
      </c>
      <c r="L6196" s="444">
        <f t="shared" ca="1" si="204"/>
        <v>-3.5367849149070252E+16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-3.5367849149070252E+16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-147366038121126.06</v>
      </c>
      <c r="L6197" s="444">
        <f t="shared" ca="1" si="204"/>
        <v>-3.551521518719138E+16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-3.551521518719138E+16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-147980063279964.06</v>
      </c>
      <c r="L6198" s="444">
        <f t="shared" ca="1" si="204"/>
        <v>-3.5663195250471344E+16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-3.5663195250471344E+16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-148596646876963.94</v>
      </c>
      <c r="L6199" s="444">
        <f t="shared" ca="1" si="204"/>
        <v>-3.5811791897348308E+16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-3.5811791897348308E+16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-149215799572284.59</v>
      </c>
      <c r="L6200" s="444">
        <f t="shared" ca="1" si="204"/>
        <v>-3.5961007696920592E+16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-3.5961007696920592E+16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-149837532070502.47</v>
      </c>
      <c r="L6201" s="444">
        <f t="shared" ca="1" si="204"/>
        <v>-3.6110845228991096E+16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-3.6110845228991096E+16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-150461855120796.22</v>
      </c>
      <c r="L6202" s="444">
        <f t="shared" ca="1" si="204"/>
        <v>-3.6261307084111896E+16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-3.6261307084111896E+16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-151088779517132.91</v>
      </c>
      <c r="L6203" s="444">
        <f t="shared" ca="1" si="204"/>
        <v>-3.6412395863629032E+16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-3.6412395863629032E+16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-151718316098454.31</v>
      </c>
      <c r="L6204" s="444">
        <f t="shared" ca="1" si="204"/>
        <v>-3.6564114179727488E+16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-3.6564114179727488E+16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-152350475748864.53</v>
      </c>
      <c r="L6205" s="444">
        <f t="shared" ca="1" si="204"/>
        <v>-3.6716464655476352E+16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-3.6716464655476352E+16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-152985269397818.13</v>
      </c>
      <c r="L6206" s="444">
        <f t="shared" ca="1" si="204"/>
        <v>-3.6869449924874168E+16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-3.6869449924874168E+16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-153622708020309.03</v>
      </c>
      <c r="L6207" s="444">
        <f t="shared" ca="1" si="204"/>
        <v>-3.702307263289448E+16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-3.702307263289448E+16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-154262802637060.34</v>
      </c>
      <c r="L6208" s="444">
        <f t="shared" ca="1" si="204"/>
        <v>-3.7177335435531544E+16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-3.7177335435531544E+16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-154905564314714.75</v>
      </c>
      <c r="L6209" s="444">
        <f t="shared" ca="1" si="204"/>
        <v>-3.7332240999846256E+16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-3.7332240999846256E+16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-155551004166026.06</v>
      </c>
      <c r="L6210" s="444">
        <f t="shared" ca="1" si="204"/>
        <v>-3.748779200401228E+16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-3.748779200401228E+16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-156199133350051.16</v>
      </c>
      <c r="L6211" s="444">
        <f t="shared" ca="1" si="204"/>
        <v>-3.7643991137362328E+16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-3.7643991137362328E+16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-156849963072343.03</v>
      </c>
      <c r="L6212" s="444">
        <f t="shared" ca="1" si="204"/>
        <v>-3.7800841100434672E+16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-3.7800841100434672E+16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-157503504585144.47</v>
      </c>
      <c r="L6213" s="444">
        <f t="shared" ca="1" si="204"/>
        <v>-3.7958344605019816E+16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-3.7958344605019816E+16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-158159769187582.56</v>
      </c>
      <c r="L6214" s="444">
        <f t="shared" ca="1" si="204"/>
        <v>-3.81165043742074E+16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-3.81165043742074E+16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-158818768225864.16</v>
      </c>
      <c r="L6215" s="444">
        <f t="shared" ca="1" si="204"/>
        <v>-3.8275323142433264E+16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-3.8275323142433264E+16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-159480513093471.94</v>
      </c>
      <c r="L6216" s="444">
        <f t="shared" ca="1" si="204"/>
        <v>-3.8434803655526736E+16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-3.8434803655526736E+16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-160145015231361.41</v>
      </c>
      <c r="L6217" s="444">
        <f t="shared" ca="1" si="204"/>
        <v>-3.8594948670758096E+16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-3.8594948670758096E+16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-160812286128158.72</v>
      </c>
      <c r="L6218" s="444">
        <f t="shared" ca="1" si="204"/>
        <v>-3.8755760956886256E+16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-3.8755760956886256E+16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-161482337320359.41</v>
      </c>
      <c r="L6219" s="444">
        <f t="shared" ca="1" si="204"/>
        <v>-3.8917243294206616E+16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-3.8917243294206616E+16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-162155180392527.56</v>
      </c>
      <c r="L6220" s="444">
        <f t="shared" ca="1" si="204"/>
        <v>-3.9079398474599144E+16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-3.9079398474599144E+16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-162830826977496.44</v>
      </c>
      <c r="L6221" s="444">
        <f t="shared" ca="1" si="204"/>
        <v>-3.924222930157664E+16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-3.924222930157664E+16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-163509288756569.34</v>
      </c>
      <c r="L6222" s="444">
        <f t="shared" ca="1" si="204"/>
        <v>-3.9405738590333208E+16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-3.9405738590333208E+16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-164190577459721.69</v>
      </c>
      <c r="L6223" s="444">
        <f t="shared" ca="1" si="204"/>
        <v>-3.9569929167792928E+16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-3.9569929167792928E+16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-164874704865803.88</v>
      </c>
      <c r="L6224" s="444">
        <f t="shared" ca="1" si="204"/>
        <v>-3.9734803872658728E+16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-3.9734803872658728E+16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-165561682802744.69</v>
      </c>
      <c r="L6225" s="444">
        <f t="shared" ca="1" si="204"/>
        <v>-3.9900365555461472E+16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-3.9900365555461472E+16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-166251523147756.13</v>
      </c>
      <c r="L6226" s="444">
        <f t="shared" ca="1" si="204"/>
        <v>-4.0066617078609232E+16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-4.0066617078609232E+16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-166944237827538.47</v>
      </c>
      <c r="L6227" s="444">
        <f t="shared" ca="1" si="204"/>
        <v>-4.0233561316436768E+16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-4.0233561316436768E+16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-167639838818486.53</v>
      </c>
      <c r="L6228" s="444">
        <f t="shared" ca="1" si="204"/>
        <v>-4.0401201155255256E+16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-4.0401201155255256E+16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-168338338146896.91</v>
      </c>
      <c r="L6229" s="444">
        <f t="shared" ca="1" si="204"/>
        <v>-4.0569539493402152E+16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-4.0569539493402152E+16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-169039747889175.63</v>
      </c>
      <c r="L6230" s="444">
        <f t="shared" ca="1" si="204"/>
        <v>-4.0738579241291328E+16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-4.0738579241291328E+16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-169744080172047.19</v>
      </c>
      <c r="L6231" s="444">
        <f t="shared" ca="1" si="204"/>
        <v>-4.0908323321463376E+16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-4.0908323321463376E+16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-170451347172764.06</v>
      </c>
      <c r="L6232" s="444">
        <f t="shared" ca="1" si="204"/>
        <v>-4.1078774668636144E+16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-4.1078774668636144E+16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-171161561119317.25</v>
      </c>
      <c r="L6233" s="444">
        <f t="shared" ca="1" si="204"/>
        <v>-4.1249936229755464E+16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-4.1249936229755464E+16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-171874734290647.75</v>
      </c>
      <c r="L6234" s="444">
        <f t="shared" ca="1" si="204"/>
        <v>-4.1421810964046112E+16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-4.1421810964046112E+16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-172590879016858.81</v>
      </c>
      <c r="L6235" s="444">
        <f t="shared" ca="1" si="204"/>
        <v>-4.1594401843062968E+16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-4.1594401843062968E+16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-173310007679429.03</v>
      </c>
      <c r="L6236" s="444">
        <f t="shared" ca="1" si="204"/>
        <v>-4.17677118507424E+16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-4.17677118507424E+16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-174032132711426.66</v>
      </c>
      <c r="L6237" s="444">
        <f t="shared" ca="1" si="204"/>
        <v>-4.1941743983453824E+16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-4.1941743983453824E+16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-174757266597724.25</v>
      </c>
      <c r="L6238" s="444">
        <f t="shared" ca="1" si="204"/>
        <v>-4.2116501250051552E+16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-4.2116501250051552E+16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-175485421875214.81</v>
      </c>
      <c r="L6239" s="444">
        <f t="shared" ca="1" si="204"/>
        <v>-4.2291986671926768E+16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-4.2291986671926768E+16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-176216611133028.19</v>
      </c>
      <c r="L6240" s="444">
        <f t="shared" ca="1" si="204"/>
        <v>-4.24682032830598E+16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-4.24682032830598E+16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-176950847012749.16</v>
      </c>
      <c r="L6241" s="444">
        <f t="shared" ca="1" si="204"/>
        <v>-4.2645154130072552E+16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-4.2645154130072552E+16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-177688142208635.63</v>
      </c>
      <c r="L6242" s="444">
        <f t="shared" ca="1" si="204"/>
        <v>-4.2822842272281184E+16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-4.2822842272281184E+16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-178428509467838.25</v>
      </c>
      <c r="L6243" s="444">
        <f t="shared" ca="1" si="204"/>
        <v>-4.3001270781749024E+16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-4.3001270781749024E+16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-179171961590620.94</v>
      </c>
      <c r="L6244" s="444">
        <f t="shared" ca="1" si="204"/>
        <v>-4.3180442743339648E+16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-4.3180442743339648E+16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-179918511430581.88</v>
      </c>
      <c r="L6245" s="444">
        <f t="shared" ca="1" si="204"/>
        <v>-4.3360361254770232E+16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-4.3360361254770232E+16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-180668171894875.97</v>
      </c>
      <c r="L6246" s="444">
        <f t="shared" ca="1" si="204"/>
        <v>-4.3541029426665104E+16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-4.3541029426665104E+16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-181420955944437.94</v>
      </c>
      <c r="L6247" s="444">
        <f t="shared" ca="1" si="204"/>
        <v>-4.3722450382609544E+16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-4.3722450382609544E+16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-182176876594206.44</v>
      </c>
      <c r="L6248" s="444">
        <f t="shared" ca="1" si="204"/>
        <v>-4.3904627259203752E+16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-4.3904627259203752E+16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-182935946913348.97</v>
      </c>
      <c r="L6249" s="444">
        <f t="shared" ca="1" si="204"/>
        <v>-4.4087563206117104E+16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-4.4087563206117104E+16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-183698180025487.94</v>
      </c>
      <c r="L6250" s="444">
        <f t="shared" ca="1" si="204"/>
        <v>-4.4271261386142592E+16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2026-06-16T02:20:32Z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