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38BCE998-D090-4FEE-98F6-6F74310017BF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Log'!$A$1:$G$995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L34" i="5"/>
  <c r="K34" i="5"/>
  <c r="J34" i="5"/>
  <c r="G34" i="5"/>
  <c r="F34" i="5"/>
  <c r="E34" i="5"/>
  <c r="Q16" i="5"/>
  <c r="P16" i="5"/>
  <c r="O16" i="5"/>
  <c r="L16" i="5"/>
  <c r="K16" i="5"/>
  <c r="J16" i="5"/>
  <c r="G16" i="5"/>
  <c r="F16" i="5"/>
  <c r="E16" i="5"/>
  <c r="G6" i="7"/>
  <c r="G7" i="7"/>
  <c r="G8" i="7"/>
  <c r="B8" i="8"/>
  <c r="B9" i="8"/>
  <c r="B10" i="8"/>
  <c r="B13" i="8"/>
  <c r="A96" i="11"/>
  <c r="B12" i="8"/>
  <c r="B14" i="8"/>
  <c r="B15" i="8"/>
  <c r="B16" i="8"/>
  <c r="B17" i="8"/>
  <c r="B18" i="8"/>
  <c r="B11" i="8"/>
  <c r="B19" i="8"/>
  <c r="B20" i="8"/>
  <c r="B21" i="8"/>
  <c r="B2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25" i="8"/>
  <c r="B24" i="8"/>
  <c r="B27" i="8"/>
  <c r="B26" i="8"/>
  <c r="B30" i="8"/>
  <c r="B29" i="8"/>
  <c r="B23" i="8"/>
  <c r="F14" i="2"/>
  <c r="F2" i="2" s="1"/>
  <c r="B2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94" i="7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239" i="7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V7" i="3" l="1"/>
  <c r="A2" i="8"/>
  <c r="F36" i="6"/>
  <c r="F15" i="6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G20" i="5"/>
  <c r="H34" i="5"/>
  <c r="L20" i="5"/>
  <c r="M34" i="5"/>
  <c r="G211" i="7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6" i="6" l="1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M16" i="5"/>
  <c r="G199" i="7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65" i="7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5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M19" i="13" l="1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<sst xmlns="http://schemas.openxmlformats.org/spreadsheetml/2006/main" count="3145" uniqueCount="902">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</sst>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4" sqref="C24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1978.702088</v>
      </c>
    </row>
    <row r="3" spans="1:3" x14ac:dyDescent="0.3">
      <c r="A3" t="s">
        <v>106</v>
      </c>
      <c r="B3" t="s">
        <v>808</v>
      </c>
      <c r="C3" s="524">
        <v>953.10841800000003</v>
      </c>
    </row>
    <row r="4" spans="1:3" x14ac:dyDescent="0.3">
      <c r="A4" t="s">
        <v>106</v>
      </c>
      <c r="B4" t="s">
        <v>809</v>
      </c>
      <c r="C4" s="524">
        <v>1355.5312269999999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51.202970000000001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218.09666999999999</v>
      </c>
    </row>
    <row r="15" spans="1:3" x14ac:dyDescent="0.3">
      <c r="A15" t="s">
        <v>54</v>
      </c>
      <c r="B15" t="s">
        <v>820</v>
      </c>
      <c r="C15" s="524">
        <v>209.80765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1.63889</v>
      </c>
    </row>
    <row r="18" spans="1:3" x14ac:dyDescent="0.3">
      <c r="A18" t="s">
        <v>59</v>
      </c>
      <c r="B18" t="s">
        <v>823</v>
      </c>
      <c r="C18" s="524">
        <v>24.44229</v>
      </c>
    </row>
    <row r="19" spans="1:3" x14ac:dyDescent="0.3">
      <c r="A19" t="s">
        <v>59</v>
      </c>
      <c r="B19" t="s">
        <v>824</v>
      </c>
      <c r="C19" s="524">
        <v>5.3065249999999997</v>
      </c>
    </row>
    <row r="20" spans="1:3" x14ac:dyDescent="0.3">
      <c r="A20" t="s">
        <v>59</v>
      </c>
      <c r="B20" t="s">
        <v>825</v>
      </c>
      <c r="C20" s="524">
        <v>17.650690000000001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23.12538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SUM($B$7,$B$19,$B$26,$B$31,$B$39)</f>
        <v>1740146.13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46178</v>
      </c>
      <c r="E2" s="13" t="s">
        <v>40</v>
      </c>
      <c r="F2" s="16">
        <f>F14</f>
        <v>181392.80000000002</v>
      </c>
      <c r="H2" s="17"/>
      <c r="J2" s="18" t="s">
        <v>41</v>
      </c>
      <c r="K2" s="19">
        <v>0.75</v>
      </c>
      <c r="L2" s="20">
        <f>K5/(K5+K6)</f>
        <v>0.85224642720136612</v>
      </c>
      <c r="N2" s="21" t="s">
        <v>42</v>
      </c>
      <c r="O2" s="22">
        <f>B12-O1</f>
        <v>-11865</v>
      </c>
      <c r="P2" s="11"/>
      <c r="Q2" s="23" t="s">
        <v>43</v>
      </c>
      <c r="R2" s="23">
        <f ca="1">E20*(1+$Q$1)</f>
        <v>1792566.3294999998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46178</v>
      </c>
      <c r="E3" s="21" t="s">
        <v>45</v>
      </c>
      <c r="F3" s="22">
        <f ca="1">F1-F2</f>
        <v>1558753.3299999998</v>
      </c>
      <c r="H3" s="17"/>
      <c r="J3" s="18" t="s">
        <v>46</v>
      </c>
      <c r="K3" s="19">
        <v>0.25</v>
      </c>
      <c r="L3" s="20">
        <f>K6/(K5+K6)</f>
        <v>0.14775357279863385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2061451.2789249995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46178</v>
      </c>
      <c r="F4" s="7"/>
      <c r="H4" s="17"/>
      <c r="J4" s="24"/>
      <c r="K4" s="25"/>
      <c r="L4" s="26"/>
      <c r="N4" s="27" t="s">
        <v>50</v>
      </c>
      <c r="O4" s="28">
        <f>B10-O3</f>
        <v>28081.03</v>
      </c>
      <c r="P4" s="11"/>
      <c r="Q4" s="23" t="s">
        <v>51</v>
      </c>
      <c r="R4" s="23">
        <f t="shared" ca="1" si="1"/>
        <v>2370668.9707637494</v>
      </c>
    </row>
    <row r="5" spans="1:18" ht="14.4" x14ac:dyDescent="0.3">
      <c r="A5" s="13" t="s">
        <v>52</v>
      </c>
      <c r="B5" s="14">
        <f ca="1">'Checking Transaction Log'!G1</f>
        <v>3722.6799999999857</v>
      </c>
      <c r="C5" s="15">
        <f t="shared" ca="1" si="0"/>
        <v>46178</v>
      </c>
      <c r="E5" s="544" t="s">
        <v>53</v>
      </c>
      <c r="F5" s="542"/>
      <c r="G5" s="543"/>
      <c r="H5" s="17"/>
      <c r="J5" s="29" t="s">
        <v>54</v>
      </c>
      <c r="K5" s="30">
        <f>B10</f>
        <v>95951.11</v>
      </c>
      <c r="L5" s="20">
        <f ca="1">K5/F3</f>
        <v>6.1556314365660413E-2</v>
      </c>
      <c r="N5" s="5" t="s">
        <v>55</v>
      </c>
      <c r="O5" s="6"/>
      <c r="P5" s="11"/>
      <c r="Q5" s="23" t="s">
        <v>56</v>
      </c>
      <c r="R5" s="23">
        <f t="shared" ca="1" si="1"/>
        <v>2726269.3163783117</v>
      </c>
    </row>
    <row r="6" spans="1:18" ht="14.4" x14ac:dyDescent="0.3">
      <c r="A6" s="13" t="s">
        <v>57</v>
      </c>
      <c r="B6" s="14">
        <f>'Savings Transaction Log'!A3</f>
        <v>12683.550000000001</v>
      </c>
      <c r="C6" s="15">
        <f t="shared" ca="1" si="0"/>
        <v>46178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16635</v>
      </c>
      <c r="L6" s="20">
        <f ca="1">K6/F3</f>
        <v>1.0671990031931481E-2</v>
      </c>
      <c r="N6" s="21" t="s">
        <v>60</v>
      </c>
      <c r="O6" s="22"/>
      <c r="P6" s="11"/>
      <c r="Q6" s="23" t="s">
        <v>61</v>
      </c>
      <c r="R6" s="23">
        <f t="shared" ca="1" si="1"/>
        <v>3135209.7138350583</v>
      </c>
    </row>
    <row r="7" spans="1:18" ht="14.4" x14ac:dyDescent="0.3">
      <c r="A7" s="21" t="s">
        <v>62</v>
      </c>
      <c r="B7" s="33">
        <f ca="1">SUM(B2:B6)</f>
        <v>16406.229999999989</v>
      </c>
      <c r="C7" s="34">
        <f ca="1">B7/F3</f>
        <v>1.0525225309382331E-2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2683.5500000000011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3605491.1709103165</v>
      </c>
    </row>
    <row r="8" spans="1:18" ht="14.4" x14ac:dyDescent="0.3">
      <c r="B8" s="7"/>
      <c r="C8" s="37"/>
      <c r="E8" s="529" t="s">
        <v>900</v>
      </c>
      <c r="F8" s="14">
        <v>650.88</v>
      </c>
      <c r="G8" s="32">
        <v>46178</v>
      </c>
      <c r="H8" s="7"/>
      <c r="I8" s="7"/>
      <c r="J8" s="18" t="s">
        <v>68</v>
      </c>
      <c r="K8" s="30">
        <f>SUM(K5:K7)</f>
        <v>115269.66</v>
      </c>
      <c r="L8" s="20">
        <f ca="1">K8/F3</f>
        <v>7.3949904568928818E-2</v>
      </c>
      <c r="N8" s="21" t="s">
        <v>69</v>
      </c>
      <c r="O8" s="22">
        <f t="shared" si="2"/>
        <v>16216.029999999999</v>
      </c>
      <c r="P8" s="11"/>
      <c r="Q8" s="23" t="s">
        <v>70</v>
      </c>
      <c r="R8" s="23">
        <f t="shared" ca="1" si="1"/>
        <v>4146314.8465468637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4768262.0735288933</v>
      </c>
    </row>
    <row r="10" spans="1:18" ht="14.4" x14ac:dyDescent="0.3">
      <c r="A10" s="31" t="s">
        <v>74</v>
      </c>
      <c r="B10" s="14">
        <v>95951.11</v>
      </c>
      <c r="C10" s="15">
        <v>46177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-9498.8650000000052</v>
      </c>
      <c r="L10" s="40">
        <f t="shared" ref="L10:L11" si="3">K10+K5</f>
        <v>86452.244999999995</v>
      </c>
      <c r="P10" s="11"/>
      <c r="Q10" s="23" t="s">
        <v>75</v>
      </c>
      <c r="R10" s="23">
        <f t="shared" ca="1" si="1"/>
        <v>5483501.3845582269</v>
      </c>
    </row>
    <row r="11" spans="1:18" ht="14.4" x14ac:dyDescent="0.3">
      <c r="A11" s="31" t="s">
        <v>76</v>
      </c>
      <c r="B11" s="14">
        <v>12788.22</v>
      </c>
      <c r="C11" s="15">
        <v>46177</v>
      </c>
      <c r="D11" s="17"/>
      <c r="E11" s="528" t="s">
        <v>838</v>
      </c>
      <c r="F11" s="526">
        <v>40.630000000000003</v>
      </c>
      <c r="G11" s="527">
        <v>46176</v>
      </c>
      <c r="H11" s="17"/>
      <c r="I11" s="7"/>
      <c r="J11" s="43" t="s">
        <v>78</v>
      </c>
      <c r="K11" s="44">
        <f>(K8*K3)-K6</f>
        <v>12182.415000000001</v>
      </c>
      <c r="L11" s="45">
        <f t="shared" si="3"/>
        <v>28817.415000000001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6306026.5922419606</v>
      </c>
    </row>
    <row r="12" spans="1:18" ht="14.4" x14ac:dyDescent="0.3">
      <c r="A12" s="47" t="s">
        <v>81</v>
      </c>
      <c r="B12" s="48">
        <v>16635</v>
      </c>
      <c r="C12" s="15">
        <v>46177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1.8487476142232204E-2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181392.80000000002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108739.33</v>
      </c>
      <c r="L15" s="59">
        <f ca="1">K15/F3</f>
        <v>6.9760447600775946E-2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128992.34</v>
      </c>
      <c r="I16" s="7"/>
      <c r="J16" s="18" t="s">
        <v>46</v>
      </c>
      <c r="K16" s="63">
        <f>B12</f>
        <v>16635</v>
      </c>
      <c r="L16" s="20">
        <f ca="1">K16/F3</f>
        <v>1.0671990031931481E-2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1516038.1099999999</v>
      </c>
      <c r="P18" s="11"/>
    </row>
    <row r="19" spans="1:17" ht="14.4" x14ac:dyDescent="0.3">
      <c r="A19" s="68" t="s">
        <v>92</v>
      </c>
      <c r="B19" s="33">
        <f>SUM(B10:B18)</f>
        <v>125374.33</v>
      </c>
      <c r="C19" s="34">
        <f ca="1">B19/F3</f>
        <v>8.0432437632707424E-2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290099.50499999995</v>
      </c>
      <c r="P19" s="73">
        <f t="shared" ref="P19:P32" si="4">O19/$O$18</f>
        <v>0.19135370218364758</v>
      </c>
      <c r="Q19" s="74" t="s">
        <v>97</v>
      </c>
    </row>
    <row r="20" spans="1:17" ht="14.4" x14ac:dyDescent="0.3">
      <c r="B20" s="7"/>
      <c r="C20" s="37"/>
      <c r="E20" s="56">
        <f ca="1">F3</f>
        <v>1558753.3299999998</v>
      </c>
      <c r="F20" s="44">
        <f ca="1">E20-E22</f>
        <v>143750.89999999991</v>
      </c>
      <c r="G20" s="34">
        <f ca="1">(E20-E22)/E22</f>
        <v>0.10159056758651638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269833.28000000003</v>
      </c>
      <c r="P20" s="78">
        <f t="shared" si="4"/>
        <v>0.17798581593704135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0.22062333500000009</v>
      </c>
      <c r="L21" s="11"/>
      <c r="N21" s="27" t="s">
        <v>104</v>
      </c>
      <c r="O21" s="51">
        <f>($B$10+$B$11)*0.25</f>
        <v>27184.8325</v>
      </c>
      <c r="P21" s="82">
        <f t="shared" si="4"/>
        <v>1.7931496788032592E-2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439202.44999999995</v>
      </c>
      <c r="C22" s="15">
        <v>46178</v>
      </c>
      <c r="E22" s="56">
        <v>1415002.43</v>
      </c>
      <c r="F22" s="45">
        <f ca="1">((F20/(C2-E21))*365)+E22</f>
        <v>1753512.6138709674</v>
      </c>
      <c r="G22" s="34">
        <f ca="1">(F22-E22)/E22</f>
        <v>0.23922940109082885</v>
      </c>
      <c r="I22" s="7"/>
      <c r="J22" s="81">
        <v>3000000</v>
      </c>
      <c r="K22" s="50">
        <f ca="1">1-($E$20/J22)</f>
        <v>0.48041555666666669</v>
      </c>
      <c r="L22" s="11"/>
      <c r="N22" s="5" t="s">
        <v>108</v>
      </c>
      <c r="O22" s="72">
        <f>($B$22+$B$23)*0.3</f>
        <v>174059.70299999995</v>
      </c>
      <c r="P22" s="73">
        <f t="shared" si="4"/>
        <v>0.11481222131018855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140996.55999999997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0.61031166749999999</v>
      </c>
      <c r="L23" s="11"/>
      <c r="N23" s="13" t="s">
        <v>111</v>
      </c>
      <c r="O23" s="14">
        <f>($B$24+$B$25)*0.3</f>
        <v>161899.96800000002</v>
      </c>
      <c r="P23" s="78">
        <f t="shared" si="4"/>
        <v>0.10679148956222481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413233.74999999994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0.68824933399999999</v>
      </c>
      <c r="L24" s="11"/>
      <c r="N24" s="13" t="s">
        <v>113</v>
      </c>
      <c r="O24" s="14">
        <f t="shared" ref="O24:O25" si="5">($B$10+$B$11)*0.25</f>
        <v>27184.8325</v>
      </c>
      <c r="P24" s="78">
        <f t="shared" si="4"/>
        <v>1.7931496788032592E-2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126432.81000000006</v>
      </c>
      <c r="C25" s="15">
        <f>C22</f>
        <v>46178</v>
      </c>
      <c r="E25" s="75" t="s">
        <v>34</v>
      </c>
      <c r="F25" s="76">
        <f ca="1">B7</f>
        <v>16406.229999999989</v>
      </c>
      <c r="G25" s="77">
        <f t="shared" ref="G25:G31" ca="1" si="6">F25/SUM($F$25:$F$31)</f>
        <v>1.035251138523658E-2</v>
      </c>
      <c r="I25" s="7"/>
      <c r="J25" s="84"/>
      <c r="K25" s="25"/>
      <c r="L25" s="11"/>
      <c r="N25" s="27" t="s">
        <v>116</v>
      </c>
      <c r="O25" s="51">
        <f t="shared" si="5"/>
        <v>27184.8325</v>
      </c>
      <c r="P25" s="82">
        <f t="shared" si="4"/>
        <v>1.7931496788032592E-2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1119865.5699999998</v>
      </c>
      <c r="C26" s="34">
        <f ca="1">B26/F3</f>
        <v>0.71843668170383312</v>
      </c>
      <c r="E26" s="80" t="s">
        <v>103</v>
      </c>
      <c r="F26" s="30">
        <f>(B11)</f>
        <v>12788.22</v>
      </c>
      <c r="G26" s="20">
        <f t="shared" ca="1" si="6"/>
        <v>8.0695073241634566E-3</v>
      </c>
      <c r="I26" s="7"/>
      <c r="J26" s="49"/>
      <c r="K26" s="25"/>
      <c r="L26" s="11"/>
      <c r="N26" s="5" t="s">
        <v>119</v>
      </c>
      <c r="O26" s="72">
        <f>($B$22+$B$23)*0.2</f>
        <v>116039.80199999998</v>
      </c>
      <c r="P26" s="73">
        <f t="shared" si="4"/>
        <v>7.6541480873459036E-2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95951.11</v>
      </c>
      <c r="G27" s="20">
        <f t="shared" ca="1" si="6"/>
        <v>6.0546204624772913E-2</v>
      </c>
      <c r="I27" s="7"/>
      <c r="J27" s="49"/>
      <c r="K27" s="25"/>
      <c r="L27" s="11"/>
      <c r="N27" s="13" t="s">
        <v>120</v>
      </c>
      <c r="O27" s="14">
        <f>($B$24+$B$25)*0.2</f>
        <v>107933.31200000002</v>
      </c>
      <c r="P27" s="78">
        <f t="shared" si="4"/>
        <v>7.1194326374816541E-2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16635</v>
      </c>
      <c r="G28" s="20">
        <f t="shared" ca="1" si="6"/>
        <v>1.0496867768732404E-2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10873.933000000001</v>
      </c>
      <c r="P28" s="78">
        <f t="shared" si="4"/>
        <v>7.1725987152130377E-3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1119865.5699999998</v>
      </c>
      <c r="G29" s="20">
        <f t="shared" ca="1" si="6"/>
        <v>0.70664747863216948</v>
      </c>
      <c r="H29" s="86"/>
      <c r="I29" s="7"/>
      <c r="J29" s="49"/>
      <c r="K29" s="25"/>
      <c r="L29" s="11"/>
      <c r="N29" s="27" t="s">
        <v>123</v>
      </c>
      <c r="O29" s="51">
        <f t="shared" si="7"/>
        <v>10873.933000000001</v>
      </c>
      <c r="P29" s="82">
        <f t="shared" si="4"/>
        <v>7.1725987152130377E-3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270798.20999999996</v>
      </c>
      <c r="G30" s="20">
        <f t="shared" ca="1" si="6"/>
        <v>0.17087664576972819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0.17862229729831791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0.17372742998406296</v>
      </c>
      <c r="E31" s="85" t="s">
        <v>118</v>
      </c>
      <c r="F31" s="44">
        <f>B39-F8-F7</f>
        <v>52314.119999999995</v>
      </c>
      <c r="G31" s="34">
        <f t="shared" ca="1" si="6"/>
        <v>3.3010784495196822E-2</v>
      </c>
      <c r="I31" s="7"/>
      <c r="J31" s="49"/>
      <c r="K31" s="25"/>
      <c r="L31" s="11"/>
      <c r="N31" s="27" t="s">
        <v>127</v>
      </c>
      <c r="O31" s="51">
        <f>($B$10+$B$11)*0.05</f>
        <v>5436.9665000000005</v>
      </c>
      <c r="P31" s="82">
        <f t="shared" si="4"/>
        <v>3.5862993576065189E-3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16635</v>
      </c>
      <c r="P32" s="88">
        <f t="shared" si="4"/>
        <v>1.0972679308173857E-2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587117.61749999993</v>
      </c>
      <c r="P35" s="59">
        <f t="shared" ref="P35:P39" si="8">O35/$O$18</f>
        <v>0.38727101490872151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390329.33600000001</v>
      </c>
      <c r="P36" s="20">
        <f t="shared" si="8"/>
        <v>0.25746670444847858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245720.97999999998</v>
      </c>
      <c r="P37" s="20">
        <f t="shared" si="8"/>
        <v>0.16208100467870165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276235.17649999994</v>
      </c>
      <c r="P38" s="20">
        <f t="shared" si="8"/>
        <v>0.18220859665592443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3.356151290467492E-2</v>
      </c>
      <c r="E39" s="25"/>
      <c r="F39" s="25"/>
      <c r="G39" s="25"/>
      <c r="N39" s="27" t="s">
        <v>46</v>
      </c>
      <c r="O39" s="51">
        <f>O32</f>
        <v>16635</v>
      </c>
      <c r="P39" s="91">
        <f t="shared" si="8"/>
        <v>1.0972679308173857E-2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1516038.1099999999</v>
      </c>
      <c r="P40" s="95">
        <f t="shared" si="9"/>
        <v>1.0000000000000002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M29" sqref="M29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40979.614999999998</v>
      </c>
      <c r="K2" s="102">
        <f>J2/D2</f>
        <v>0.49328373084896393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36882.944999999992</v>
      </c>
      <c r="Q2" s="102">
        <f>P2/D2</f>
        <v>0.44397090393106764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5212.5799999999963</v>
      </c>
      <c r="W2" s="102">
        <f>V2/D2</f>
        <v>6.2745365219968291E-2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6345.07</v>
      </c>
      <c r="K4" s="574">
        <f>J4/$D$2</f>
        <v>7.6377481879657372E-2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5846.4399999999987</v>
      </c>
      <c r="Q4" s="574">
        <f t="shared" ref="Q4:Q12" si="3">P4/$D$2</f>
        <v>7.0375325277814746E-2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0.21722876422477289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349.46499999999997</v>
      </c>
      <c r="K5" s="574">
        <f t="shared" ref="K5:K30" si="6">J5/$D$2</f>
        <v>4.2066134345364933E-3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349.46499999999997</v>
      </c>
      <c r="Q5" s="574">
        <f>P5/$D$2</f>
        <v>4.2066134345364933E-3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3.6111886179186698E-3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3389.87</v>
      </c>
      <c r="K6" s="574">
        <f>J6/$D$2</f>
        <v>4.0804866534079873E-2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3881.62</v>
      </c>
      <c r="Q6" s="574">
        <f t="shared" si="3"/>
        <v>4.6724206543618224E-2</v>
      </c>
      <c r="S6" s="98" t="s">
        <v>148</v>
      </c>
      <c r="T6" s="103"/>
      <c r="U6" s="100"/>
      <c r="V6" s="104">
        <f>'Budget Breakdown'!T16</f>
        <v>-400.65000000000146</v>
      </c>
      <c r="W6" s="102">
        <f t="shared" si="5"/>
        <v>-4.822742399230401E-3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4073.8100000000004</v>
      </c>
      <c r="Q7" s="574">
        <f>P7/$D$2</f>
        <v>4.903765434521086E-2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-12733.08</v>
      </c>
      <c r="W7" s="116">
        <f t="shared" si="5"/>
        <v>-0.15327184522349285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89.5</v>
      </c>
      <c r="K8" s="574">
        <f>J8/$D$2</f>
        <v>1.0773379376790698E-3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3941.44</v>
      </c>
      <c r="Q9" s="574">
        <f t="shared" si="3"/>
        <v>4.744427755403121E-2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583.27</v>
      </c>
      <c r="Q16" s="574">
        <f>P16/$D$2</f>
        <v>7.020993283911408E-3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7988.5749999999998</v>
      </c>
      <c r="Q18" s="574">
        <f>P18/$D$2</f>
        <v>9.6160837044632116E-2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434.57</v>
      </c>
      <c r="K19" s="574">
        <f>J19/$D$2</f>
        <v>5.2310474589630541E-3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337.15</v>
      </c>
      <c r="K20" s="574">
        <f>J20/$D$2</f>
        <v>4.0583741417709318E-3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7988.5749999999998</v>
      </c>
      <c r="K26" s="574">
        <f t="shared" si="6"/>
        <v>9.6160837044632116E-2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Q34" sqref="Q3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350.65000000000003</v>
      </c>
      <c r="L7" s="211">
        <f t="shared" si="3"/>
        <v>12649.35</v>
      </c>
      <c r="M7" s="212">
        <f t="shared" si="4"/>
        <v>-0.97302692307692307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-400.65000000000003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83075.14</v>
      </c>
      <c r="G16" s="205">
        <f>SUM(G2:G7)</f>
        <v>-19327.961030959981</v>
      </c>
      <c r="H16" s="208">
        <f>((SUM(F16))-SUM(E16))/SUM(E16)</f>
        <v>-0.18874390361593127</v>
      </c>
      <c r="I16" s="198"/>
      <c r="J16" s="209">
        <f>SUM(J2:J7)</f>
        <v>78000</v>
      </c>
      <c r="K16" s="209">
        <f>SUM(K2:K7)</f>
        <v>65129.48</v>
      </c>
      <c r="L16" s="209">
        <f>SUM(L2:L7)</f>
        <v>12870.52</v>
      </c>
      <c r="M16" s="212">
        <f>((K16-SUM(J16))/SUM(J16))</f>
        <v>-0.16500666666666663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-400.65000000000146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19.14</v>
      </c>
      <c r="G25" s="232">
        <f t="shared" si="19"/>
        <v>5180.8599999999997</v>
      </c>
      <c r="H25" s="233">
        <f t="shared" si="20"/>
        <v>-0.99631923076923068</v>
      </c>
      <c r="I25" s="198"/>
      <c r="J25" s="234">
        <f>SUM('Proposed Budget'!$D$5:$D$12)</f>
        <v>5800</v>
      </c>
      <c r="K25" s="235">
        <f>SUM('Monthly Breakdown'!S5:S12)</f>
        <v>331.51000000000005</v>
      </c>
      <c r="L25" s="236">
        <f t="shared" si="21"/>
        <v>5468.49</v>
      </c>
      <c r="M25" s="237">
        <f t="shared" si="22"/>
        <v>-0.94284310344827582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24788.14</v>
      </c>
      <c r="G34" s="230">
        <f>SUM(G20:G25)</f>
        <v>6411.8599999999988</v>
      </c>
      <c r="H34" s="233">
        <f>((F34-SUM(E34)))/SUM(E34)</f>
        <v>-0.20550833333333335</v>
      </c>
      <c r="I34" s="198"/>
      <c r="J34" s="234">
        <f>SUM(J20:J25)</f>
        <v>34800</v>
      </c>
      <c r="K34" s="234">
        <f>SUM(K20:K25)</f>
        <v>30341.34</v>
      </c>
      <c r="L34" s="234">
        <f>SUM(L20:L25)</f>
        <v>4458.6599999999989</v>
      </c>
      <c r="M34" s="237">
        <f>((K34-SUM(J34))/SUM(J34))</f>
        <v>-0.12812241379310343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20" sqref="E20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83475.789999999994</v>
      </c>
      <c r="F3" s="268">
        <f t="shared" si="0"/>
        <v>2260.7775257999842</v>
      </c>
      <c r="G3" s="269">
        <f>1-((E3/SUM(E3:F3)))</f>
        <v>2.636888309203278E-2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400.65000000000003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1245.2711574193547</v>
      </c>
      <c r="E5" s="289">
        <f>I5+K5+M5+O5+Q5+S5+U5+W5+Y5+AA5+AC5+AE5</f>
        <v>6345.07</v>
      </c>
      <c r="F5" s="289">
        <f>J5+L5+N5+P5+R5</f>
        <v>-8.3000000000001819</v>
      </c>
      <c r="G5" s="269">
        <f t="shared" ref="G5:G12" si="2">1-((E5/SUM(E5:F5)))</f>
        <v>-1.3098155684994062E-3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7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336.77</v>
      </c>
      <c r="T5" s="232">
        <f t="shared" ref="T5:T12" si="8">H5-S5</f>
        <v>863.23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1147.4109987096772</v>
      </c>
      <c r="E6" s="289">
        <f t="shared" ref="E6:E12" si="15">Q6+S6+U6+W6+Y6+AA6+AC6+AE6+I6+K6+M6+O6</f>
        <v>5846.4399999999987</v>
      </c>
      <c r="F6" s="289">
        <f>J6+L6+N6+P6+R6</f>
        <v>205.37000000000069</v>
      </c>
      <c r="G6" s="269">
        <f t="shared" si="2"/>
        <v>3.3935302000558609E-2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7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51.81</v>
      </c>
      <c r="T6" s="232">
        <f t="shared" si="8"/>
        <v>1148.19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137.17064903225807</v>
      </c>
      <c r="E7" s="289">
        <f t="shared" si="15"/>
        <v>698.93</v>
      </c>
      <c r="F7" s="289">
        <f>J7+L7+N7+P7+R7</f>
        <v>69.480000000000018</v>
      </c>
      <c r="G7" s="269">
        <f t="shared" si="2"/>
        <v>9.0420478650720337E-2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18.41</v>
      </c>
      <c r="T7" s="232">
        <f t="shared" si="8"/>
        <v>131.59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665.28932516129032</v>
      </c>
      <c r="E8" s="289">
        <f t="shared" si="15"/>
        <v>3389.87</v>
      </c>
      <c r="F8" s="289">
        <f>J8+L8+N8+P8+R8</f>
        <v>-344.8900000000001</v>
      </c>
      <c r="G8" s="269">
        <f t="shared" si="2"/>
        <v>-0.11326511175771281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7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44.98</v>
      </c>
      <c r="T8" s="232">
        <f t="shared" si="8"/>
        <v>555.02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761.79922838709672</v>
      </c>
      <c r="E9" s="289">
        <f t="shared" si="15"/>
        <v>3881.62</v>
      </c>
      <c r="F9" s="289">
        <f>J9+L9+N9+P9+R9</f>
        <v>-381.62</v>
      </c>
      <c r="G9" s="269">
        <f t="shared" si="2"/>
        <v>-0.10903428571428564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799.51806580645177</v>
      </c>
      <c r="E10" s="289">
        <f t="shared" si="15"/>
        <v>4073.8100000000004</v>
      </c>
      <c r="F10" s="289">
        <f>J10+L10+N10+P10+R10</f>
        <v>294.17999999999972</v>
      </c>
      <c r="G10" s="269">
        <f t="shared" si="2"/>
        <v>6.7349055286298642E-2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7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-132.01</v>
      </c>
      <c r="T10" s="232">
        <f t="shared" si="8"/>
        <v>1032.01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424.7338529032258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773.53938580645172</v>
      </c>
      <c r="E12" s="289">
        <f t="shared" si="15"/>
        <v>3941.44</v>
      </c>
      <c r="F12" s="289">
        <f>J12+L12+N12+P12+R12</f>
        <v>-429.8900000000001</v>
      </c>
      <c r="G12" s="269">
        <f t="shared" si="2"/>
        <v>-0.1224217226011306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7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11.55</v>
      </c>
      <c r="T12" s="232">
        <f t="shared" si="8"/>
        <v>688.45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1247.7695225806451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17.565096774193549</v>
      </c>
      <c r="E15" s="289">
        <f t="shared" si="17"/>
        <v>89.5</v>
      </c>
      <c r="F15" s="289">
        <f>J15+L15+N15+P15+R15</f>
        <v>10.500000000000007</v>
      </c>
      <c r="G15" s="269">
        <f t="shared" si="18"/>
        <v>0.10499999999999998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3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304.66513161290322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202.73261806451615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135.19433032258067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133.46922193548386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142.92493548387097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163.88725935483873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182.68289419354841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392.51612903225805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196.25806451612902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117.75483870967743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94.608162580645157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114.47144129032257</v>
      </c>
      <c r="E27" s="289">
        <f t="shared" si="17"/>
        <v>583.27</v>
      </c>
      <c r="F27" s="289">
        <f>J27+L27+N27+P27+R27</f>
        <v>-64.129999999999981</v>
      </c>
      <c r="G27" s="269">
        <f t="shared" si="18"/>
        <v>-0.12353122471780242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3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19.14</v>
      </c>
      <c r="T27" s="232">
        <f t="shared" si="24"/>
        <v>80.86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1158.2562193548388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108.66023999999999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85.287867096774207</v>
      </c>
      <c r="E30" s="289">
        <f t="shared" si="17"/>
        <v>434.57</v>
      </c>
      <c r="F30" s="289">
        <f>J30+L30+N30+P30+R30</f>
        <v>-59.569999999999993</v>
      </c>
      <c r="G30" s="269">
        <f t="shared" si="18"/>
        <v>-0.15885333333333329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66.168406451612896</v>
      </c>
      <c r="E31" s="289">
        <f t="shared" si="17"/>
        <v>337.15</v>
      </c>
      <c r="F31" s="289">
        <f>J31+L31+N31+P31+R31</f>
        <v>37.849999999999994</v>
      </c>
      <c r="G31" s="269">
        <f t="shared" si="18"/>
        <v>0.10093333333333343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343.45161290322585</v>
      </c>
      <c r="E33" s="289">
        <f t="shared" ref="E33:E43" si="32">Q33+S33+U33+W33+Y33+AA33+AC33+AE33+I33+K33+M33+O33</f>
        <v>1750</v>
      </c>
      <c r="F33" s="289">
        <f>J33+L33+N33+P33+R33</f>
        <v>0</v>
      </c>
      <c r="G33" s="269">
        <f t="shared" ref="G33:G43" si="33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314.01290322580644</v>
      </c>
      <c r="E34" s="289">
        <f t="shared" si="32"/>
        <v>1600</v>
      </c>
      <c r="F34" s="289">
        <f>J34+L34+N34+P34+R34</f>
        <v>0</v>
      </c>
      <c r="G34" s="269">
        <f t="shared" si="33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24.532258064516128</v>
      </c>
      <c r="E35" s="289">
        <f t="shared" si="32"/>
        <v>125</v>
      </c>
      <c r="F35" s="289">
        <f>J35+L35+N35+P35+R35</f>
        <v>0</v>
      </c>
      <c r="G35" s="269">
        <f t="shared" si="33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24.532258064516128</v>
      </c>
      <c r="E36" s="289">
        <f t="shared" si="32"/>
        <v>125</v>
      </c>
      <c r="F36" s="289">
        <f>J36+L36+N36+P36+R36</f>
        <v>0</v>
      </c>
      <c r="G36" s="269">
        <f t="shared" si="33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44.158064516129038</v>
      </c>
      <c r="E37" s="289">
        <f t="shared" si="32"/>
        <v>225</v>
      </c>
      <c r="F37" s="289">
        <f>J37+L37+N37+P37+R37</f>
        <v>0</v>
      </c>
      <c r="G37" s="269">
        <f t="shared" si="33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392.51612903225805</v>
      </c>
      <c r="E38" s="289">
        <f t="shared" si="32"/>
        <v>2000</v>
      </c>
      <c r="F38" s="289">
        <f>J38+L38+N38+P38+R38</f>
        <v>0</v>
      </c>
      <c r="G38" s="269">
        <f t="shared" si="33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367.98387096774201</v>
      </c>
      <c r="E39" s="289">
        <f t="shared" si="32"/>
        <v>1875</v>
      </c>
      <c r="F39" s="289">
        <f>J39+L39+N39+P39+R39</f>
        <v>0</v>
      </c>
      <c r="G39" s="269">
        <f t="shared" si="33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98.129032258064512</v>
      </c>
      <c r="E40" s="289">
        <f t="shared" si="32"/>
        <v>500</v>
      </c>
      <c r="F40" s="289">
        <f>J40+L40+N40+P40+R40</f>
        <v>0</v>
      </c>
      <c r="G40" s="269">
        <f t="shared" si="33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83.409677419354836</v>
      </c>
      <c r="E41" s="289">
        <f t="shared" si="32"/>
        <v>425</v>
      </c>
      <c r="F41" s="289">
        <f>J41+L41+N41+P41+R41</f>
        <v>0</v>
      </c>
      <c r="G41" s="269">
        <f t="shared" si="33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225.69677419354838</v>
      </c>
      <c r="E42" s="289">
        <f t="shared" si="32"/>
        <v>1150</v>
      </c>
      <c r="F42" s="289">
        <f>J42+L42+N42+P42+R42</f>
        <v>0</v>
      </c>
      <c r="G42" s="269">
        <f t="shared" si="33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44.158064516129038</v>
      </c>
      <c r="E43" s="289">
        <f t="shared" si="32"/>
        <v>225</v>
      </c>
      <c r="F43" s="289">
        <f>J43+L43+N43+P43+R43</f>
        <v>0</v>
      </c>
      <c r="G43" s="269">
        <f t="shared" si="33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58.877419354838715</v>
      </c>
      <c r="E45" s="289">
        <f t="shared" ref="E45:E46" si="47">Q45+S45+U45+W45+Y45+AA45+AC45+AE45+I45+K45+M45+O45</f>
        <v>300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4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3541.7338722580644</v>
      </c>
      <c r="E46" s="289">
        <f t="shared" si="47"/>
        <v>18046.309999999998</v>
      </c>
      <c r="F46" s="289">
        <f>J46+L46+N46+P46+R46</f>
        <v>2039.6075257999851</v>
      </c>
      <c r="G46" s="269">
        <f t="shared" si="48"/>
        <v>0.1015441551614531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3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8769.5875045161301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6080.4810929032255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826.07178193548407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628.02580645161288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93"/>
  <sheetViews>
    <sheetView tabSelected="1" workbookViewId="0">
      <pane ySplit="4" topLeftCell="A5" activePane="bottomLeft" state="frozen"/>
      <selection pane="bottomLeft" activeCell="D13" sqref="D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(SUM(INDIRECT("g5:g5")))+J2+L2+N2+P2-R2+T2-G996</f>
        <v>3722.6799999999857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1466.87</v>
      </c>
      <c r="K2" s="304" t="s">
        <v>276</v>
      </c>
      <c r="L2" s="305">
        <f>(SUMIFS(E:E,I:I,"2"))</f>
        <v>548.54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22</v>
      </c>
      <c r="C5" s="298">
        <v>46176</v>
      </c>
      <c r="D5" s="299" t="s">
        <v>861</v>
      </c>
      <c r="E5" s="522">
        <v>12.77</v>
      </c>
      <c r="F5" s="522"/>
      <c r="G5" s="333">
        <f t="shared" ref="G5:G65" si="0">G6-E5+F5</f>
        <v>1707.2699999999859</v>
      </c>
      <c r="H5" s="334"/>
      <c r="I5" s="335">
        <v>1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8</v>
      </c>
      <c r="C6" s="298">
        <v>46176</v>
      </c>
      <c r="D6" s="299" t="s">
        <v>319</v>
      </c>
      <c r="E6" s="522">
        <v>11.55</v>
      </c>
      <c r="F6" s="522"/>
      <c r="G6" s="333">
        <f t="shared" si="0"/>
        <v>1720.0399999999859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1</v>
      </c>
      <c r="C7" s="298">
        <v>46176</v>
      </c>
      <c r="D7" s="299" t="s">
        <v>306</v>
      </c>
      <c r="E7" s="522">
        <v>96.16</v>
      </c>
      <c r="F7" s="522"/>
      <c r="G7" s="333">
        <f t="shared" si="0"/>
        <v>1731.5899999999858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46175</v>
      </c>
      <c r="D8" s="299" t="s">
        <v>899</v>
      </c>
      <c r="E8" s="522">
        <v>21.38</v>
      </c>
      <c r="F8" s="522"/>
      <c r="G8" s="333">
        <f t="shared" si="0"/>
        <v>1827.7499999999859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2</v>
      </c>
      <c r="C9" s="298">
        <v>46175</v>
      </c>
      <c r="D9" s="299" t="s">
        <v>386</v>
      </c>
      <c r="E9" s="522">
        <v>14.38</v>
      </c>
      <c r="F9" s="522"/>
      <c r="G9" s="333">
        <f t="shared" si="0"/>
        <v>1849.129999999986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6</v>
      </c>
      <c r="C10" s="298">
        <v>46175</v>
      </c>
      <c r="D10" s="299" t="s">
        <v>433</v>
      </c>
      <c r="E10" s="522">
        <v>-142</v>
      </c>
      <c r="F10" s="522"/>
      <c r="G10" s="333">
        <f t="shared" si="0"/>
        <v>1863.5099999999861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284</v>
      </c>
      <c r="B11" s="330">
        <v>36</v>
      </c>
      <c r="C11" s="298">
        <v>46175</v>
      </c>
      <c r="D11" s="299" t="s">
        <v>374</v>
      </c>
      <c r="E11" s="522">
        <v>50</v>
      </c>
      <c r="F11" s="522"/>
      <c r="G11" s="333">
        <f t="shared" si="0"/>
        <v>1721.5099999999861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294</v>
      </c>
      <c r="B12" s="330">
        <v>22</v>
      </c>
      <c r="C12" s="298">
        <v>46175</v>
      </c>
      <c r="D12" s="299" t="s">
        <v>375</v>
      </c>
      <c r="E12" s="522">
        <v>6.37</v>
      </c>
      <c r="F12" s="522"/>
      <c r="G12" s="333">
        <f t="shared" si="0"/>
        <v>1771.5099999999861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1</v>
      </c>
      <c r="C13" s="298">
        <v>46174</v>
      </c>
      <c r="D13" s="299" t="s">
        <v>306</v>
      </c>
      <c r="E13" s="522">
        <v>84.03</v>
      </c>
      <c r="F13" s="522"/>
      <c r="G13" s="333">
        <f t="shared" si="0"/>
        <v>1777.879999999986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3</v>
      </c>
      <c r="C14" s="298">
        <v>46174</v>
      </c>
      <c r="D14" s="299" t="s">
        <v>296</v>
      </c>
      <c r="E14" s="522">
        <v>10.31</v>
      </c>
      <c r="F14" s="522"/>
      <c r="G14" s="333">
        <f t="shared" si="0"/>
        <v>1861.909999999986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46174</v>
      </c>
      <c r="D15" s="299" t="s">
        <v>301</v>
      </c>
      <c r="E15" s="522">
        <v>16.05</v>
      </c>
      <c r="F15" s="522"/>
      <c r="G15" s="333">
        <f t="shared" si="0"/>
        <v>1872.2199999999859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1</v>
      </c>
      <c r="C16" s="298">
        <v>46174</v>
      </c>
      <c r="D16" s="299" t="s">
        <v>457</v>
      </c>
      <c r="E16" s="522">
        <v>50.44</v>
      </c>
      <c r="F16" s="522"/>
      <c r="G16" s="333">
        <f t="shared" si="0"/>
        <v>1888.2699999999859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6</v>
      </c>
      <c r="C17" s="298">
        <v>46174</v>
      </c>
      <c r="D17" s="299" t="s">
        <v>898</v>
      </c>
      <c r="E17" s="522">
        <v>9.99</v>
      </c>
      <c r="F17" s="522"/>
      <c r="G17" s="333">
        <f t="shared" si="0"/>
        <v>1938.7099999999859</v>
      </c>
      <c r="H17" s="334"/>
      <c r="I17" s="335">
        <v>2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46174</v>
      </c>
      <c r="D18" s="299" t="s">
        <v>310</v>
      </c>
      <c r="E18" s="522">
        <v>44.98</v>
      </c>
      <c r="F18" s="522"/>
      <c r="G18" s="333">
        <f t="shared" si="0"/>
        <v>1948.6999999999859</v>
      </c>
      <c r="H18" s="334"/>
      <c r="I18" s="335">
        <v>2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46174</v>
      </c>
      <c r="D19" s="299" t="s">
        <v>311</v>
      </c>
      <c r="E19" s="522">
        <v>106.14</v>
      </c>
      <c r="F19" s="522"/>
      <c r="G19" s="333">
        <f t="shared" si="0"/>
        <v>1993.679999999986</v>
      </c>
      <c r="H19" s="334"/>
      <c r="I19" s="335">
        <v>2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/>
      <c r="B20" s="330"/>
      <c r="C20" s="298">
        <v>46174</v>
      </c>
      <c r="D20" s="299" t="s">
        <v>624</v>
      </c>
      <c r="E20" s="522">
        <v>62.31</v>
      </c>
      <c r="F20" s="522"/>
      <c r="G20" s="333">
        <f t="shared" si="0"/>
        <v>2099.8199999999861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3</v>
      </c>
      <c r="C21" s="298">
        <v>46174</v>
      </c>
      <c r="D21" s="299" t="s">
        <v>351</v>
      </c>
      <c r="E21" s="522">
        <v>8.1</v>
      </c>
      <c r="F21" s="522"/>
      <c r="G21" s="333">
        <f t="shared" si="0"/>
        <v>2162.129999999986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/>
      <c r="B22" s="330"/>
      <c r="C22" s="298">
        <v>46174</v>
      </c>
      <c r="D22" s="299" t="s">
        <v>888</v>
      </c>
      <c r="E22" s="522">
        <v>320</v>
      </c>
      <c r="F22" s="522"/>
      <c r="G22" s="333">
        <f t="shared" si="0"/>
        <v>2170.2299999999859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/>
      <c r="B23" s="330"/>
      <c r="C23" s="298">
        <v>46174</v>
      </c>
      <c r="D23" s="299" t="s">
        <v>889</v>
      </c>
      <c r="E23" s="522">
        <v>20</v>
      </c>
      <c r="F23" s="522"/>
      <c r="G23" s="333">
        <f t="shared" si="0"/>
        <v>2490.2299999999859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284</v>
      </c>
      <c r="B24" s="330">
        <v>37</v>
      </c>
      <c r="C24" s="298">
        <v>46173</v>
      </c>
      <c r="D24" s="299" t="s">
        <v>895</v>
      </c>
      <c r="E24" s="522">
        <v>1160.3599999999999</v>
      </c>
      <c r="F24" s="522"/>
      <c r="G24" s="333">
        <f t="shared" si="0"/>
        <v>2510.2299999999859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286</v>
      </c>
      <c r="B25" s="330">
        <v>25</v>
      </c>
      <c r="C25" s="298">
        <v>46173</v>
      </c>
      <c r="D25" s="298" t="s">
        <v>204</v>
      </c>
      <c r="E25" s="331">
        <v>350</v>
      </c>
      <c r="F25" s="522"/>
      <c r="G25" s="333">
        <f t="shared" si="0"/>
        <v>3670.5899999999856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286</v>
      </c>
      <c r="B26" s="330">
        <v>26</v>
      </c>
      <c r="C26" s="298">
        <v>46173</v>
      </c>
      <c r="D26" s="298" t="s">
        <v>205</v>
      </c>
      <c r="E26" s="331">
        <v>320</v>
      </c>
      <c r="F26" s="522"/>
      <c r="G26" s="333">
        <f t="shared" si="0"/>
        <v>4020.5899999999856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286</v>
      </c>
      <c r="B27" s="330">
        <v>27</v>
      </c>
      <c r="C27" s="298">
        <v>46173</v>
      </c>
      <c r="D27" s="298" t="s">
        <v>206</v>
      </c>
      <c r="E27" s="331">
        <v>25</v>
      </c>
      <c r="F27" s="522"/>
      <c r="G27" s="333">
        <f t="shared" si="0"/>
        <v>4340.5899999999856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286</v>
      </c>
      <c r="B28" s="330">
        <v>28</v>
      </c>
      <c r="C28" s="298">
        <v>46173</v>
      </c>
      <c r="D28" s="298" t="s">
        <v>207</v>
      </c>
      <c r="E28" s="331">
        <v>25</v>
      </c>
      <c r="F28" s="522"/>
      <c r="G28" s="333">
        <f t="shared" si="0"/>
        <v>4365.5899999999856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286</v>
      </c>
      <c r="B29" s="330">
        <v>29</v>
      </c>
      <c r="C29" s="298">
        <v>46173</v>
      </c>
      <c r="D29" s="298" t="s">
        <v>208</v>
      </c>
      <c r="E29" s="331">
        <v>45</v>
      </c>
      <c r="F29" s="522"/>
      <c r="G29" s="333">
        <f t="shared" si="0"/>
        <v>4390.5899999999856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286</v>
      </c>
      <c r="B30" s="330">
        <v>30</v>
      </c>
      <c r="C30" s="298">
        <v>46173</v>
      </c>
      <c r="D30" s="298" t="s">
        <v>209</v>
      </c>
      <c r="E30" s="331">
        <v>400</v>
      </c>
      <c r="F30" s="522"/>
      <c r="G30" s="333">
        <f t="shared" si="0"/>
        <v>4435.5899999999856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286</v>
      </c>
      <c r="B31" s="330">
        <v>31</v>
      </c>
      <c r="C31" s="298">
        <v>46173</v>
      </c>
      <c r="D31" s="298" t="s">
        <v>210</v>
      </c>
      <c r="E31" s="331">
        <v>375</v>
      </c>
      <c r="F31" s="522"/>
      <c r="G31" s="333">
        <f t="shared" si="0"/>
        <v>4835.5899999999856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286</v>
      </c>
      <c r="B32" s="330">
        <v>32</v>
      </c>
      <c r="C32" s="298">
        <v>46173</v>
      </c>
      <c r="D32" s="298" t="s">
        <v>211</v>
      </c>
      <c r="E32" s="331">
        <v>100</v>
      </c>
      <c r="F32" s="522"/>
      <c r="G32" s="333">
        <f t="shared" si="0"/>
        <v>5210.5899999999856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286</v>
      </c>
      <c r="B33" s="330">
        <v>33</v>
      </c>
      <c r="C33" s="298">
        <v>46173</v>
      </c>
      <c r="D33" s="298" t="s">
        <v>212</v>
      </c>
      <c r="E33" s="331">
        <v>85</v>
      </c>
      <c r="F33" s="522"/>
      <c r="G33" s="333">
        <f t="shared" si="0"/>
        <v>5310.5899999999856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286</v>
      </c>
      <c r="B34" s="330">
        <v>34</v>
      </c>
      <c r="C34" s="298">
        <v>46173</v>
      </c>
      <c r="D34" s="298" t="s">
        <v>213</v>
      </c>
      <c r="E34" s="331">
        <v>230</v>
      </c>
      <c r="F34" s="522"/>
      <c r="G34" s="333">
        <f t="shared" si="0"/>
        <v>5395.5899999999856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286</v>
      </c>
      <c r="B35" s="330">
        <v>35</v>
      </c>
      <c r="C35" s="298">
        <v>46173</v>
      </c>
      <c r="D35" s="298" t="s">
        <v>214</v>
      </c>
      <c r="E35" s="331">
        <v>45</v>
      </c>
      <c r="F35" s="522"/>
      <c r="G35" s="333">
        <f t="shared" si="0"/>
        <v>5625.5899999999856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46173</v>
      </c>
      <c r="D36" s="298" t="s">
        <v>885</v>
      </c>
      <c r="E36" s="522">
        <v>50</v>
      </c>
      <c r="F36" s="522"/>
      <c r="G36" s="333">
        <f t="shared" si="0"/>
        <v>5670.5899999999856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22</v>
      </c>
      <c r="C37" s="298">
        <v>46173</v>
      </c>
      <c r="D37" s="298" t="s">
        <v>835</v>
      </c>
      <c r="E37" s="522">
        <v>10.63</v>
      </c>
      <c r="F37" s="522"/>
      <c r="G37" s="333">
        <f t="shared" si="0"/>
        <v>5720.5899999999856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4</v>
      </c>
      <c r="C38" s="298">
        <v>46173</v>
      </c>
      <c r="D38" s="298" t="s">
        <v>363</v>
      </c>
      <c r="E38" s="522">
        <v>108.69</v>
      </c>
      <c r="F38" s="522"/>
      <c r="G38" s="333">
        <f t="shared" si="0"/>
        <v>5731.2199999999857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294</v>
      </c>
      <c r="B39" s="330">
        <v>10</v>
      </c>
      <c r="C39" s="298">
        <v>46173</v>
      </c>
      <c r="D39" s="298" t="s">
        <v>176</v>
      </c>
      <c r="E39" s="522">
        <v>17.899999999999999</v>
      </c>
      <c r="F39" s="522"/>
      <c r="G39" s="333">
        <f t="shared" si="0"/>
        <v>5839.9099999999853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1</v>
      </c>
      <c r="C40" s="298">
        <v>46173</v>
      </c>
      <c r="D40" s="298" t="s">
        <v>445</v>
      </c>
      <c r="E40" s="522">
        <v>9.57</v>
      </c>
      <c r="F40" s="522"/>
      <c r="G40" s="333">
        <f t="shared" si="0"/>
        <v>5857.8099999999849</v>
      </c>
      <c r="H40" s="334"/>
      <c r="I40" s="335">
        <v>2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46172</v>
      </c>
      <c r="D41" s="298" t="s">
        <v>319</v>
      </c>
      <c r="E41" s="522">
        <v>88.98</v>
      </c>
      <c r="F41" s="522"/>
      <c r="G41" s="333">
        <f t="shared" si="0"/>
        <v>5867.3799999999846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287</v>
      </c>
      <c r="B42" s="330" t="s">
        <v>287</v>
      </c>
      <c r="C42" s="298">
        <v>46172</v>
      </c>
      <c r="D42" s="298" t="s">
        <v>891</v>
      </c>
      <c r="E42" s="522">
        <v>219.38</v>
      </c>
      <c r="F42" s="522">
        <v>219.38</v>
      </c>
      <c r="G42" s="333">
        <f t="shared" si="0"/>
        <v>5956.3599999999842</v>
      </c>
      <c r="H42" s="334"/>
      <c r="I42" s="335">
        <v>1</v>
      </c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287</v>
      </c>
      <c r="B43" s="330" t="s">
        <v>287</v>
      </c>
      <c r="C43" s="298">
        <v>46172</v>
      </c>
      <c r="D43" s="298" t="s">
        <v>890</v>
      </c>
      <c r="E43" s="522">
        <v>310.98</v>
      </c>
      <c r="F43" s="522">
        <v>310.98</v>
      </c>
      <c r="G43" s="333">
        <f t="shared" si="0"/>
        <v>5956.3599999999842</v>
      </c>
      <c r="H43" s="334"/>
      <c r="I43" s="335">
        <v>1</v>
      </c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46172</v>
      </c>
      <c r="D44" s="298" t="s">
        <v>894</v>
      </c>
      <c r="E44" s="522">
        <v>130.68</v>
      </c>
      <c r="F44" s="522"/>
      <c r="G44" s="333">
        <f t="shared" si="0"/>
        <v>5956.3599999999842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46172</v>
      </c>
      <c r="D45" s="298" t="s">
        <v>356</v>
      </c>
      <c r="E45" s="522">
        <v>49.99</v>
      </c>
      <c r="F45" s="522"/>
      <c r="G45" s="333">
        <f t="shared" si="0"/>
        <v>6087.0399999999845</v>
      </c>
      <c r="H45" s="334"/>
      <c r="I45" s="335">
        <v>1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46171</v>
      </c>
      <c r="D46" s="298" t="s">
        <v>296</v>
      </c>
      <c r="E46" s="522">
        <v>15.1</v>
      </c>
      <c r="F46" s="522"/>
      <c r="G46" s="333">
        <f t="shared" si="0"/>
        <v>6137.0299999999843</v>
      </c>
      <c r="H46" s="334"/>
      <c r="I46" s="335">
        <v>1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46171</v>
      </c>
      <c r="D47" s="298" t="s">
        <v>295</v>
      </c>
      <c r="E47" s="522">
        <v>7.02</v>
      </c>
      <c r="F47" s="522"/>
      <c r="G47" s="333">
        <f t="shared" si="0"/>
        <v>6152.1299999999846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4</v>
      </c>
      <c r="C48" s="298">
        <v>46171</v>
      </c>
      <c r="D48" s="298" t="s">
        <v>295</v>
      </c>
      <c r="E48" s="522">
        <v>93.38</v>
      </c>
      <c r="F48" s="522"/>
      <c r="G48" s="333">
        <f t="shared" si="0"/>
        <v>6159.1499999999851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46171</v>
      </c>
      <c r="D49" s="298" t="s">
        <v>353</v>
      </c>
      <c r="E49" s="522">
        <v>18.98</v>
      </c>
      <c r="F49" s="522"/>
      <c r="G49" s="333">
        <f t="shared" si="0"/>
        <v>6252.5299999999852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23</v>
      </c>
      <c r="C50" s="298">
        <v>46171</v>
      </c>
      <c r="D50" s="299" t="s">
        <v>67</v>
      </c>
      <c r="E50" s="522">
        <v>650.88</v>
      </c>
      <c r="F50" s="522"/>
      <c r="G50" s="333">
        <f t="shared" si="0"/>
        <v>6271.5099999999848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20</v>
      </c>
      <c r="C51" s="298">
        <v>46171</v>
      </c>
      <c r="D51" s="299" t="s">
        <v>193</v>
      </c>
      <c r="E51" s="522">
        <v>600</v>
      </c>
      <c r="F51" s="522"/>
      <c r="G51" s="333">
        <f t="shared" si="0"/>
        <v>6922.3899999999849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291</v>
      </c>
      <c r="B52" s="330">
        <v>38</v>
      </c>
      <c r="C52" s="298">
        <v>46171</v>
      </c>
      <c r="D52" s="299" t="s">
        <v>293</v>
      </c>
      <c r="E52" s="522"/>
      <c r="F52" s="522">
        <v>4597.8100000000004</v>
      </c>
      <c r="G52" s="333">
        <f t="shared" si="0"/>
        <v>7522.3899999999849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42</v>
      </c>
      <c r="C53" s="298">
        <v>46171</v>
      </c>
      <c r="D53" s="299" t="s">
        <v>200</v>
      </c>
      <c r="E53" s="522">
        <v>50.92</v>
      </c>
      <c r="F53" s="522"/>
      <c r="G53" s="333">
        <f t="shared" si="0"/>
        <v>2924.5799999999849</v>
      </c>
      <c r="H53" s="334"/>
      <c r="I53" s="335">
        <v>1</v>
      </c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294</v>
      </c>
      <c r="B54" s="330">
        <v>43</v>
      </c>
      <c r="C54" s="298">
        <v>46171</v>
      </c>
      <c r="D54" s="299" t="s">
        <v>201</v>
      </c>
      <c r="E54" s="522">
        <v>42.84</v>
      </c>
      <c r="F54" s="522"/>
      <c r="G54" s="333">
        <f t="shared" si="0"/>
        <v>2975.499999999985</v>
      </c>
      <c r="H54" s="334"/>
      <c r="I54" s="335">
        <v>1</v>
      </c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291</v>
      </c>
      <c r="B55" s="330">
        <v>39</v>
      </c>
      <c r="C55" s="298">
        <v>46170</v>
      </c>
      <c r="D55" s="299" t="s">
        <v>292</v>
      </c>
      <c r="E55" s="522"/>
      <c r="F55" s="522">
        <v>2763.79</v>
      </c>
      <c r="G55" s="333">
        <f t="shared" si="0"/>
        <v>3018.3399999999851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3</v>
      </c>
      <c r="C56" s="298">
        <v>46170</v>
      </c>
      <c r="D56" s="299" t="s">
        <v>884</v>
      </c>
      <c r="E56" s="522">
        <v>8.9499999999999993</v>
      </c>
      <c r="F56" s="522"/>
      <c r="G56" s="333">
        <f t="shared" si="0"/>
        <v>254.54999999998506</v>
      </c>
      <c r="H56" s="334"/>
      <c r="I56" s="335">
        <v>1</v>
      </c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4</v>
      </c>
      <c r="C57" s="298">
        <v>46170</v>
      </c>
      <c r="D57" s="299" t="s">
        <v>884</v>
      </c>
      <c r="E57" s="522">
        <v>43.44</v>
      </c>
      <c r="F57" s="522"/>
      <c r="G57" s="333">
        <f t="shared" si="0"/>
        <v>263.49999999998505</v>
      </c>
      <c r="H57" s="334"/>
      <c r="I57" s="335">
        <v>1</v>
      </c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46170</v>
      </c>
      <c r="D58" s="299" t="s">
        <v>892</v>
      </c>
      <c r="E58" s="522">
        <v>30.89</v>
      </c>
      <c r="F58" s="522"/>
      <c r="G58" s="333">
        <f t="shared" si="0"/>
        <v>306.93999999998505</v>
      </c>
      <c r="H58" s="334"/>
      <c r="I58" s="335">
        <v>1</v>
      </c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46170</v>
      </c>
      <c r="D59" s="299" t="s">
        <v>346</v>
      </c>
      <c r="E59" s="522">
        <v>32.659999999999997</v>
      </c>
      <c r="F59" s="522"/>
      <c r="G59" s="333">
        <f t="shared" si="0"/>
        <v>337.82999999998503</v>
      </c>
      <c r="H59" s="334"/>
      <c r="I59" s="335">
        <v>1</v>
      </c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46170</v>
      </c>
      <c r="D60" s="299" t="s">
        <v>386</v>
      </c>
      <c r="E60" s="522">
        <v>9.09</v>
      </c>
      <c r="F60" s="522"/>
      <c r="G60" s="333">
        <f t="shared" si="0"/>
        <v>370.48999999998506</v>
      </c>
      <c r="H60" s="334"/>
      <c r="I60" s="335">
        <v>1</v>
      </c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8</v>
      </c>
      <c r="C61" s="298">
        <v>46170</v>
      </c>
      <c r="D61" s="299" t="s">
        <v>846</v>
      </c>
      <c r="E61" s="522">
        <v>36.74</v>
      </c>
      <c r="F61" s="522"/>
      <c r="G61" s="333">
        <f t="shared" si="0"/>
        <v>379.57999999998503</v>
      </c>
      <c r="H61" s="334"/>
      <c r="I61" s="335">
        <v>2</v>
      </c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5</v>
      </c>
      <c r="C62" s="298">
        <v>46170</v>
      </c>
      <c r="D62" s="299" t="s">
        <v>846</v>
      </c>
      <c r="E62" s="522">
        <v>11.2</v>
      </c>
      <c r="F62" s="522"/>
      <c r="G62" s="333">
        <f t="shared" si="0"/>
        <v>416.31999999998504</v>
      </c>
      <c r="H62" s="334"/>
      <c r="I62" s="335">
        <v>2</v>
      </c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2</v>
      </c>
      <c r="C63" s="298">
        <v>46169</v>
      </c>
      <c r="D63" s="299" t="s">
        <v>358</v>
      </c>
      <c r="E63" s="522">
        <v>11.29</v>
      </c>
      <c r="F63" s="522"/>
      <c r="G63" s="333">
        <f t="shared" si="0"/>
        <v>427.51999999998503</v>
      </c>
      <c r="H63" s="334"/>
      <c r="I63" s="335">
        <v>2</v>
      </c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4</v>
      </c>
      <c r="C64" s="298">
        <v>46169</v>
      </c>
      <c r="D64" s="299" t="s">
        <v>363</v>
      </c>
      <c r="E64" s="522">
        <v>44.84</v>
      </c>
      <c r="F64" s="522"/>
      <c r="G64" s="333">
        <f t="shared" si="0"/>
        <v>438.80999999998505</v>
      </c>
      <c r="H64" s="334"/>
      <c r="I64" s="335">
        <v>1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7</v>
      </c>
      <c r="C65" s="298">
        <v>46169</v>
      </c>
      <c r="D65" s="299" t="s">
        <v>338</v>
      </c>
      <c r="E65" s="522">
        <v>139.88</v>
      </c>
      <c r="F65" s="522"/>
      <c r="G65" s="333">
        <f t="shared" si="0"/>
        <v>483.64999999998508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46169</v>
      </c>
      <c r="D66" s="299" t="s">
        <v>319</v>
      </c>
      <c r="E66" s="522">
        <v>46.84</v>
      </c>
      <c r="F66" s="522"/>
      <c r="G66" s="333">
        <f t="shared" ref="G66:G103" si="1">G67-E66+F66</f>
        <v>623.52999999998508</v>
      </c>
      <c r="H66" s="334"/>
      <c r="I66" s="335">
        <v>1</v>
      </c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46169</v>
      </c>
      <c r="D67" s="299" t="s">
        <v>358</v>
      </c>
      <c r="E67" s="522">
        <v>9.4700000000000006</v>
      </c>
      <c r="F67" s="522"/>
      <c r="G67" s="333">
        <f t="shared" si="1"/>
        <v>670.36999999998511</v>
      </c>
      <c r="H67" s="334"/>
      <c r="I67" s="335">
        <v>1</v>
      </c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46168</v>
      </c>
      <c r="D68" s="299" t="s">
        <v>308</v>
      </c>
      <c r="E68" s="522">
        <v>47.99</v>
      </c>
      <c r="F68" s="522"/>
      <c r="G68" s="333">
        <f t="shared" si="1"/>
        <v>679.83999999998514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5</v>
      </c>
      <c r="C69" s="298">
        <v>46168</v>
      </c>
      <c r="D69" s="299" t="s">
        <v>872</v>
      </c>
      <c r="E69" s="522">
        <v>26</v>
      </c>
      <c r="F69" s="522"/>
      <c r="G69" s="333">
        <f t="shared" si="1"/>
        <v>727.82999999998515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4</v>
      </c>
      <c r="C70" s="298">
        <v>46168</v>
      </c>
      <c r="D70" s="299" t="s">
        <v>310</v>
      </c>
      <c r="E70" s="522">
        <v>50.15</v>
      </c>
      <c r="F70" s="522"/>
      <c r="G70" s="333">
        <f t="shared" si="1"/>
        <v>753.82999999998515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46168</v>
      </c>
      <c r="D71" s="299" t="s">
        <v>882</v>
      </c>
      <c r="E71" s="522">
        <v>400</v>
      </c>
      <c r="F71" s="522">
        <v>400</v>
      </c>
      <c r="G71" s="333">
        <f t="shared" si="1"/>
        <v>803.97999999998513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22</v>
      </c>
      <c r="C72" s="298">
        <v>46168</v>
      </c>
      <c r="D72" s="299" t="s">
        <v>835</v>
      </c>
      <c r="E72" s="522">
        <v>15.96</v>
      </c>
      <c r="F72" s="522"/>
      <c r="G72" s="333">
        <f t="shared" si="1"/>
        <v>803.97999999998513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46168</v>
      </c>
      <c r="D73" s="299" t="s">
        <v>296</v>
      </c>
      <c r="E73" s="522">
        <v>15.1</v>
      </c>
      <c r="F73" s="522"/>
      <c r="G73" s="333">
        <f t="shared" si="1"/>
        <v>819.93999999998516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4</v>
      </c>
      <c r="C74" s="298">
        <v>46168</v>
      </c>
      <c r="D74" s="299" t="s">
        <v>296</v>
      </c>
      <c r="E74" s="522">
        <v>44.67</v>
      </c>
      <c r="F74" s="522"/>
      <c r="G74" s="333">
        <f t="shared" si="1"/>
        <v>835.03999999998518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1</v>
      </c>
      <c r="C75" s="298">
        <v>46168</v>
      </c>
      <c r="D75" s="299" t="s">
        <v>300</v>
      </c>
      <c r="E75" s="522">
        <v>32.99</v>
      </c>
      <c r="F75" s="522"/>
      <c r="G75" s="333">
        <f t="shared" si="1"/>
        <v>879.70999999998514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46168</v>
      </c>
      <c r="D76" s="299" t="s">
        <v>386</v>
      </c>
      <c r="E76" s="522">
        <v>14.39</v>
      </c>
      <c r="F76" s="522"/>
      <c r="G76" s="333">
        <f t="shared" si="1"/>
        <v>912.69999999998515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12</v>
      </c>
      <c r="C77" s="298">
        <v>46167</v>
      </c>
      <c r="D77" s="299" t="s">
        <v>314</v>
      </c>
      <c r="E77" s="522">
        <v>204.48</v>
      </c>
      <c r="F77" s="522"/>
      <c r="G77" s="333">
        <f t="shared" si="1"/>
        <v>927.08999999998514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46167</v>
      </c>
      <c r="D78" s="299" t="s">
        <v>319</v>
      </c>
      <c r="E78" s="522">
        <v>29.79</v>
      </c>
      <c r="F78" s="522"/>
      <c r="G78" s="333">
        <f t="shared" si="1"/>
        <v>1131.5699999999852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46167</v>
      </c>
      <c r="D79" s="299" t="s">
        <v>348</v>
      </c>
      <c r="E79" s="522">
        <v>50</v>
      </c>
      <c r="F79" s="522"/>
      <c r="G79" s="333">
        <f t="shared" si="1"/>
        <v>1161.3599999999851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46166</v>
      </c>
      <c r="D80" s="299" t="s">
        <v>329</v>
      </c>
      <c r="E80" s="522">
        <v>122.54</v>
      </c>
      <c r="F80" s="522"/>
      <c r="G80" s="333">
        <f t="shared" si="1"/>
        <v>1211.3599999999851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1</v>
      </c>
      <c r="C81" s="298">
        <v>46166</v>
      </c>
      <c r="D81" s="299" t="s">
        <v>311</v>
      </c>
      <c r="E81" s="522">
        <v>157.97</v>
      </c>
      <c r="F81" s="522"/>
      <c r="G81" s="333">
        <f t="shared" si="1"/>
        <v>1333.8999999999851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46166</v>
      </c>
      <c r="D82" s="299" t="s">
        <v>300</v>
      </c>
      <c r="E82" s="522">
        <v>44.05</v>
      </c>
      <c r="F82" s="522"/>
      <c r="G82" s="333">
        <f t="shared" si="1"/>
        <v>1491.8699999999851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46166</v>
      </c>
      <c r="D83" s="299" t="s">
        <v>319</v>
      </c>
      <c r="E83" s="522">
        <v>70.44</v>
      </c>
      <c r="F83" s="522"/>
      <c r="G83" s="333">
        <f t="shared" si="1"/>
        <v>1535.9199999999851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46166</v>
      </c>
      <c r="D84" s="299" t="s">
        <v>329</v>
      </c>
      <c r="E84" s="522">
        <v>55.96</v>
      </c>
      <c r="F84" s="522"/>
      <c r="G84" s="333">
        <f t="shared" si="1"/>
        <v>1606.3599999999851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6</v>
      </c>
      <c r="C85" s="298">
        <v>46166</v>
      </c>
      <c r="D85" s="299" t="s">
        <v>883</v>
      </c>
      <c r="E85" s="522">
        <v>597.83000000000004</v>
      </c>
      <c r="F85" s="522"/>
      <c r="G85" s="333">
        <f t="shared" si="1"/>
        <v>1662.3199999999852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287</v>
      </c>
      <c r="B86" s="330" t="s">
        <v>287</v>
      </c>
      <c r="C86" s="298">
        <v>46166</v>
      </c>
      <c r="D86" s="299" t="s">
        <v>845</v>
      </c>
      <c r="E86" s="522">
        <v>69.2</v>
      </c>
      <c r="F86" s="522">
        <v>69.2</v>
      </c>
      <c r="G86" s="333">
        <f t="shared" si="1"/>
        <v>2260.1499999999851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1</v>
      </c>
      <c r="C87" s="298">
        <v>46165</v>
      </c>
      <c r="D87" s="299" t="s">
        <v>880</v>
      </c>
      <c r="E87" s="522">
        <v>94.76</v>
      </c>
      <c r="F87" s="522"/>
      <c r="G87" s="333">
        <f t="shared" si="1"/>
        <v>2260.1499999999851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1</v>
      </c>
      <c r="C88" s="298">
        <v>46165</v>
      </c>
      <c r="D88" s="299" t="s">
        <v>393</v>
      </c>
      <c r="E88" s="522">
        <v>34.869999999999997</v>
      </c>
      <c r="F88" s="522"/>
      <c r="G88" s="333">
        <f t="shared" si="1"/>
        <v>2354.9099999999853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46165</v>
      </c>
      <c r="D89" s="299" t="s">
        <v>481</v>
      </c>
      <c r="E89" s="522">
        <v>80.48</v>
      </c>
      <c r="F89" s="522"/>
      <c r="G89" s="333">
        <f t="shared" si="1"/>
        <v>2389.7799999999852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5</v>
      </c>
      <c r="C90" s="298">
        <v>46165</v>
      </c>
      <c r="D90" s="299" t="s">
        <v>879</v>
      </c>
      <c r="E90" s="522">
        <v>25</v>
      </c>
      <c r="F90" s="522"/>
      <c r="G90" s="333">
        <f t="shared" si="1"/>
        <v>2470.2599999999852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46165</v>
      </c>
      <c r="D91" s="299" t="s">
        <v>877</v>
      </c>
      <c r="E91" s="522">
        <v>50</v>
      </c>
      <c r="F91" s="522"/>
      <c r="G91" s="333">
        <f t="shared" si="1"/>
        <v>2495.2599999999852</v>
      </c>
      <c r="H91" s="334" t="s">
        <v>298</v>
      </c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46165</v>
      </c>
      <c r="D92" s="299" t="s">
        <v>878</v>
      </c>
      <c r="E92" s="522">
        <v>25</v>
      </c>
      <c r="F92" s="522"/>
      <c r="G92" s="333">
        <f t="shared" si="1"/>
        <v>2545.2599999999852</v>
      </c>
      <c r="H92" s="334" t="s">
        <v>298</v>
      </c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46164</v>
      </c>
      <c r="D93" s="299" t="s">
        <v>881</v>
      </c>
      <c r="E93" s="522">
        <v>45.46</v>
      </c>
      <c r="F93" s="522"/>
      <c r="G93" s="333">
        <f t="shared" si="1"/>
        <v>2570.2599999999852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6</v>
      </c>
      <c r="C94" s="298">
        <v>46164</v>
      </c>
      <c r="D94" s="299" t="s">
        <v>873</v>
      </c>
      <c r="E94" s="522">
        <v>22</v>
      </c>
      <c r="F94" s="522"/>
      <c r="G94" s="333">
        <f t="shared" si="1"/>
        <v>2615.7199999999852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2</v>
      </c>
      <c r="C95" s="298">
        <v>46164</v>
      </c>
      <c r="D95" s="299" t="s">
        <v>296</v>
      </c>
      <c r="E95" s="522">
        <v>14.57</v>
      </c>
      <c r="F95" s="522"/>
      <c r="G95" s="333">
        <f t="shared" si="1"/>
        <v>2637.7199999999852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3</v>
      </c>
      <c r="C96" s="298">
        <v>46163</v>
      </c>
      <c r="D96" s="299" t="s">
        <v>334</v>
      </c>
      <c r="E96" s="522">
        <v>9.01</v>
      </c>
      <c r="F96" s="522"/>
      <c r="G96" s="333">
        <f t="shared" si="1"/>
        <v>2652.2899999999854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8</v>
      </c>
      <c r="C97" s="298">
        <v>46163</v>
      </c>
      <c r="D97" s="299" t="s">
        <v>334</v>
      </c>
      <c r="E97" s="522">
        <v>6.8</v>
      </c>
      <c r="F97" s="522"/>
      <c r="G97" s="333">
        <f t="shared" si="1"/>
        <v>2661.2999999999856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46163</v>
      </c>
      <c r="D98" s="299" t="s">
        <v>358</v>
      </c>
      <c r="E98" s="522">
        <v>16.649999999999999</v>
      </c>
      <c r="F98" s="522"/>
      <c r="G98" s="333">
        <f t="shared" si="1"/>
        <v>2668.0999999999858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46163</v>
      </c>
      <c r="D99" s="299" t="s">
        <v>846</v>
      </c>
      <c r="E99" s="522">
        <v>24.89</v>
      </c>
      <c r="F99" s="522"/>
      <c r="G99" s="333">
        <f t="shared" si="1"/>
        <v>2684.7499999999859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5</v>
      </c>
      <c r="C100" s="298">
        <v>46163</v>
      </c>
      <c r="D100" s="299" t="s">
        <v>846</v>
      </c>
      <c r="E100" s="522">
        <v>11.2</v>
      </c>
      <c r="F100" s="522"/>
      <c r="G100" s="333">
        <f t="shared" si="1"/>
        <v>2709.6399999999858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46162</v>
      </c>
      <c r="D101" s="299" t="s">
        <v>296</v>
      </c>
      <c r="E101" s="522">
        <v>11.18</v>
      </c>
      <c r="F101" s="522"/>
      <c r="G101" s="333">
        <f t="shared" si="1"/>
        <v>2720.8399999999856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46162</v>
      </c>
      <c r="D102" s="299" t="s">
        <v>386</v>
      </c>
      <c r="E102" s="522">
        <v>14.38</v>
      </c>
      <c r="F102" s="522"/>
      <c r="G102" s="333">
        <f t="shared" si="1"/>
        <v>2732.0199999999854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22</v>
      </c>
      <c r="C103" s="298">
        <v>46162</v>
      </c>
      <c r="D103" s="299" t="s">
        <v>323</v>
      </c>
      <c r="E103" s="522">
        <v>20.22</v>
      </c>
      <c r="F103" s="522"/>
      <c r="G103" s="333">
        <f t="shared" si="1"/>
        <v>2746.3999999999855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5</v>
      </c>
      <c r="C104" s="298">
        <v>46162</v>
      </c>
      <c r="D104" s="299" t="s">
        <v>872</v>
      </c>
      <c r="E104" s="522">
        <v>30</v>
      </c>
      <c r="F104" s="522"/>
      <c r="G104" s="333">
        <f t="shared" ref="G72:G118" si="2">G105-E104+F104</f>
        <v>2766.6199999999853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2</v>
      </c>
      <c r="C105" s="298">
        <v>46162</v>
      </c>
      <c r="D105" s="299" t="s">
        <v>874</v>
      </c>
      <c r="E105" s="522">
        <v>46.72</v>
      </c>
      <c r="F105" s="522"/>
      <c r="G105" s="333">
        <f t="shared" si="2"/>
        <v>2796.6199999999853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4</v>
      </c>
      <c r="C106" s="298">
        <v>46162</v>
      </c>
      <c r="D106" s="299" t="s">
        <v>310</v>
      </c>
      <c r="E106" s="522">
        <v>56.51</v>
      </c>
      <c r="F106" s="522"/>
      <c r="G106" s="333">
        <f t="shared" si="2"/>
        <v>2843.3399999999851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46161</v>
      </c>
      <c r="D107" s="299" t="s">
        <v>871</v>
      </c>
      <c r="E107" s="522">
        <v>63.99</v>
      </c>
      <c r="F107" s="522"/>
      <c r="G107" s="333">
        <f t="shared" si="2"/>
        <v>2899.8499999999854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4</v>
      </c>
      <c r="C108" s="298">
        <v>46161</v>
      </c>
      <c r="D108" s="299" t="s">
        <v>296</v>
      </c>
      <c r="E108" s="522">
        <v>43.46</v>
      </c>
      <c r="F108" s="522"/>
      <c r="G108" s="333">
        <f t="shared" si="2"/>
        <v>2963.8399999999851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3</v>
      </c>
      <c r="C109" s="298">
        <v>46161</v>
      </c>
      <c r="D109" s="299" t="s">
        <v>296</v>
      </c>
      <c r="E109" s="522">
        <v>8.7200000000000006</v>
      </c>
      <c r="F109" s="522"/>
      <c r="G109" s="333">
        <f t="shared" si="2"/>
        <v>3007.2999999999852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46161</v>
      </c>
      <c r="D110" s="299" t="s">
        <v>301</v>
      </c>
      <c r="E110" s="522">
        <v>30.9</v>
      </c>
      <c r="F110" s="522"/>
      <c r="G110" s="333">
        <f t="shared" si="2"/>
        <v>3016.019999999985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294</v>
      </c>
      <c r="B111" s="330">
        <v>22</v>
      </c>
      <c r="C111" s="298">
        <v>46161</v>
      </c>
      <c r="D111" s="299" t="s">
        <v>328</v>
      </c>
      <c r="E111" s="522">
        <v>7.46</v>
      </c>
      <c r="F111" s="522"/>
      <c r="G111" s="333">
        <f t="shared" si="2"/>
        <v>3046.9199999999851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2</v>
      </c>
      <c r="C112" s="298">
        <v>46161</v>
      </c>
      <c r="D112" s="299" t="s">
        <v>869</v>
      </c>
      <c r="E112" s="522">
        <v>31.05</v>
      </c>
      <c r="F112" s="522"/>
      <c r="G112" s="333">
        <f t="shared" si="2"/>
        <v>3054.3799999999851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46161</v>
      </c>
      <c r="D113" s="299" t="s">
        <v>870</v>
      </c>
      <c r="E113" s="522">
        <v>54.41</v>
      </c>
      <c r="F113" s="522"/>
      <c r="G113" s="333">
        <f t="shared" si="2"/>
        <v>3085.4299999999853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8</v>
      </c>
      <c r="C114" s="298">
        <v>46161</v>
      </c>
      <c r="D114" s="299" t="s">
        <v>875</v>
      </c>
      <c r="E114" s="522">
        <v>20.49</v>
      </c>
      <c r="F114" s="522"/>
      <c r="G114" s="333">
        <f t="shared" si="2"/>
        <v>3139.8399999999851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294</v>
      </c>
      <c r="B115" s="330">
        <v>22</v>
      </c>
      <c r="C115" s="298">
        <v>46160</v>
      </c>
      <c r="D115" s="299" t="s">
        <v>401</v>
      </c>
      <c r="E115" s="522">
        <v>13.84</v>
      </c>
      <c r="F115" s="522"/>
      <c r="G115" s="333">
        <f t="shared" si="2"/>
        <v>3160.3299999999849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46160</v>
      </c>
      <c r="D116" s="299" t="s">
        <v>876</v>
      </c>
      <c r="E116" s="522">
        <v>138.44</v>
      </c>
      <c r="F116" s="522">
        <v>138.44</v>
      </c>
      <c r="G116" s="333">
        <f t="shared" si="2"/>
        <v>3174.1699999999851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2</v>
      </c>
      <c r="C117" s="298">
        <v>46160</v>
      </c>
      <c r="D117" s="299" t="s">
        <v>353</v>
      </c>
      <c r="E117" s="522">
        <v>25.48</v>
      </c>
      <c r="F117" s="522"/>
      <c r="G117" s="333">
        <f t="shared" si="2"/>
        <v>3174.1699999999851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17</v>
      </c>
      <c r="C118" s="298">
        <v>46160</v>
      </c>
      <c r="D118" s="299" t="s">
        <v>188</v>
      </c>
      <c r="E118" s="522">
        <v>42.65</v>
      </c>
      <c r="F118" s="522"/>
      <c r="G118" s="333">
        <f t="shared" si="2"/>
        <v>3199.6499999999851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294</v>
      </c>
      <c r="B119" s="330">
        <v>15</v>
      </c>
      <c r="C119" s="298">
        <v>46160</v>
      </c>
      <c r="D119" s="299" t="s">
        <v>185</v>
      </c>
      <c r="E119" s="522">
        <v>101.37</v>
      </c>
      <c r="F119" s="522"/>
      <c r="G119" s="333">
        <f t="shared" ref="G119:G199" si="3">G120-E119+F119</f>
        <v>3242.2999999999852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335</v>
      </c>
      <c r="B120" s="330" t="s">
        <v>335</v>
      </c>
      <c r="C120" s="298">
        <v>46160</v>
      </c>
      <c r="D120" s="299" t="s">
        <v>336</v>
      </c>
      <c r="E120" s="522">
        <v>93.13</v>
      </c>
      <c r="F120" s="522"/>
      <c r="G120" s="333">
        <f t="shared" si="3"/>
        <v>3343.6699999999851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294</v>
      </c>
      <c r="B121" s="330">
        <v>11</v>
      </c>
      <c r="C121" s="298">
        <v>46160</v>
      </c>
      <c r="D121" s="299" t="s">
        <v>178</v>
      </c>
      <c r="E121" s="522">
        <v>267.68</v>
      </c>
      <c r="F121" s="522"/>
      <c r="G121" s="333">
        <f t="shared" si="3"/>
        <v>3436.7999999999852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23</v>
      </c>
      <c r="C122" s="298">
        <v>46160</v>
      </c>
      <c r="D122" s="299" t="s">
        <v>63</v>
      </c>
      <c r="E122" s="522">
        <v>529.46</v>
      </c>
      <c r="F122" s="522"/>
      <c r="G122" s="333">
        <f t="shared" si="3"/>
        <v>3704.479999999985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1</v>
      </c>
      <c r="C123" s="298">
        <v>46159</v>
      </c>
      <c r="D123" s="299" t="s">
        <v>311</v>
      </c>
      <c r="E123" s="522">
        <v>148.25</v>
      </c>
      <c r="F123" s="522"/>
      <c r="G123" s="333">
        <f t="shared" si="3"/>
        <v>4233.939999999985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46159</v>
      </c>
      <c r="D124" s="299" t="s">
        <v>306</v>
      </c>
      <c r="E124" s="522">
        <v>90.2</v>
      </c>
      <c r="F124" s="522"/>
      <c r="G124" s="333">
        <f t="shared" si="3"/>
        <v>4382.189999999985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21</v>
      </c>
      <c r="C125" s="298">
        <v>46159</v>
      </c>
      <c r="D125" s="299" t="s">
        <v>194</v>
      </c>
      <c r="E125" s="522">
        <v>81</v>
      </c>
      <c r="F125" s="522"/>
      <c r="G125" s="333">
        <f t="shared" si="3"/>
        <v>4472.3899999999849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6</v>
      </c>
      <c r="C126" s="298">
        <v>46159</v>
      </c>
      <c r="D126" s="299" t="s">
        <v>300</v>
      </c>
      <c r="E126" s="522">
        <v>38.33</v>
      </c>
      <c r="F126" s="522"/>
      <c r="G126" s="333">
        <f t="shared" si="3"/>
        <v>4553.3899999999849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294</v>
      </c>
      <c r="B127" s="330">
        <v>42</v>
      </c>
      <c r="C127" s="298">
        <v>46159</v>
      </c>
      <c r="D127" s="299" t="s">
        <v>333</v>
      </c>
      <c r="E127" s="522">
        <v>29.8</v>
      </c>
      <c r="F127" s="522"/>
      <c r="G127" s="333">
        <f t="shared" si="3"/>
        <v>4591.7199999999848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294</v>
      </c>
      <c r="B128" s="330">
        <v>43</v>
      </c>
      <c r="C128" s="298">
        <v>46159</v>
      </c>
      <c r="D128" s="299" t="s">
        <v>333</v>
      </c>
      <c r="E128" s="522">
        <v>22.35</v>
      </c>
      <c r="F128" s="522"/>
      <c r="G128" s="333">
        <f t="shared" si="3"/>
        <v>4621.519999999985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8</v>
      </c>
      <c r="C129" s="298">
        <v>46159</v>
      </c>
      <c r="D129" s="299" t="s">
        <v>319</v>
      </c>
      <c r="E129" s="522">
        <v>50.75</v>
      </c>
      <c r="F129" s="522"/>
      <c r="G129" s="333">
        <f t="shared" si="3"/>
        <v>4643.8699999999853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6</v>
      </c>
      <c r="C130" s="298">
        <v>46158</v>
      </c>
      <c r="D130" s="299" t="s">
        <v>340</v>
      </c>
      <c r="E130" s="522">
        <v>21.3</v>
      </c>
      <c r="F130" s="522"/>
      <c r="G130" s="333">
        <f t="shared" si="3"/>
        <v>4694.6199999999853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46158</v>
      </c>
      <c r="D131" s="299" t="s">
        <v>319</v>
      </c>
      <c r="E131" s="522">
        <v>41.46</v>
      </c>
      <c r="F131" s="522"/>
      <c r="G131" s="333">
        <f t="shared" si="3"/>
        <v>4715.9199999999855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46158</v>
      </c>
      <c r="D132" s="299" t="s">
        <v>849</v>
      </c>
      <c r="E132" s="522">
        <v>95.85</v>
      </c>
      <c r="F132" s="522">
        <v>95.85</v>
      </c>
      <c r="G132" s="333">
        <f t="shared" si="3"/>
        <v>4757.3799999999856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46158</v>
      </c>
      <c r="D133" s="299" t="s">
        <v>847</v>
      </c>
      <c r="E133" s="522">
        <v>87.13</v>
      </c>
      <c r="F133" s="522">
        <v>87.13</v>
      </c>
      <c r="G133" s="333">
        <f t="shared" si="3"/>
        <v>4757.3799999999856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4</v>
      </c>
      <c r="C134" s="298">
        <v>46158</v>
      </c>
      <c r="D134" s="299" t="s">
        <v>310</v>
      </c>
      <c r="E134" s="522">
        <v>48.15</v>
      </c>
      <c r="F134" s="522"/>
      <c r="G134" s="333">
        <f t="shared" si="3"/>
        <v>4757.3799999999856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46158</v>
      </c>
      <c r="D135" s="299" t="s">
        <v>308</v>
      </c>
      <c r="E135" s="522">
        <v>75.069999999999993</v>
      </c>
      <c r="F135" s="522"/>
      <c r="G135" s="333">
        <f t="shared" si="3"/>
        <v>4805.5299999999852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2</v>
      </c>
      <c r="C136" s="298">
        <v>46158</v>
      </c>
      <c r="D136" s="299" t="s">
        <v>308</v>
      </c>
      <c r="E136" s="522">
        <v>75</v>
      </c>
      <c r="F136" s="522"/>
      <c r="G136" s="333">
        <f t="shared" si="3"/>
        <v>4880.5999999999849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3</v>
      </c>
      <c r="C137" s="298">
        <v>46158</v>
      </c>
      <c r="D137" s="299" t="s">
        <v>348</v>
      </c>
      <c r="E137" s="522">
        <v>8.3800000000000008</v>
      </c>
      <c r="F137" s="522"/>
      <c r="G137" s="333">
        <f t="shared" si="3"/>
        <v>4955.5999999999849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46157</v>
      </c>
      <c r="D138" s="299" t="s">
        <v>319</v>
      </c>
      <c r="E138" s="522">
        <v>63.55</v>
      </c>
      <c r="F138" s="522"/>
      <c r="G138" s="333">
        <f t="shared" si="3"/>
        <v>4963.979999999985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4</v>
      </c>
      <c r="C139" s="298">
        <v>46157</v>
      </c>
      <c r="D139" s="299" t="s">
        <v>296</v>
      </c>
      <c r="E139" s="522">
        <v>45.1</v>
      </c>
      <c r="F139" s="522"/>
      <c r="G139" s="333">
        <f t="shared" si="3"/>
        <v>5027.5299999999852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46157</v>
      </c>
      <c r="D140" s="299" t="s">
        <v>296</v>
      </c>
      <c r="E140" s="522">
        <v>24.54</v>
      </c>
      <c r="F140" s="522"/>
      <c r="G140" s="333">
        <f t="shared" si="3"/>
        <v>5072.6299999999856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46157</v>
      </c>
      <c r="D141" s="299" t="s">
        <v>334</v>
      </c>
      <c r="E141" s="522">
        <v>14.28</v>
      </c>
      <c r="F141" s="522"/>
      <c r="G141" s="333">
        <f t="shared" si="3"/>
        <v>5097.1699999999855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287</v>
      </c>
      <c r="B142" s="330" t="s">
        <v>287</v>
      </c>
      <c r="C142" s="298">
        <v>46157</v>
      </c>
      <c r="D142" s="299" t="s">
        <v>506</v>
      </c>
      <c r="E142" s="522">
        <v>146.15</v>
      </c>
      <c r="F142" s="522">
        <v>146.15</v>
      </c>
      <c r="G142" s="333">
        <f t="shared" si="3"/>
        <v>5111.4499999999853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46157</v>
      </c>
      <c r="D143" s="299" t="s">
        <v>868</v>
      </c>
      <c r="E143" s="522">
        <v>202.87</v>
      </c>
      <c r="F143" s="522"/>
      <c r="G143" s="333">
        <f>G144-E143+F143</f>
        <v>5111.4499999999853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46157</v>
      </c>
      <c r="D144" s="299" t="s">
        <v>300</v>
      </c>
      <c r="E144" s="522">
        <v>14.9</v>
      </c>
      <c r="F144" s="522"/>
      <c r="G144" s="333">
        <f t="shared" si="3"/>
        <v>5314.3199999999852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291</v>
      </c>
      <c r="B145" s="330">
        <v>38</v>
      </c>
      <c r="C145" s="298">
        <v>46157</v>
      </c>
      <c r="D145" s="299" t="s">
        <v>293</v>
      </c>
      <c r="E145" s="522"/>
      <c r="F145" s="522">
        <v>4597.82</v>
      </c>
      <c r="G145" s="333">
        <f t="shared" si="3"/>
        <v>5329.2199999999848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46156</v>
      </c>
      <c r="D146" s="299" t="s">
        <v>867</v>
      </c>
      <c r="E146" s="522">
        <v>34.96</v>
      </c>
      <c r="F146" s="522"/>
      <c r="G146" s="333">
        <f t="shared" si="3"/>
        <v>731.39999999998463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2</v>
      </c>
      <c r="C147" s="298">
        <v>46156</v>
      </c>
      <c r="D147" s="299" t="s">
        <v>408</v>
      </c>
      <c r="E147" s="522">
        <v>23.9</v>
      </c>
      <c r="F147" s="522"/>
      <c r="G147" s="333">
        <f t="shared" si="3"/>
        <v>766.35999999998467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24</v>
      </c>
      <c r="C148" s="298">
        <v>46156</v>
      </c>
      <c r="D148" s="299" t="s">
        <v>860</v>
      </c>
      <c r="E148" s="522">
        <v>109.92</v>
      </c>
      <c r="F148" s="522"/>
      <c r="G148" s="333">
        <f t="shared" si="3"/>
        <v>790.25999999998464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46156</v>
      </c>
      <c r="D149" s="299" t="s">
        <v>334</v>
      </c>
      <c r="E149" s="522">
        <v>24.34</v>
      </c>
      <c r="F149" s="522"/>
      <c r="G149" s="333">
        <f t="shared" si="3"/>
        <v>900.1799999999846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8</v>
      </c>
      <c r="C150" s="298">
        <v>46156</v>
      </c>
      <c r="D150" s="299" t="s">
        <v>846</v>
      </c>
      <c r="E150" s="522">
        <v>24.89</v>
      </c>
      <c r="F150" s="522"/>
      <c r="G150" s="333">
        <f t="shared" si="3"/>
        <v>924.51999999998463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5</v>
      </c>
      <c r="C151" s="298">
        <v>46156</v>
      </c>
      <c r="D151" s="299" t="s">
        <v>846</v>
      </c>
      <c r="E151" s="522">
        <v>11.2</v>
      </c>
      <c r="F151" s="522"/>
      <c r="G151" s="333">
        <f t="shared" si="3"/>
        <v>949.40999999998462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46156</v>
      </c>
      <c r="D152" s="299" t="s">
        <v>324</v>
      </c>
      <c r="E152" s="522">
        <v>22.04</v>
      </c>
      <c r="F152" s="522"/>
      <c r="G152" s="333">
        <f t="shared" si="3"/>
        <v>960.60999999998467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291</v>
      </c>
      <c r="B153" s="330">
        <v>39</v>
      </c>
      <c r="C153" s="298">
        <v>46156</v>
      </c>
      <c r="D153" s="299" t="s">
        <v>292</v>
      </c>
      <c r="E153" s="522"/>
      <c r="F153" s="522">
        <v>2763.78</v>
      </c>
      <c r="G153" s="333">
        <f t="shared" si="3"/>
        <v>982.64999999998463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291</v>
      </c>
      <c r="B154" s="330">
        <v>41</v>
      </c>
      <c r="C154" s="298">
        <v>46156</v>
      </c>
      <c r="D154" s="299" t="s">
        <v>299</v>
      </c>
      <c r="E154" s="522"/>
      <c r="F154" s="522">
        <v>250</v>
      </c>
      <c r="G154" s="333">
        <f t="shared" si="3"/>
        <v>-1781.1300000000156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335</v>
      </c>
      <c r="B155" s="330" t="s">
        <v>335</v>
      </c>
      <c r="C155" s="298">
        <v>46156</v>
      </c>
      <c r="D155" s="299" t="s">
        <v>460</v>
      </c>
      <c r="E155" s="522"/>
      <c r="F155" s="522">
        <v>100</v>
      </c>
      <c r="G155" s="333">
        <f t="shared" si="3"/>
        <v>-2031.1300000000156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46156</v>
      </c>
      <c r="D156" s="299" t="s">
        <v>300</v>
      </c>
      <c r="E156" s="522">
        <v>13.3</v>
      </c>
      <c r="F156" s="522"/>
      <c r="G156" s="333">
        <f t="shared" si="3"/>
        <v>-2131.1300000000156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46155</v>
      </c>
      <c r="D157" s="299" t="s">
        <v>296</v>
      </c>
      <c r="E157" s="522">
        <v>14.67</v>
      </c>
      <c r="F157" s="522"/>
      <c r="G157" s="333">
        <f t="shared" si="3"/>
        <v>-2117.8300000000154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8</v>
      </c>
      <c r="C158" s="298">
        <v>46155</v>
      </c>
      <c r="D158" s="299" t="s">
        <v>319</v>
      </c>
      <c r="E158" s="522">
        <v>22.96</v>
      </c>
      <c r="F158" s="522"/>
      <c r="G158" s="333">
        <f t="shared" si="3"/>
        <v>-2103.1600000000153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46155</v>
      </c>
      <c r="D159" s="299" t="s">
        <v>855</v>
      </c>
      <c r="E159" s="522">
        <v>100</v>
      </c>
      <c r="F159" s="522">
        <v>100</v>
      </c>
      <c r="G159" s="333">
        <f t="shared" si="3"/>
        <v>-2080.2000000000153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4</v>
      </c>
      <c r="C160" s="298">
        <v>46154</v>
      </c>
      <c r="D160" s="299" t="s">
        <v>455</v>
      </c>
      <c r="E160" s="522">
        <v>43.14</v>
      </c>
      <c r="F160" s="522"/>
      <c r="G160" s="333">
        <f t="shared" si="3"/>
        <v>-2080.2000000000153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3</v>
      </c>
      <c r="C161" s="298">
        <v>46154</v>
      </c>
      <c r="D161" s="299" t="s">
        <v>455</v>
      </c>
      <c r="E161" s="522">
        <v>7.29</v>
      </c>
      <c r="F161" s="522"/>
      <c r="G161" s="333">
        <f t="shared" si="3"/>
        <v>-2037.0600000000154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19</v>
      </c>
      <c r="C162" s="298">
        <v>46154</v>
      </c>
      <c r="D162" s="299" t="s">
        <v>191</v>
      </c>
      <c r="E162" s="522">
        <v>200</v>
      </c>
      <c r="F162" s="522"/>
      <c r="G162" s="333">
        <f t="shared" si="3"/>
        <v>-2029.7700000000154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6</v>
      </c>
      <c r="C163" s="298">
        <v>46154</v>
      </c>
      <c r="D163" s="299" t="s">
        <v>446</v>
      </c>
      <c r="E163" s="522">
        <v>-0.06</v>
      </c>
      <c r="F163" s="522"/>
      <c r="G163" s="333">
        <f t="shared" si="3"/>
        <v>-1829.7700000000154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46154</v>
      </c>
      <c r="D164" s="299" t="s">
        <v>301</v>
      </c>
      <c r="E164" s="522">
        <v>21.55</v>
      </c>
      <c r="F164" s="522"/>
      <c r="G164" s="333">
        <f t="shared" si="3"/>
        <v>-1829.8300000000154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3</v>
      </c>
      <c r="C165" s="298">
        <v>46153</v>
      </c>
      <c r="D165" s="299" t="s">
        <v>296</v>
      </c>
      <c r="E165" s="522">
        <v>4.79</v>
      </c>
      <c r="F165" s="522"/>
      <c r="G165" s="333">
        <f t="shared" si="3"/>
        <v>-1808.2800000000154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46153</v>
      </c>
      <c r="D166" s="299" t="s">
        <v>296</v>
      </c>
      <c r="E166" s="522">
        <v>66.59</v>
      </c>
      <c r="F166" s="522"/>
      <c r="G166" s="333">
        <f t="shared" si="3"/>
        <v>-1803.4900000000155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287</v>
      </c>
      <c r="B167" s="330" t="s">
        <v>287</v>
      </c>
      <c r="C167" s="298">
        <v>46153</v>
      </c>
      <c r="D167" s="299" t="s">
        <v>843</v>
      </c>
      <c r="E167" s="522">
        <v>-51.06</v>
      </c>
      <c r="F167" s="522">
        <v>-51.06</v>
      </c>
      <c r="G167" s="333">
        <f t="shared" si="3"/>
        <v>-1736.9000000000156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22</v>
      </c>
      <c r="C168" s="298">
        <v>46153</v>
      </c>
      <c r="D168" s="299" t="s">
        <v>352</v>
      </c>
      <c r="E168" s="522">
        <v>21.29</v>
      </c>
      <c r="F168" s="522"/>
      <c r="G168" s="333">
        <f t="shared" si="3"/>
        <v>-1736.9000000000156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46152</v>
      </c>
      <c r="D169" s="299" t="s">
        <v>319</v>
      </c>
      <c r="E169" s="522">
        <v>59.25</v>
      </c>
      <c r="F169" s="522"/>
      <c r="G169" s="333">
        <f t="shared" si="3"/>
        <v>-1715.6100000000156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1</v>
      </c>
      <c r="C170" s="298">
        <v>46152</v>
      </c>
      <c r="D170" s="299" t="s">
        <v>304</v>
      </c>
      <c r="E170" s="522">
        <v>145.94999999999999</v>
      </c>
      <c r="F170" s="522"/>
      <c r="G170" s="333">
        <f t="shared" si="3"/>
        <v>-1656.3600000000156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1</v>
      </c>
      <c r="C171" s="298">
        <v>46152</v>
      </c>
      <c r="D171" s="299" t="s">
        <v>311</v>
      </c>
      <c r="E171" s="522">
        <v>131.9</v>
      </c>
      <c r="F171" s="522"/>
      <c r="G171" s="333">
        <f t="shared" si="3"/>
        <v>-1510.4100000000155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46152</v>
      </c>
      <c r="D172" s="299" t="s">
        <v>850</v>
      </c>
      <c r="E172" s="522">
        <v>96.46</v>
      </c>
      <c r="F172" s="522"/>
      <c r="G172" s="333">
        <f t="shared" si="3"/>
        <v>-1378.5100000000155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7</v>
      </c>
      <c r="C173" s="298">
        <v>46152</v>
      </c>
      <c r="D173" s="299" t="s">
        <v>851</v>
      </c>
      <c r="E173" s="522">
        <v>162</v>
      </c>
      <c r="F173" s="522"/>
      <c r="G173" s="333">
        <f t="shared" si="3"/>
        <v>-1282.0500000000154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46152</v>
      </c>
      <c r="D174" s="299" t="s">
        <v>348</v>
      </c>
      <c r="E174" s="522">
        <v>25</v>
      </c>
      <c r="F174" s="522"/>
      <c r="G174" s="333">
        <f t="shared" si="3"/>
        <v>-1120.0500000000154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2</v>
      </c>
      <c r="C175" s="298">
        <v>46151</v>
      </c>
      <c r="D175" s="299" t="s">
        <v>852</v>
      </c>
      <c r="E175" s="522">
        <v>35.83</v>
      </c>
      <c r="F175" s="522"/>
      <c r="G175" s="333">
        <f t="shared" si="3"/>
        <v>-1095.0500000000154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4</v>
      </c>
      <c r="C176" s="298">
        <v>46151</v>
      </c>
      <c r="D176" s="299" t="s">
        <v>310</v>
      </c>
      <c r="E176" s="522">
        <v>50.58</v>
      </c>
      <c r="F176" s="522"/>
      <c r="G176" s="333">
        <f t="shared" si="3"/>
        <v>-1059.2200000000155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46151</v>
      </c>
      <c r="D177" s="299" t="s">
        <v>853</v>
      </c>
      <c r="E177" s="522">
        <v>20.65</v>
      </c>
      <c r="F177" s="522"/>
      <c r="G177" s="333">
        <f t="shared" si="3"/>
        <v>-1008.6400000000156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46151</v>
      </c>
      <c r="D178" s="299" t="s">
        <v>319</v>
      </c>
      <c r="E178" s="522">
        <v>38.770000000000003</v>
      </c>
      <c r="F178" s="522"/>
      <c r="G178" s="333">
        <f t="shared" si="3"/>
        <v>-987.99000000001558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46151</v>
      </c>
      <c r="D179" s="299" t="s">
        <v>843</v>
      </c>
      <c r="E179" s="522">
        <v>383.63</v>
      </c>
      <c r="F179" s="522">
        <v>383.63</v>
      </c>
      <c r="G179" s="333">
        <f t="shared" si="3"/>
        <v>-949.2200000000156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5</v>
      </c>
      <c r="C180" s="298">
        <v>46151</v>
      </c>
      <c r="D180" s="299" t="s">
        <v>854</v>
      </c>
      <c r="E180" s="522">
        <v>10.68</v>
      </c>
      <c r="F180" s="522"/>
      <c r="G180" s="333">
        <f t="shared" si="3"/>
        <v>-949.2200000000156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3</v>
      </c>
      <c r="C181" s="298">
        <v>46151</v>
      </c>
      <c r="D181" s="299" t="s">
        <v>348</v>
      </c>
      <c r="E181" s="522">
        <v>9.35</v>
      </c>
      <c r="F181" s="522"/>
      <c r="G181" s="333">
        <f t="shared" si="3"/>
        <v>-938.54000000001565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287</v>
      </c>
      <c r="B182" s="330" t="s">
        <v>287</v>
      </c>
      <c r="C182" s="298">
        <v>46151</v>
      </c>
      <c r="D182" s="299" t="s">
        <v>331</v>
      </c>
      <c r="E182" s="522">
        <v>-150.9</v>
      </c>
      <c r="F182" s="522">
        <v>-150.9</v>
      </c>
      <c r="G182" s="333">
        <f t="shared" si="3"/>
        <v>-929.19000000001563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46151</v>
      </c>
      <c r="D183" s="299" t="s">
        <v>847</v>
      </c>
      <c r="E183" s="522">
        <v>557.9</v>
      </c>
      <c r="F183" s="522">
        <v>557.9</v>
      </c>
      <c r="G183" s="333">
        <f t="shared" si="3"/>
        <v>-929.19000000001563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294</v>
      </c>
      <c r="B184" s="330">
        <v>18</v>
      </c>
      <c r="C184" s="298">
        <v>46150</v>
      </c>
      <c r="D184" s="299" t="s">
        <v>361</v>
      </c>
      <c r="E184" s="522">
        <v>400</v>
      </c>
      <c r="F184" s="522"/>
      <c r="G184" s="333">
        <f t="shared" si="3"/>
        <v>-929.19000000001574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46150</v>
      </c>
      <c r="D185" s="299" t="s">
        <v>842</v>
      </c>
      <c r="E185" s="522">
        <v>200</v>
      </c>
      <c r="F185" s="522">
        <v>200</v>
      </c>
      <c r="G185" s="333">
        <f t="shared" si="3"/>
        <v>-529.19000000001574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46150</v>
      </c>
      <c r="D186" s="299" t="s">
        <v>473</v>
      </c>
      <c r="E186" s="522">
        <v>52.78</v>
      </c>
      <c r="F186" s="522"/>
      <c r="G186" s="333">
        <f t="shared" si="3"/>
        <v>-529.19000000001574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46150</v>
      </c>
      <c r="D187" s="299" t="s">
        <v>848</v>
      </c>
      <c r="E187" s="522">
        <v>137.07</v>
      </c>
      <c r="F187" s="522">
        <v>137.07</v>
      </c>
      <c r="G187" s="333">
        <f t="shared" si="3"/>
        <v>-476.41000000001571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46150</v>
      </c>
      <c r="D188" s="299" t="s">
        <v>358</v>
      </c>
      <c r="E188" s="522">
        <v>17.440000000000001</v>
      </c>
      <c r="F188" s="522"/>
      <c r="G188" s="333">
        <f t="shared" si="3"/>
        <v>-476.41000000001566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46150</v>
      </c>
      <c r="D189" s="299" t="s">
        <v>849</v>
      </c>
      <c r="E189" s="522">
        <v>359.81</v>
      </c>
      <c r="F189" s="522">
        <v>359.81</v>
      </c>
      <c r="G189" s="333">
        <f t="shared" si="3"/>
        <v>-458.97000000001566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8</v>
      </c>
      <c r="C190" s="298">
        <v>46149</v>
      </c>
      <c r="D190" s="299" t="s">
        <v>846</v>
      </c>
      <c r="E190" s="522">
        <v>23.7</v>
      </c>
      <c r="F190" s="522"/>
      <c r="G190" s="333">
        <f t="shared" si="3"/>
        <v>-458.97000000001566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46149</v>
      </c>
      <c r="D191" s="299" t="s">
        <v>371</v>
      </c>
      <c r="E191" s="522">
        <v>13.43</v>
      </c>
      <c r="F191" s="522"/>
      <c r="G191" s="333">
        <f t="shared" si="3"/>
        <v>-435.27000000001567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294</v>
      </c>
      <c r="B192" s="330">
        <v>13</v>
      </c>
      <c r="C192" s="298">
        <v>46149</v>
      </c>
      <c r="D192" s="299" t="s">
        <v>182</v>
      </c>
      <c r="E192" s="522">
        <v>122.18</v>
      </c>
      <c r="F192" s="522"/>
      <c r="G192" s="333">
        <f t="shared" si="3"/>
        <v>-421.84000000001566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335</v>
      </c>
      <c r="B193" s="330" t="s">
        <v>335</v>
      </c>
      <c r="C193" s="298">
        <v>46149</v>
      </c>
      <c r="D193" s="299" t="s">
        <v>447</v>
      </c>
      <c r="E193" s="522">
        <v>43.62</v>
      </c>
      <c r="F193" s="522"/>
      <c r="G193" s="333">
        <f t="shared" si="3"/>
        <v>-299.66000000001566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9</v>
      </c>
      <c r="C194" s="298">
        <v>46149</v>
      </c>
      <c r="D194" s="299" t="s">
        <v>58</v>
      </c>
      <c r="E194" s="522">
        <v>1231.68</v>
      </c>
      <c r="F194" s="522"/>
      <c r="G194" s="333">
        <f t="shared" si="3"/>
        <v>-256.04000000001565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3</v>
      </c>
      <c r="C195" s="298">
        <v>46149</v>
      </c>
      <c r="D195" s="299" t="s">
        <v>309</v>
      </c>
      <c r="E195" s="522">
        <v>4.49</v>
      </c>
      <c r="F195" s="522"/>
      <c r="G195" s="333">
        <f t="shared" si="3"/>
        <v>975.63999999998441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5</v>
      </c>
      <c r="C196" s="298">
        <v>46149</v>
      </c>
      <c r="D196" s="299" t="s">
        <v>846</v>
      </c>
      <c r="E196" s="522">
        <v>19.2</v>
      </c>
      <c r="F196" s="522"/>
      <c r="G196" s="333">
        <f t="shared" si="3"/>
        <v>980.12999999998442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8</v>
      </c>
      <c r="C197" s="298">
        <v>46149</v>
      </c>
      <c r="D197" s="299" t="s">
        <v>846</v>
      </c>
      <c r="E197" s="522">
        <v>35</v>
      </c>
      <c r="F197" s="522"/>
      <c r="G197" s="333">
        <f t="shared" si="3"/>
        <v>999.32999999998447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8</v>
      </c>
      <c r="C198" s="298">
        <v>46149</v>
      </c>
      <c r="D198" s="299" t="s">
        <v>319</v>
      </c>
      <c r="E198" s="522">
        <v>15.93</v>
      </c>
      <c r="F198" s="522"/>
      <c r="G198" s="333">
        <f t="shared" si="3"/>
        <v>1034.3299999999845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46149</v>
      </c>
      <c r="D199" s="299" t="s">
        <v>296</v>
      </c>
      <c r="E199" s="522">
        <v>11.18</v>
      </c>
      <c r="F199" s="522"/>
      <c r="G199" s="333">
        <f t="shared" si="3"/>
        <v>1050.2599999999845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46149</v>
      </c>
      <c r="D200" s="299" t="s">
        <v>301</v>
      </c>
      <c r="E200" s="522">
        <v>16.05</v>
      </c>
      <c r="F200" s="522"/>
      <c r="G200" s="333">
        <f t="shared" ref="G200:G239" si="4">G201-E200+F200</f>
        <v>1061.4399999999846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6</v>
      </c>
      <c r="C201" s="298">
        <v>46148</v>
      </c>
      <c r="D201" s="299" t="s">
        <v>340</v>
      </c>
      <c r="E201" s="522">
        <v>47.93</v>
      </c>
      <c r="F201" s="522"/>
      <c r="G201" s="333">
        <f t="shared" si="4"/>
        <v>1077.4899999999845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14</v>
      </c>
      <c r="C202" s="298">
        <v>46148</v>
      </c>
      <c r="D202" s="299" t="s">
        <v>366</v>
      </c>
      <c r="E202" s="522">
        <v>66.67</v>
      </c>
      <c r="F202" s="522"/>
      <c r="G202" s="333">
        <f t="shared" si="4"/>
        <v>1125.4199999999846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46148</v>
      </c>
      <c r="D203" s="299" t="s">
        <v>319</v>
      </c>
      <c r="E203" s="522">
        <v>19.14</v>
      </c>
      <c r="F203" s="522"/>
      <c r="G203" s="333">
        <f t="shared" si="4"/>
        <v>1192.0899999999847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4</v>
      </c>
      <c r="C204" s="298">
        <v>46148</v>
      </c>
      <c r="D204" s="299" t="s">
        <v>310</v>
      </c>
      <c r="E204" s="522">
        <v>103.69</v>
      </c>
      <c r="F204" s="522"/>
      <c r="G204" s="333">
        <f t="shared" si="4"/>
        <v>1211.2299999999848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287</v>
      </c>
      <c r="B205" s="330" t="s">
        <v>287</v>
      </c>
      <c r="C205" s="298">
        <v>46148</v>
      </c>
      <c r="D205" s="299" t="s">
        <v>843</v>
      </c>
      <c r="E205" s="522">
        <v>513.29999999999995</v>
      </c>
      <c r="F205" s="522">
        <v>513.29999999999995</v>
      </c>
      <c r="G205" s="333">
        <f t="shared" si="4"/>
        <v>1314.9199999999848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46148</v>
      </c>
      <c r="D206" s="299" t="s">
        <v>300</v>
      </c>
      <c r="E206" s="522">
        <v>41.52</v>
      </c>
      <c r="F206" s="522"/>
      <c r="G206" s="333">
        <f t="shared" si="4"/>
        <v>1314.9199999999848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287</v>
      </c>
      <c r="B207" s="330" t="s">
        <v>287</v>
      </c>
      <c r="C207" s="298">
        <v>46148</v>
      </c>
      <c r="D207" s="299" t="s">
        <v>844</v>
      </c>
      <c r="E207" s="522">
        <v>500.5</v>
      </c>
      <c r="F207" s="522">
        <v>500.5</v>
      </c>
      <c r="G207" s="333">
        <f t="shared" si="4"/>
        <v>1356.4399999999848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46148</v>
      </c>
      <c r="D208" s="299" t="s">
        <v>845</v>
      </c>
      <c r="E208" s="522">
        <v>457.94</v>
      </c>
      <c r="F208" s="522">
        <v>457.94</v>
      </c>
      <c r="G208" s="333">
        <f t="shared" si="4"/>
        <v>1356.4399999999848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1</v>
      </c>
      <c r="C209" s="298">
        <v>46148</v>
      </c>
      <c r="D209" s="299" t="s">
        <v>306</v>
      </c>
      <c r="E209" s="522">
        <v>23.48</v>
      </c>
      <c r="F209" s="522"/>
      <c r="G209" s="333">
        <f t="shared" si="4"/>
        <v>1356.4399999999848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46147</v>
      </c>
      <c r="D210" s="299" t="s">
        <v>384</v>
      </c>
      <c r="E210" s="522">
        <v>59.03</v>
      </c>
      <c r="F210" s="522"/>
      <c r="G210" s="333">
        <f t="shared" si="4"/>
        <v>1379.9199999999848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46147</v>
      </c>
      <c r="D211" s="299" t="s">
        <v>334</v>
      </c>
      <c r="E211" s="522">
        <v>11.06</v>
      </c>
      <c r="F211" s="522"/>
      <c r="G211" s="333">
        <f t="shared" si="4"/>
        <v>1438.9499999999848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46147</v>
      </c>
      <c r="D212" s="299" t="s">
        <v>296</v>
      </c>
      <c r="E212" s="522">
        <v>8.7200000000000006</v>
      </c>
      <c r="F212" s="522"/>
      <c r="G212" s="333">
        <f t="shared" si="4"/>
        <v>1450.0099999999848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46147</v>
      </c>
      <c r="D213" s="299" t="s">
        <v>296</v>
      </c>
      <c r="E213" s="522">
        <v>42.88</v>
      </c>
      <c r="F213" s="522"/>
      <c r="G213" s="333">
        <f t="shared" si="4"/>
        <v>1458.7299999999848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46147</v>
      </c>
      <c r="D214" s="299" t="s">
        <v>300</v>
      </c>
      <c r="E214" s="522">
        <v>17.03</v>
      </c>
      <c r="F214" s="522"/>
      <c r="G214" s="333">
        <f t="shared" si="4"/>
        <v>1501.6099999999849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22</v>
      </c>
      <c r="C215" s="298">
        <v>46146</v>
      </c>
      <c r="D215" s="299" t="s">
        <v>835</v>
      </c>
      <c r="E215" s="522">
        <v>13.83</v>
      </c>
      <c r="F215" s="522"/>
      <c r="G215" s="333">
        <f t="shared" si="4"/>
        <v>1518.6399999999849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46146</v>
      </c>
      <c r="D216" s="299" t="s">
        <v>340</v>
      </c>
      <c r="E216" s="522">
        <v>47.93</v>
      </c>
      <c r="F216" s="522"/>
      <c r="G216" s="333">
        <f t="shared" si="4"/>
        <v>1532.4699999999848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46146</v>
      </c>
      <c r="D217" s="299" t="s">
        <v>334</v>
      </c>
      <c r="E217" s="522">
        <v>11.06</v>
      </c>
      <c r="F217" s="522"/>
      <c r="G217" s="333">
        <f t="shared" si="4"/>
        <v>1580.3999999999849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14</v>
      </c>
      <c r="C218" s="298">
        <v>46146</v>
      </c>
      <c r="D218" s="299" t="s">
        <v>367</v>
      </c>
      <c r="E218" s="522">
        <v>70.25</v>
      </c>
      <c r="F218" s="522"/>
      <c r="G218" s="333">
        <f t="shared" si="4"/>
        <v>1591.4599999999848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284</v>
      </c>
      <c r="B219" s="330">
        <v>36</v>
      </c>
      <c r="C219" s="298">
        <v>46146</v>
      </c>
      <c r="D219" s="299" t="s">
        <v>374</v>
      </c>
      <c r="E219" s="522">
        <v>50</v>
      </c>
      <c r="F219" s="522"/>
      <c r="G219" s="333">
        <f t="shared" si="4"/>
        <v>1661.7099999999848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294</v>
      </c>
      <c r="B220" s="330">
        <v>17</v>
      </c>
      <c r="C220" s="298">
        <v>46146</v>
      </c>
      <c r="D220" s="299" t="s">
        <v>370</v>
      </c>
      <c r="E220" s="522">
        <v>99</v>
      </c>
      <c r="F220" s="522"/>
      <c r="G220" s="333">
        <f t="shared" si="4"/>
        <v>1711.7099999999848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46145</v>
      </c>
      <c r="D221" s="299" t="s">
        <v>834</v>
      </c>
      <c r="E221" s="522">
        <v>49.13</v>
      </c>
      <c r="F221" s="522"/>
      <c r="G221" s="333">
        <f t="shared" si="4"/>
        <v>1810.7099999999848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1</v>
      </c>
      <c r="C222" s="298">
        <v>46145</v>
      </c>
      <c r="D222" s="299" t="s">
        <v>831</v>
      </c>
      <c r="E222" s="522">
        <v>50</v>
      </c>
      <c r="F222" s="522"/>
      <c r="G222" s="333">
        <f t="shared" si="4"/>
        <v>1859.8399999999849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1</v>
      </c>
      <c r="C223" s="298">
        <v>46145</v>
      </c>
      <c r="D223" s="299" t="s">
        <v>311</v>
      </c>
      <c r="E223" s="522">
        <v>91.98</v>
      </c>
      <c r="F223" s="522"/>
      <c r="G223" s="333">
        <f t="shared" si="4"/>
        <v>1909.8399999999849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6</v>
      </c>
      <c r="C224" s="298">
        <v>46145</v>
      </c>
      <c r="D224" s="299" t="s">
        <v>832</v>
      </c>
      <c r="E224" s="522">
        <v>24.68</v>
      </c>
      <c r="F224" s="522"/>
      <c r="G224" s="333">
        <f t="shared" si="4"/>
        <v>2001.8199999999849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46145</v>
      </c>
      <c r="D225" s="299" t="s">
        <v>358</v>
      </c>
      <c r="E225" s="522">
        <v>2.4900000000000002</v>
      </c>
      <c r="F225" s="522"/>
      <c r="G225" s="333">
        <f t="shared" si="4"/>
        <v>2026.499999999985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294</v>
      </c>
      <c r="B226" s="330">
        <v>22</v>
      </c>
      <c r="C226" s="298">
        <v>46145</v>
      </c>
      <c r="D226" s="299" t="s">
        <v>861</v>
      </c>
      <c r="E226" s="522">
        <v>12.77</v>
      </c>
      <c r="F226" s="522"/>
      <c r="G226" s="333">
        <f t="shared" si="4"/>
        <v>2028.989999999985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46145</v>
      </c>
      <c r="D227" s="299" t="s">
        <v>458</v>
      </c>
      <c r="E227" s="522">
        <v>192.97</v>
      </c>
      <c r="F227" s="522"/>
      <c r="G227" s="333">
        <f t="shared" si="4"/>
        <v>2041.759999999985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3</v>
      </c>
      <c r="C228" s="298">
        <v>46145</v>
      </c>
      <c r="D228" s="299" t="s">
        <v>348</v>
      </c>
      <c r="E228" s="522">
        <v>9.35</v>
      </c>
      <c r="F228" s="522"/>
      <c r="G228" s="333">
        <f t="shared" si="4"/>
        <v>2234.729999999985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4</v>
      </c>
      <c r="C229" s="298">
        <v>46144</v>
      </c>
      <c r="D229" s="299" t="s">
        <v>310</v>
      </c>
      <c r="E229" s="522">
        <v>57.69</v>
      </c>
      <c r="F229" s="522"/>
      <c r="G229" s="333">
        <f t="shared" si="4"/>
        <v>2244.0799999999849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46144</v>
      </c>
      <c r="D230" s="299" t="s">
        <v>310</v>
      </c>
      <c r="E230" s="522">
        <v>6.37</v>
      </c>
      <c r="F230" s="522"/>
      <c r="G230" s="333">
        <f t="shared" si="4"/>
        <v>2301.769999999985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294</v>
      </c>
      <c r="B231" s="330">
        <v>22</v>
      </c>
      <c r="C231" s="298">
        <v>46144</v>
      </c>
      <c r="D231" s="299" t="s">
        <v>375</v>
      </c>
      <c r="E231" s="522">
        <v>6.37</v>
      </c>
      <c r="F231" s="522"/>
      <c r="G231" s="333">
        <f t="shared" si="4"/>
        <v>2308.1399999999849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46144</v>
      </c>
      <c r="D232" s="299" t="s">
        <v>300</v>
      </c>
      <c r="E232" s="522">
        <v>41.51</v>
      </c>
      <c r="F232" s="522"/>
      <c r="G232" s="333">
        <f t="shared" si="4"/>
        <v>2314.5099999999848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7</v>
      </c>
      <c r="C233" s="298">
        <v>46144</v>
      </c>
      <c r="D233" s="299" t="s">
        <v>833</v>
      </c>
      <c r="E233" s="522">
        <v>74.53</v>
      </c>
      <c r="F233" s="522"/>
      <c r="G233" s="333">
        <f t="shared" si="4"/>
        <v>2356.019999999985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1</v>
      </c>
      <c r="C234" s="298">
        <v>46144</v>
      </c>
      <c r="D234" s="299" t="s">
        <v>306</v>
      </c>
      <c r="E234" s="522">
        <v>72.73</v>
      </c>
      <c r="F234" s="522"/>
      <c r="G234" s="333">
        <f t="shared" si="4"/>
        <v>2430.5499999999852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3</v>
      </c>
      <c r="C235" s="298">
        <v>46144</v>
      </c>
      <c r="D235" s="299" t="s">
        <v>348</v>
      </c>
      <c r="E235" s="522">
        <v>25</v>
      </c>
      <c r="F235" s="522"/>
      <c r="G235" s="333">
        <f t="shared" si="4"/>
        <v>2503.2799999999852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46144</v>
      </c>
      <c r="D236" s="299" t="s">
        <v>485</v>
      </c>
      <c r="E236" s="522">
        <v>121.4</v>
      </c>
      <c r="F236" s="522">
        <v>121.4</v>
      </c>
      <c r="G236" s="333">
        <f t="shared" si="4"/>
        <v>2528.2799999999852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3</v>
      </c>
      <c r="C237" s="298">
        <v>46144</v>
      </c>
      <c r="D237" s="299" t="s">
        <v>348</v>
      </c>
      <c r="E237" s="522">
        <v>9.73</v>
      </c>
      <c r="F237" s="522"/>
      <c r="G237" s="333">
        <f t="shared" si="4"/>
        <v>2528.2799999999852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46143</v>
      </c>
      <c r="D238" s="299" t="s">
        <v>358</v>
      </c>
      <c r="E238" s="522">
        <v>8.9700000000000006</v>
      </c>
      <c r="F238" s="522"/>
      <c r="G238" s="333">
        <f t="shared" si="4"/>
        <v>2538.0099999999852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s="540" customFormat="1" ht="12" customHeight="1" x14ac:dyDescent="0.3">
      <c r="A239" s="530" t="s">
        <v>284</v>
      </c>
      <c r="B239" s="531">
        <v>37</v>
      </c>
      <c r="C239" s="532">
        <v>46142</v>
      </c>
      <c r="D239" s="533" t="s">
        <v>285</v>
      </c>
      <c r="E239" s="534">
        <v>5616.82</v>
      </c>
      <c r="F239" s="534"/>
      <c r="G239" s="535">
        <f t="shared" si="4"/>
        <v>2546.979999999985</v>
      </c>
      <c r="H239" s="536"/>
      <c r="I239" s="537"/>
      <c r="J239" s="538"/>
      <c r="K239" s="539"/>
      <c r="L239" s="538"/>
      <c r="M239" s="539"/>
      <c r="N239" s="538"/>
      <c r="O239" s="539"/>
      <c r="P239" s="538"/>
      <c r="Q239" s="539"/>
      <c r="R239" s="538"/>
      <c r="S239" s="539"/>
      <c r="T239" s="538"/>
    </row>
    <row r="240" spans="1:20" ht="12" customHeight="1" x14ac:dyDescent="0.3">
      <c r="A240" s="329" t="s">
        <v>286</v>
      </c>
      <c r="B240" s="330">
        <v>25</v>
      </c>
      <c r="C240" s="298">
        <v>46142</v>
      </c>
      <c r="D240" s="298" t="s">
        <v>204</v>
      </c>
      <c r="E240" s="331">
        <v>350</v>
      </c>
      <c r="F240" s="331"/>
      <c r="G240" s="333">
        <f t="shared" ref="G240:G241" si="5">G241-E240+F240</f>
        <v>8163.7999999999847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286</v>
      </c>
      <c r="B241" s="330">
        <v>26</v>
      </c>
      <c r="C241" s="298">
        <v>46142</v>
      </c>
      <c r="D241" s="298" t="s">
        <v>205</v>
      </c>
      <c r="E241" s="331">
        <v>320</v>
      </c>
      <c r="F241" s="331"/>
      <c r="G241" s="333">
        <f t="shared" si="5"/>
        <v>8513.7999999999847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286</v>
      </c>
      <c r="B242" s="330">
        <v>27</v>
      </c>
      <c r="C242" s="298">
        <v>46142</v>
      </c>
      <c r="D242" s="298" t="s">
        <v>206</v>
      </c>
      <c r="E242" s="331">
        <v>25</v>
      </c>
      <c r="F242" s="331"/>
      <c r="G242" s="333">
        <f t="shared" ref="G242:G493" si="6">G243-E242+F242</f>
        <v>8833.7999999999847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286</v>
      </c>
      <c r="B243" s="330">
        <v>28</v>
      </c>
      <c r="C243" s="298">
        <v>46142</v>
      </c>
      <c r="D243" s="298" t="s">
        <v>207</v>
      </c>
      <c r="E243" s="331">
        <v>25</v>
      </c>
      <c r="F243" s="331"/>
      <c r="G243" s="333">
        <f t="shared" si="6"/>
        <v>8858.7999999999847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286</v>
      </c>
      <c r="B244" s="330">
        <v>29</v>
      </c>
      <c r="C244" s="298">
        <v>46142</v>
      </c>
      <c r="D244" s="298" t="s">
        <v>208</v>
      </c>
      <c r="E244" s="331">
        <v>45</v>
      </c>
      <c r="F244" s="331"/>
      <c r="G244" s="333">
        <f t="shared" si="6"/>
        <v>8883.7999999999847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286</v>
      </c>
      <c r="B245" s="330">
        <v>30</v>
      </c>
      <c r="C245" s="298">
        <v>46142</v>
      </c>
      <c r="D245" s="298" t="s">
        <v>209</v>
      </c>
      <c r="E245" s="331">
        <v>400</v>
      </c>
      <c r="F245" s="331"/>
      <c r="G245" s="333">
        <f t="shared" si="6"/>
        <v>8928.7999999999847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286</v>
      </c>
      <c r="B246" s="330">
        <v>31</v>
      </c>
      <c r="C246" s="298">
        <v>46142</v>
      </c>
      <c r="D246" s="298" t="s">
        <v>210</v>
      </c>
      <c r="E246" s="331">
        <v>375</v>
      </c>
      <c r="F246" s="331"/>
      <c r="G246" s="333">
        <f t="shared" si="6"/>
        <v>9328.7999999999847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286</v>
      </c>
      <c r="B247" s="330">
        <v>32</v>
      </c>
      <c r="C247" s="298">
        <v>46142</v>
      </c>
      <c r="D247" s="298" t="s">
        <v>211</v>
      </c>
      <c r="E247" s="331">
        <v>100</v>
      </c>
      <c r="F247" s="331"/>
      <c r="G247" s="333">
        <f t="shared" si="6"/>
        <v>9703.7999999999847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33</v>
      </c>
      <c r="C248" s="298">
        <v>46142</v>
      </c>
      <c r="D248" s="298" t="s">
        <v>212</v>
      </c>
      <c r="E248" s="331">
        <v>85</v>
      </c>
      <c r="F248" s="331"/>
      <c r="G248" s="333">
        <f t="shared" si="6"/>
        <v>9803.7999999999847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34</v>
      </c>
      <c r="C249" s="298">
        <v>46142</v>
      </c>
      <c r="D249" s="298" t="s">
        <v>213</v>
      </c>
      <c r="E249" s="331">
        <v>230</v>
      </c>
      <c r="F249" s="331"/>
      <c r="G249" s="333">
        <f t="shared" si="6"/>
        <v>9888.7999999999847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35</v>
      </c>
      <c r="C250" s="298">
        <v>46142</v>
      </c>
      <c r="D250" s="298" t="s">
        <v>214</v>
      </c>
      <c r="E250" s="331">
        <v>45</v>
      </c>
      <c r="F250" s="331"/>
      <c r="G250" s="333">
        <f t="shared" si="6"/>
        <v>10118.799999999985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287</v>
      </c>
      <c r="B251" s="330" t="s">
        <v>287</v>
      </c>
      <c r="C251" s="298">
        <v>46142</v>
      </c>
      <c r="D251" s="299" t="s">
        <v>288</v>
      </c>
      <c r="E251" s="331">
        <v>185.64</v>
      </c>
      <c r="F251" s="331">
        <v>185.64</v>
      </c>
      <c r="G251" s="333">
        <f t="shared" si="6"/>
        <v>10163.799999999985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6</v>
      </c>
      <c r="C252" s="298">
        <v>46142</v>
      </c>
      <c r="D252" s="299" t="s">
        <v>290</v>
      </c>
      <c r="E252" s="331">
        <v>30</v>
      </c>
      <c r="F252" s="331"/>
      <c r="G252" s="333">
        <f t="shared" si="6"/>
        <v>10163.799999999985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291</v>
      </c>
      <c r="B253" s="330">
        <v>39</v>
      </c>
      <c r="C253" s="298">
        <v>46142</v>
      </c>
      <c r="D253" s="299" t="s">
        <v>292</v>
      </c>
      <c r="E253" s="331"/>
      <c r="F253" s="331">
        <v>2763.78</v>
      </c>
      <c r="G253" s="333">
        <f t="shared" si="6"/>
        <v>10193.799999999985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291</v>
      </c>
      <c r="B254" s="330">
        <v>38</v>
      </c>
      <c r="C254" s="298">
        <v>46142</v>
      </c>
      <c r="D254" s="299" t="s">
        <v>293</v>
      </c>
      <c r="E254" s="331"/>
      <c r="F254" s="331">
        <v>4597.82</v>
      </c>
      <c r="G254" s="333">
        <f t="shared" si="6"/>
        <v>7430.019999999985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42</v>
      </c>
      <c r="C255" s="298">
        <v>46142</v>
      </c>
      <c r="D255" s="299" t="s">
        <v>200</v>
      </c>
      <c r="E255" s="331">
        <v>50.92</v>
      </c>
      <c r="F255" s="331"/>
      <c r="G255" s="333">
        <f t="shared" si="6"/>
        <v>2832.1999999999853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294</v>
      </c>
      <c r="B256" s="330">
        <v>43</v>
      </c>
      <c r="C256" s="298">
        <v>46142</v>
      </c>
      <c r="D256" s="299" t="s">
        <v>201</v>
      </c>
      <c r="E256" s="331">
        <v>50.92</v>
      </c>
      <c r="F256" s="331"/>
      <c r="G256" s="333">
        <f t="shared" si="6"/>
        <v>2883.1199999999853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4</v>
      </c>
      <c r="C257" s="298">
        <v>46142</v>
      </c>
      <c r="D257" s="299" t="s">
        <v>295</v>
      </c>
      <c r="E257" s="331">
        <v>35.799999999999997</v>
      </c>
      <c r="F257" s="331"/>
      <c r="G257" s="333">
        <f t="shared" si="6"/>
        <v>2934.0399999999854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294</v>
      </c>
      <c r="B258" s="330">
        <v>10</v>
      </c>
      <c r="C258" s="298">
        <v>46142</v>
      </c>
      <c r="D258" s="299" t="s">
        <v>176</v>
      </c>
      <c r="E258" s="331">
        <v>17.899999999999999</v>
      </c>
      <c r="F258" s="331"/>
      <c r="G258" s="333">
        <f t="shared" si="6"/>
        <v>2969.8399999999856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2</v>
      </c>
      <c r="C259" s="298">
        <v>46142</v>
      </c>
      <c r="D259" s="299" t="s">
        <v>296</v>
      </c>
      <c r="E259" s="331">
        <v>8.7200000000000006</v>
      </c>
      <c r="F259" s="331"/>
      <c r="G259" s="333">
        <f t="shared" si="6"/>
        <v>2987.7399999999857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46142</v>
      </c>
      <c r="D260" s="299" t="s">
        <v>297</v>
      </c>
      <c r="E260" s="331">
        <v>100</v>
      </c>
      <c r="F260" s="331"/>
      <c r="G260" s="333">
        <f t="shared" si="6"/>
        <v>2996.4599999999855</v>
      </c>
      <c r="H260" s="334" t="s">
        <v>298</v>
      </c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46142</v>
      </c>
      <c r="D261" s="299" t="s">
        <v>297</v>
      </c>
      <c r="E261" s="331">
        <v>100</v>
      </c>
      <c r="F261" s="331"/>
      <c r="G261" s="333">
        <f t="shared" si="6"/>
        <v>3096.4599999999855</v>
      </c>
      <c r="H261" s="334" t="s">
        <v>298</v>
      </c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46142</v>
      </c>
      <c r="D262" s="299" t="s">
        <v>297</v>
      </c>
      <c r="E262" s="331">
        <v>100</v>
      </c>
      <c r="F262" s="331"/>
      <c r="G262" s="333">
        <f t="shared" si="6"/>
        <v>3196.4599999999855</v>
      </c>
      <c r="H262" s="334" t="s">
        <v>298</v>
      </c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8</v>
      </c>
      <c r="C263" s="298">
        <v>46142</v>
      </c>
      <c r="D263" s="299" t="s">
        <v>297</v>
      </c>
      <c r="E263" s="331">
        <v>100</v>
      </c>
      <c r="F263" s="331"/>
      <c r="G263" s="333">
        <f t="shared" si="6"/>
        <v>3296.4599999999855</v>
      </c>
      <c r="H263" s="334" t="s">
        <v>298</v>
      </c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291</v>
      </c>
      <c r="B264" s="330">
        <v>41</v>
      </c>
      <c r="C264" s="298">
        <v>46142</v>
      </c>
      <c r="D264" s="299" t="s">
        <v>299</v>
      </c>
      <c r="E264" s="331"/>
      <c r="F264" s="331">
        <v>250</v>
      </c>
      <c r="G264" s="333">
        <f t="shared" si="6"/>
        <v>3396.4599999999855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46142</v>
      </c>
      <c r="D265" s="299" t="s">
        <v>300</v>
      </c>
      <c r="E265" s="331">
        <v>42.44</v>
      </c>
      <c r="F265" s="331"/>
      <c r="G265" s="333">
        <f t="shared" si="6"/>
        <v>3146.4599999999855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6</v>
      </c>
      <c r="C266" s="298">
        <v>46142</v>
      </c>
      <c r="D266" s="299" t="s">
        <v>300</v>
      </c>
      <c r="E266" s="331">
        <v>24.05</v>
      </c>
      <c r="F266" s="331"/>
      <c r="G266" s="333">
        <f t="shared" si="6"/>
        <v>3188.8999999999855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46141</v>
      </c>
      <c r="D267" s="299" t="s">
        <v>301</v>
      </c>
      <c r="E267" s="331">
        <v>31.8</v>
      </c>
      <c r="F267" s="331"/>
      <c r="G267" s="333">
        <f t="shared" si="6"/>
        <v>3212.9499999999857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6</v>
      </c>
      <c r="C268" s="298">
        <v>46141</v>
      </c>
      <c r="D268" s="299" t="s">
        <v>302</v>
      </c>
      <c r="E268" s="331">
        <v>100</v>
      </c>
      <c r="F268" s="331"/>
      <c r="G268" s="333">
        <f t="shared" si="6"/>
        <v>3244.7499999999859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46141</v>
      </c>
      <c r="D269" s="299" t="s">
        <v>303</v>
      </c>
      <c r="E269" s="331">
        <v>75</v>
      </c>
      <c r="F269" s="331"/>
      <c r="G269" s="333">
        <f t="shared" si="6"/>
        <v>3344.7499999999859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1</v>
      </c>
      <c r="C270" s="298">
        <v>46141</v>
      </c>
      <c r="D270" s="299" t="s">
        <v>304</v>
      </c>
      <c r="E270" s="331">
        <v>52.5</v>
      </c>
      <c r="F270" s="331"/>
      <c r="G270" s="333">
        <f t="shared" si="6"/>
        <v>3419.7499999999859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6</v>
      </c>
      <c r="C271" s="298">
        <v>46141</v>
      </c>
      <c r="D271" s="299" t="s">
        <v>305</v>
      </c>
      <c r="E271" s="331">
        <v>-256</v>
      </c>
      <c r="F271" s="331"/>
      <c r="G271" s="333">
        <f t="shared" si="6"/>
        <v>3472.2499999999859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6</v>
      </c>
      <c r="C272" s="298">
        <v>46140</v>
      </c>
      <c r="D272" s="299" t="s">
        <v>300</v>
      </c>
      <c r="E272" s="331">
        <v>20.38</v>
      </c>
      <c r="F272" s="331"/>
      <c r="G272" s="333">
        <f t="shared" si="6"/>
        <v>3216.2499999999859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46140</v>
      </c>
      <c r="D273" s="299" t="s">
        <v>296</v>
      </c>
      <c r="E273" s="331">
        <v>15.41</v>
      </c>
      <c r="F273" s="331"/>
      <c r="G273" s="333">
        <f t="shared" si="6"/>
        <v>3236.629999999986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46140</v>
      </c>
      <c r="D274" s="299" t="s">
        <v>296</v>
      </c>
      <c r="E274" s="331">
        <v>33.840000000000003</v>
      </c>
      <c r="F274" s="331"/>
      <c r="G274" s="333">
        <f t="shared" si="6"/>
        <v>3252.0399999999859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46140</v>
      </c>
      <c r="D275" s="299" t="s">
        <v>306</v>
      </c>
      <c r="E275" s="331">
        <v>5.3</v>
      </c>
      <c r="F275" s="331"/>
      <c r="G275" s="333">
        <f t="shared" si="6"/>
        <v>3285.879999999986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46140</v>
      </c>
      <c r="D276" s="299" t="s">
        <v>307</v>
      </c>
      <c r="E276" s="331">
        <v>500</v>
      </c>
      <c r="F276" s="331"/>
      <c r="G276" s="333">
        <f t="shared" si="6"/>
        <v>3291.1799999999862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46140</v>
      </c>
      <c r="D277" s="299" t="s">
        <v>308</v>
      </c>
      <c r="E277" s="331">
        <v>47.99</v>
      </c>
      <c r="F277" s="331"/>
      <c r="G277" s="333">
        <f t="shared" si="6"/>
        <v>3791.1799999999862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3</v>
      </c>
      <c r="C278" s="298">
        <v>46139</v>
      </c>
      <c r="D278" s="299" t="s">
        <v>309</v>
      </c>
      <c r="E278" s="331">
        <v>13.11</v>
      </c>
      <c r="F278" s="331"/>
      <c r="G278" s="333">
        <f t="shared" si="6"/>
        <v>3839.169999999986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4</v>
      </c>
      <c r="C279" s="298">
        <v>46139</v>
      </c>
      <c r="D279" s="299" t="s">
        <v>310</v>
      </c>
      <c r="E279" s="331">
        <v>30.54</v>
      </c>
      <c r="F279" s="331"/>
      <c r="G279" s="333">
        <f t="shared" si="6"/>
        <v>3852.2799999999861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1</v>
      </c>
      <c r="C280" s="298">
        <v>46139</v>
      </c>
      <c r="D280" s="299" t="s">
        <v>311</v>
      </c>
      <c r="E280" s="331">
        <v>163.01</v>
      </c>
      <c r="F280" s="331"/>
      <c r="G280" s="333">
        <f t="shared" si="6"/>
        <v>3882.8199999999861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6</v>
      </c>
      <c r="C281" s="298">
        <v>46139</v>
      </c>
      <c r="D281" s="299" t="s">
        <v>312</v>
      </c>
      <c r="E281" s="331">
        <v>54.97</v>
      </c>
      <c r="F281" s="331"/>
      <c r="G281" s="333">
        <f t="shared" si="6"/>
        <v>4045.8299999999858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1</v>
      </c>
      <c r="C282" s="298">
        <v>46139</v>
      </c>
      <c r="D282" s="299" t="s">
        <v>306</v>
      </c>
      <c r="E282" s="331">
        <v>51.28</v>
      </c>
      <c r="F282" s="331"/>
      <c r="G282" s="333">
        <f t="shared" si="6"/>
        <v>4100.7999999999856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46138</v>
      </c>
      <c r="D283" s="299" t="s">
        <v>312</v>
      </c>
      <c r="E283" s="331">
        <v>38.979999999999997</v>
      </c>
      <c r="F283" s="331"/>
      <c r="G283" s="333">
        <f t="shared" si="6"/>
        <v>4152.0799999999854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46138</v>
      </c>
      <c r="D284" s="299" t="s">
        <v>313</v>
      </c>
      <c r="E284" s="331">
        <v>39.83</v>
      </c>
      <c r="F284" s="331"/>
      <c r="G284" s="333">
        <f t="shared" si="6"/>
        <v>4191.0599999999849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46138</v>
      </c>
      <c r="D285" s="299" t="s">
        <v>313</v>
      </c>
      <c r="E285" s="331">
        <v>51.24</v>
      </c>
      <c r="F285" s="331"/>
      <c r="G285" s="333">
        <f t="shared" si="6"/>
        <v>4230.8899999999849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12</v>
      </c>
      <c r="C286" s="298">
        <v>46137</v>
      </c>
      <c r="D286" s="299" t="s">
        <v>314</v>
      </c>
      <c r="E286" s="331">
        <v>214.74</v>
      </c>
      <c r="F286" s="331"/>
      <c r="G286" s="333">
        <f t="shared" si="6"/>
        <v>4282.1299999999846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287</v>
      </c>
      <c r="B287" s="330" t="s">
        <v>287</v>
      </c>
      <c r="C287" s="298">
        <v>46136</v>
      </c>
      <c r="D287" s="299" t="s">
        <v>315</v>
      </c>
      <c r="E287" s="331">
        <v>127.68</v>
      </c>
      <c r="F287" s="331">
        <v>127.68</v>
      </c>
      <c r="G287" s="333">
        <f t="shared" si="6"/>
        <v>4496.8699999999844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8</v>
      </c>
      <c r="C288" s="298">
        <v>46135</v>
      </c>
      <c r="D288" s="299" t="s">
        <v>863</v>
      </c>
      <c r="E288" s="331">
        <v>65</v>
      </c>
      <c r="F288" s="331"/>
      <c r="G288" s="333">
        <f t="shared" si="6"/>
        <v>4496.8699999999844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291</v>
      </c>
      <c r="B289" s="330">
        <v>40</v>
      </c>
      <c r="C289" s="298">
        <v>46134</v>
      </c>
      <c r="D289" s="299" t="s">
        <v>316</v>
      </c>
      <c r="E289" s="331"/>
      <c r="F289" s="331">
        <v>838.69</v>
      </c>
      <c r="G289" s="333">
        <f t="shared" si="6"/>
        <v>4561.8699999999844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46134</v>
      </c>
      <c r="D290" s="299" t="s">
        <v>317</v>
      </c>
      <c r="E290" s="331">
        <v>17.03</v>
      </c>
      <c r="F290" s="331"/>
      <c r="G290" s="333">
        <f t="shared" si="6"/>
        <v>3723.1799999999848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46134</v>
      </c>
      <c r="D291" s="299" t="s">
        <v>312</v>
      </c>
      <c r="E291" s="331">
        <v>51.94</v>
      </c>
      <c r="F291" s="331"/>
      <c r="G291" s="333">
        <f t="shared" si="6"/>
        <v>3740.209999999985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1</v>
      </c>
      <c r="C292" s="298">
        <v>46134</v>
      </c>
      <c r="D292" s="299" t="s">
        <v>306</v>
      </c>
      <c r="E292" s="331">
        <v>226.7</v>
      </c>
      <c r="F292" s="331"/>
      <c r="G292" s="333">
        <f t="shared" si="6"/>
        <v>3792.1499999999851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46133</v>
      </c>
      <c r="D293" s="299" t="s">
        <v>318</v>
      </c>
      <c r="E293" s="331">
        <v>70</v>
      </c>
      <c r="F293" s="331"/>
      <c r="G293" s="333">
        <f t="shared" si="6"/>
        <v>4018.8499999999849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46133</v>
      </c>
      <c r="D294" s="299" t="s">
        <v>319</v>
      </c>
      <c r="E294" s="331">
        <v>14.26</v>
      </c>
      <c r="F294" s="331"/>
      <c r="G294" s="333">
        <f t="shared" si="6"/>
        <v>4088.8499999999849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1</v>
      </c>
      <c r="C295" s="298">
        <v>46133</v>
      </c>
      <c r="D295" s="299" t="s">
        <v>320</v>
      </c>
      <c r="E295" s="331">
        <v>8.51</v>
      </c>
      <c r="F295" s="331"/>
      <c r="G295" s="333">
        <f t="shared" si="6"/>
        <v>4103.1099999999851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5</v>
      </c>
      <c r="C296" s="298">
        <v>46133</v>
      </c>
      <c r="D296" s="299" t="s">
        <v>321</v>
      </c>
      <c r="E296" s="331">
        <v>20</v>
      </c>
      <c r="F296" s="331"/>
      <c r="G296" s="333">
        <f t="shared" si="6"/>
        <v>4111.6199999999853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23</v>
      </c>
      <c r="C297" s="298">
        <v>46133</v>
      </c>
      <c r="D297" s="299" t="s">
        <v>67</v>
      </c>
      <c r="E297" s="331">
        <v>650.88</v>
      </c>
      <c r="F297" s="331"/>
      <c r="G297" s="333">
        <f t="shared" si="6"/>
        <v>4131.6199999999853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6</v>
      </c>
      <c r="C298" s="298">
        <v>46133</v>
      </c>
      <c r="D298" s="299" t="s">
        <v>322</v>
      </c>
      <c r="E298" s="331">
        <v>15</v>
      </c>
      <c r="F298" s="331"/>
      <c r="G298" s="333">
        <f t="shared" si="6"/>
        <v>4782.4999999999854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5</v>
      </c>
      <c r="C299" s="298">
        <v>46133</v>
      </c>
      <c r="D299" s="299" t="s">
        <v>322</v>
      </c>
      <c r="E299" s="331">
        <v>250</v>
      </c>
      <c r="F299" s="331"/>
      <c r="G299" s="333">
        <f t="shared" si="6"/>
        <v>4797.4999999999854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294</v>
      </c>
      <c r="B300" s="330">
        <v>22</v>
      </c>
      <c r="C300" s="298">
        <v>46132</v>
      </c>
      <c r="D300" s="299" t="s">
        <v>323</v>
      </c>
      <c r="E300" s="331">
        <v>20.22</v>
      </c>
      <c r="F300" s="331"/>
      <c r="G300" s="333">
        <f t="shared" si="6"/>
        <v>5047.4999999999854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6</v>
      </c>
      <c r="C301" s="298">
        <v>46132</v>
      </c>
      <c r="D301" s="299" t="s">
        <v>403</v>
      </c>
      <c r="E301" s="331">
        <v>44</v>
      </c>
      <c r="F301" s="331"/>
      <c r="G301" s="333">
        <f t="shared" si="6"/>
        <v>5067.7199999999857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2</v>
      </c>
      <c r="C302" s="298">
        <v>46132</v>
      </c>
      <c r="D302" s="299" t="s">
        <v>324</v>
      </c>
      <c r="E302" s="331">
        <v>12.01</v>
      </c>
      <c r="F302" s="331"/>
      <c r="G302" s="333">
        <f t="shared" si="6"/>
        <v>5111.7199999999857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46132</v>
      </c>
      <c r="D303" s="299" t="s">
        <v>296</v>
      </c>
      <c r="E303" s="331">
        <v>12.21</v>
      </c>
      <c r="F303" s="331"/>
      <c r="G303" s="333">
        <f t="shared" si="6"/>
        <v>5123.7299999999859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46132</v>
      </c>
      <c r="D304" s="299" t="s">
        <v>325</v>
      </c>
      <c r="E304" s="331">
        <v>46.4</v>
      </c>
      <c r="F304" s="331"/>
      <c r="G304" s="333">
        <f t="shared" si="6"/>
        <v>5135.939999999986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2</v>
      </c>
      <c r="C305" s="298">
        <v>46131</v>
      </c>
      <c r="D305" s="299" t="s">
        <v>326</v>
      </c>
      <c r="E305" s="331">
        <v>31.7</v>
      </c>
      <c r="F305" s="331"/>
      <c r="G305" s="333">
        <f t="shared" si="6"/>
        <v>5182.3399999999856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46131</v>
      </c>
      <c r="D306" s="299" t="s">
        <v>327</v>
      </c>
      <c r="E306" s="331">
        <v>11.11</v>
      </c>
      <c r="F306" s="331"/>
      <c r="G306" s="333">
        <f t="shared" si="6"/>
        <v>5214.0399999999854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1</v>
      </c>
      <c r="C307" s="298">
        <v>46131</v>
      </c>
      <c r="D307" s="299" t="s">
        <v>306</v>
      </c>
      <c r="E307" s="331">
        <v>79.16</v>
      </c>
      <c r="F307" s="331"/>
      <c r="G307" s="333">
        <f t="shared" si="6"/>
        <v>5225.1499999999851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22</v>
      </c>
      <c r="C308" s="298">
        <v>46131</v>
      </c>
      <c r="D308" s="299" t="s">
        <v>328</v>
      </c>
      <c r="E308" s="331">
        <v>7.46</v>
      </c>
      <c r="F308" s="331"/>
      <c r="G308" s="333">
        <f t="shared" si="6"/>
        <v>5304.3099999999849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46131</v>
      </c>
      <c r="D309" s="299" t="s">
        <v>300</v>
      </c>
      <c r="E309" s="331">
        <v>13.83</v>
      </c>
      <c r="F309" s="331"/>
      <c r="G309" s="333">
        <f t="shared" si="6"/>
        <v>5311.769999999985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289</v>
      </c>
      <c r="B310" s="330">
        <v>6</v>
      </c>
      <c r="C310" s="298">
        <v>46131</v>
      </c>
      <c r="D310" s="299" t="s">
        <v>300</v>
      </c>
      <c r="E310" s="331">
        <v>30</v>
      </c>
      <c r="F310" s="331"/>
      <c r="G310" s="333">
        <f t="shared" si="6"/>
        <v>5325.5999999999849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46131</v>
      </c>
      <c r="D311" s="299" t="s">
        <v>300</v>
      </c>
      <c r="E311" s="331">
        <v>15.17</v>
      </c>
      <c r="F311" s="331"/>
      <c r="G311" s="333">
        <f t="shared" si="6"/>
        <v>5355.5999999999849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46130</v>
      </c>
      <c r="D312" s="299" t="s">
        <v>329</v>
      </c>
      <c r="E312" s="331">
        <v>75.55</v>
      </c>
      <c r="F312" s="331"/>
      <c r="G312" s="333">
        <f t="shared" si="6"/>
        <v>5370.769999999985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46130</v>
      </c>
      <c r="D313" s="299" t="s">
        <v>330</v>
      </c>
      <c r="E313" s="331">
        <v>26</v>
      </c>
      <c r="F313" s="331"/>
      <c r="G313" s="333">
        <f t="shared" si="6"/>
        <v>5446.3199999999852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1</v>
      </c>
      <c r="C314" s="298">
        <v>46130</v>
      </c>
      <c r="D314" s="299" t="s">
        <v>311</v>
      </c>
      <c r="E314" s="331">
        <v>25.28</v>
      </c>
      <c r="F314" s="331"/>
      <c r="G314" s="333">
        <f t="shared" si="6"/>
        <v>5472.3199999999852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3</v>
      </c>
      <c r="C315" s="298">
        <v>46130</v>
      </c>
      <c r="D315" s="299" t="s">
        <v>296</v>
      </c>
      <c r="E315" s="331">
        <v>7.76</v>
      </c>
      <c r="F315" s="331"/>
      <c r="G315" s="333">
        <f t="shared" si="6"/>
        <v>5497.5999999999849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22</v>
      </c>
      <c r="C316" s="298">
        <v>46130</v>
      </c>
      <c r="D316" s="299" t="s">
        <v>401</v>
      </c>
      <c r="E316" s="331">
        <v>13.84</v>
      </c>
      <c r="F316" s="331"/>
      <c r="G316" s="333">
        <f t="shared" si="6"/>
        <v>5505.3599999999851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46130</v>
      </c>
      <c r="D317" s="299" t="s">
        <v>331</v>
      </c>
      <c r="E317" s="331">
        <v>578.57000000000005</v>
      </c>
      <c r="F317" s="331">
        <v>578.57000000000005</v>
      </c>
      <c r="G317" s="333">
        <f t="shared" si="6"/>
        <v>5519.1999999999853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2</v>
      </c>
      <c r="C318" s="298">
        <v>46129</v>
      </c>
      <c r="D318" s="299" t="s">
        <v>324</v>
      </c>
      <c r="E318" s="331">
        <v>12.84</v>
      </c>
      <c r="F318" s="331"/>
      <c r="G318" s="333">
        <f t="shared" si="6"/>
        <v>5519.1999999999853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46129</v>
      </c>
      <c r="D319" s="299" t="s">
        <v>332</v>
      </c>
      <c r="E319" s="331">
        <v>59.71</v>
      </c>
      <c r="F319" s="331"/>
      <c r="G319" s="333">
        <f t="shared" si="6"/>
        <v>5532.0399999999854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21</v>
      </c>
      <c r="C320" s="298">
        <v>46129</v>
      </c>
      <c r="D320" s="299" t="s">
        <v>194</v>
      </c>
      <c r="E320" s="331">
        <v>75.599999999999994</v>
      </c>
      <c r="F320" s="331"/>
      <c r="G320" s="333">
        <f t="shared" si="6"/>
        <v>5591.7499999999854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43</v>
      </c>
      <c r="C321" s="298">
        <v>46129</v>
      </c>
      <c r="D321" s="299" t="s">
        <v>333</v>
      </c>
      <c r="E321" s="331">
        <v>22.35</v>
      </c>
      <c r="F321" s="331"/>
      <c r="G321" s="333">
        <f t="shared" si="6"/>
        <v>5667.3499999999858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42</v>
      </c>
      <c r="C322" s="298">
        <v>46129</v>
      </c>
      <c r="D322" s="299" t="s">
        <v>333</v>
      </c>
      <c r="E322" s="331">
        <v>37.25</v>
      </c>
      <c r="F322" s="331"/>
      <c r="G322" s="333">
        <f t="shared" si="6"/>
        <v>5689.6999999999862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46129</v>
      </c>
      <c r="D323" s="299" t="s">
        <v>319</v>
      </c>
      <c r="E323" s="331">
        <v>35.119999999999997</v>
      </c>
      <c r="F323" s="331"/>
      <c r="G323" s="333">
        <f t="shared" si="6"/>
        <v>5726.9499999999862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46129</v>
      </c>
      <c r="D324" s="299" t="s">
        <v>296</v>
      </c>
      <c r="E324" s="331">
        <v>8.7200000000000006</v>
      </c>
      <c r="F324" s="331"/>
      <c r="G324" s="333">
        <f t="shared" si="6"/>
        <v>5762.0699999999861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46129</v>
      </c>
      <c r="D325" s="299" t="s">
        <v>334</v>
      </c>
      <c r="E325" s="331">
        <v>13.21</v>
      </c>
      <c r="F325" s="331"/>
      <c r="G325" s="333">
        <f t="shared" si="6"/>
        <v>5770.7899999999863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294</v>
      </c>
      <c r="B326" s="330">
        <v>17</v>
      </c>
      <c r="C326" s="298">
        <v>46129</v>
      </c>
      <c r="D326" s="299" t="s">
        <v>188</v>
      </c>
      <c r="E326" s="331">
        <v>42.65</v>
      </c>
      <c r="F326" s="331"/>
      <c r="G326" s="333">
        <f t="shared" si="6"/>
        <v>5783.9999999999864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335</v>
      </c>
      <c r="B327" s="330" t="s">
        <v>335</v>
      </c>
      <c r="C327" s="298">
        <v>46129</v>
      </c>
      <c r="D327" s="299" t="s">
        <v>336</v>
      </c>
      <c r="E327" s="331">
        <v>130.31</v>
      </c>
      <c r="F327" s="331"/>
      <c r="G327" s="333">
        <f t="shared" si="6"/>
        <v>5826.649999999986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294</v>
      </c>
      <c r="B328" s="330">
        <v>15</v>
      </c>
      <c r="C328" s="298">
        <v>46129</v>
      </c>
      <c r="D328" s="299" t="s">
        <v>185</v>
      </c>
      <c r="E328" s="331">
        <v>131.22999999999999</v>
      </c>
      <c r="F328" s="331"/>
      <c r="G328" s="333">
        <f t="shared" si="6"/>
        <v>5956.9599999999864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6</v>
      </c>
      <c r="C329" s="298">
        <v>46129</v>
      </c>
      <c r="D329" s="299" t="s">
        <v>337</v>
      </c>
      <c r="E329" s="331">
        <v>210</v>
      </c>
      <c r="F329" s="331"/>
      <c r="G329" s="333">
        <f t="shared" si="6"/>
        <v>6088.189999999986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23</v>
      </c>
      <c r="C330" s="298">
        <v>46129</v>
      </c>
      <c r="D330" s="299" t="s">
        <v>63</v>
      </c>
      <c r="E330" s="331">
        <v>529.46</v>
      </c>
      <c r="F330" s="331"/>
      <c r="G330" s="333">
        <f t="shared" si="6"/>
        <v>6298.189999999986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7</v>
      </c>
      <c r="C331" s="298">
        <v>46129</v>
      </c>
      <c r="D331" s="299" t="s">
        <v>338</v>
      </c>
      <c r="E331" s="331">
        <v>32.78</v>
      </c>
      <c r="F331" s="331"/>
      <c r="G331" s="333">
        <f t="shared" si="6"/>
        <v>6827.649999999986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46128</v>
      </c>
      <c r="D332" s="299" t="s">
        <v>310</v>
      </c>
      <c r="E332" s="331">
        <v>44.41</v>
      </c>
      <c r="F332" s="331"/>
      <c r="G332" s="333">
        <f t="shared" si="6"/>
        <v>6860.4299999999857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16</v>
      </c>
      <c r="C333" s="298">
        <v>46128</v>
      </c>
      <c r="D333" s="299" t="s">
        <v>339</v>
      </c>
      <c r="E333" s="331">
        <v>15</v>
      </c>
      <c r="F333" s="331"/>
      <c r="G333" s="333">
        <f t="shared" si="6"/>
        <v>6904.8399999999856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46128</v>
      </c>
      <c r="D334" s="299" t="s">
        <v>301</v>
      </c>
      <c r="E334" s="331">
        <v>41.95</v>
      </c>
      <c r="F334" s="331"/>
      <c r="G334" s="333">
        <f t="shared" si="6"/>
        <v>6919.8399999999856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5</v>
      </c>
      <c r="C335" s="298">
        <v>46128</v>
      </c>
      <c r="D335" s="299" t="s">
        <v>340</v>
      </c>
      <c r="E335" s="331">
        <v>21.3</v>
      </c>
      <c r="F335" s="331"/>
      <c r="G335" s="333">
        <f t="shared" si="6"/>
        <v>6961.7899999999854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4</v>
      </c>
      <c r="C336" s="298">
        <v>46128</v>
      </c>
      <c r="D336" s="299" t="s">
        <v>296</v>
      </c>
      <c r="E336" s="331">
        <v>70.03</v>
      </c>
      <c r="F336" s="331"/>
      <c r="G336" s="333">
        <f t="shared" si="6"/>
        <v>6983.0899999999856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46128</v>
      </c>
      <c r="D337" s="299" t="s">
        <v>296</v>
      </c>
      <c r="E337" s="331">
        <v>11.48</v>
      </c>
      <c r="F337" s="331"/>
      <c r="G337" s="333">
        <f t="shared" si="6"/>
        <v>7053.1199999999853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6</v>
      </c>
      <c r="C338" s="298">
        <v>46128</v>
      </c>
      <c r="D338" s="299" t="s">
        <v>341</v>
      </c>
      <c r="E338" s="331">
        <v>26.61</v>
      </c>
      <c r="F338" s="331"/>
      <c r="G338" s="333">
        <f t="shared" si="6"/>
        <v>7064.5999999999849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6</v>
      </c>
      <c r="C339" s="298">
        <v>46128</v>
      </c>
      <c r="D339" s="299" t="s">
        <v>342</v>
      </c>
      <c r="E339" s="331">
        <v>42.59</v>
      </c>
      <c r="F339" s="331"/>
      <c r="G339" s="333">
        <f t="shared" si="6"/>
        <v>7091.2099999999846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6</v>
      </c>
      <c r="C340" s="298">
        <v>46128</v>
      </c>
      <c r="D340" s="299" t="s">
        <v>300</v>
      </c>
      <c r="E340" s="331">
        <v>20.58</v>
      </c>
      <c r="F340" s="331"/>
      <c r="G340" s="333">
        <f t="shared" si="6"/>
        <v>7133.7999999999847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11</v>
      </c>
      <c r="C341" s="298">
        <v>46128</v>
      </c>
      <c r="D341" s="299" t="s">
        <v>178</v>
      </c>
      <c r="E341" s="331">
        <v>267.91000000000003</v>
      </c>
      <c r="F341" s="331"/>
      <c r="G341" s="333">
        <f t="shared" si="6"/>
        <v>7154.3799999999846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291</v>
      </c>
      <c r="B342" s="330">
        <v>41</v>
      </c>
      <c r="C342" s="298">
        <v>46128</v>
      </c>
      <c r="D342" s="299" t="s">
        <v>299</v>
      </c>
      <c r="E342" s="331"/>
      <c r="F342" s="331">
        <v>300</v>
      </c>
      <c r="G342" s="333">
        <f t="shared" si="6"/>
        <v>7422.2899999999845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291</v>
      </c>
      <c r="B343" s="330">
        <v>39</v>
      </c>
      <c r="C343" s="298">
        <v>46128</v>
      </c>
      <c r="D343" s="299" t="s">
        <v>292</v>
      </c>
      <c r="E343" s="331"/>
      <c r="F343" s="331">
        <v>2763.78</v>
      </c>
      <c r="G343" s="333">
        <f t="shared" si="6"/>
        <v>7122.2899999999845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287</v>
      </c>
      <c r="B344" s="330" t="s">
        <v>287</v>
      </c>
      <c r="C344" s="298">
        <v>46127</v>
      </c>
      <c r="D344" s="299" t="s">
        <v>343</v>
      </c>
      <c r="E344" s="331">
        <v>93.71</v>
      </c>
      <c r="F344" s="331">
        <v>93.71</v>
      </c>
      <c r="G344" s="333">
        <f t="shared" si="6"/>
        <v>4358.5099999999848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46127</v>
      </c>
      <c r="D345" s="299" t="s">
        <v>344</v>
      </c>
      <c r="E345" s="331">
        <v>27</v>
      </c>
      <c r="F345" s="331"/>
      <c r="G345" s="333">
        <f t="shared" si="6"/>
        <v>4358.5099999999848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291</v>
      </c>
      <c r="B346" s="330">
        <v>38</v>
      </c>
      <c r="C346" s="298">
        <v>46127</v>
      </c>
      <c r="D346" s="299" t="s">
        <v>293</v>
      </c>
      <c r="E346" s="331"/>
      <c r="F346" s="331">
        <v>4597.82</v>
      </c>
      <c r="G346" s="333">
        <f t="shared" si="6"/>
        <v>4385.5099999999848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2</v>
      </c>
      <c r="C347" s="298">
        <v>46127</v>
      </c>
      <c r="D347" s="299" t="s">
        <v>296</v>
      </c>
      <c r="E347" s="331">
        <v>14.67</v>
      </c>
      <c r="F347" s="331"/>
      <c r="G347" s="333">
        <f t="shared" si="6"/>
        <v>-212.31000000001481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46127</v>
      </c>
      <c r="D348" s="299" t="s">
        <v>345</v>
      </c>
      <c r="E348" s="331">
        <v>102.2</v>
      </c>
      <c r="F348" s="331"/>
      <c r="G348" s="333">
        <f t="shared" si="6"/>
        <v>-197.64000000001482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8</v>
      </c>
      <c r="C349" s="298">
        <v>46126</v>
      </c>
      <c r="D349" s="299" t="s">
        <v>319</v>
      </c>
      <c r="E349" s="331">
        <v>15.53</v>
      </c>
      <c r="F349" s="331"/>
      <c r="G349" s="333">
        <f t="shared" si="6"/>
        <v>-95.440000000014805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294</v>
      </c>
      <c r="B350" s="330">
        <v>24</v>
      </c>
      <c r="C350" s="298">
        <v>46126</v>
      </c>
      <c r="D350" s="299" t="s">
        <v>860</v>
      </c>
      <c r="E350" s="331">
        <v>105.33</v>
      </c>
      <c r="F350" s="331"/>
      <c r="G350" s="333">
        <f t="shared" si="6"/>
        <v>-79.910000000014804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2</v>
      </c>
      <c r="C351" s="298">
        <v>46125</v>
      </c>
      <c r="D351" s="299" t="s">
        <v>346</v>
      </c>
      <c r="E351" s="331">
        <v>11.64</v>
      </c>
      <c r="F351" s="331"/>
      <c r="G351" s="333">
        <f t="shared" si="6"/>
        <v>25.419999999985201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46125</v>
      </c>
      <c r="D352" s="299" t="s">
        <v>306</v>
      </c>
      <c r="E352" s="331">
        <v>50.71</v>
      </c>
      <c r="F352" s="331"/>
      <c r="G352" s="333">
        <f t="shared" si="6"/>
        <v>37.059999999985202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46125</v>
      </c>
      <c r="D353" s="299" t="s">
        <v>334</v>
      </c>
      <c r="E353" s="331">
        <v>11.06</v>
      </c>
      <c r="F353" s="331"/>
      <c r="G353" s="333">
        <f t="shared" si="6"/>
        <v>87.769999999985203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4</v>
      </c>
      <c r="C354" s="298">
        <v>46125</v>
      </c>
      <c r="D354" s="299" t="s">
        <v>295</v>
      </c>
      <c r="E354" s="331">
        <v>35.979999999999997</v>
      </c>
      <c r="F354" s="331"/>
      <c r="G354" s="333">
        <f t="shared" si="6"/>
        <v>98.829999999985205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46125</v>
      </c>
      <c r="D355" s="299" t="s">
        <v>347</v>
      </c>
      <c r="E355" s="331">
        <v>7.83</v>
      </c>
      <c r="F355" s="331"/>
      <c r="G355" s="333">
        <f t="shared" si="6"/>
        <v>134.80999999998519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3</v>
      </c>
      <c r="C356" s="298">
        <v>46125</v>
      </c>
      <c r="D356" s="299" t="s">
        <v>348</v>
      </c>
      <c r="E356" s="331">
        <v>4.1900000000000004</v>
      </c>
      <c r="F356" s="331"/>
      <c r="G356" s="333">
        <f t="shared" si="6"/>
        <v>142.63999999998521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46125</v>
      </c>
      <c r="D357" s="299" t="s">
        <v>349</v>
      </c>
      <c r="E357" s="331">
        <v>39.25</v>
      </c>
      <c r="F357" s="331"/>
      <c r="G357" s="333">
        <f t="shared" si="6"/>
        <v>146.8299999999852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287</v>
      </c>
      <c r="B358" s="330" t="s">
        <v>287</v>
      </c>
      <c r="C358" s="298">
        <v>46125</v>
      </c>
      <c r="D358" s="299" t="s">
        <v>350</v>
      </c>
      <c r="E358" s="331">
        <v>318.36</v>
      </c>
      <c r="F358" s="331">
        <v>318.36</v>
      </c>
      <c r="G358" s="333">
        <f t="shared" si="6"/>
        <v>186.0799999999852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19</v>
      </c>
      <c r="C359" s="298">
        <v>46125</v>
      </c>
      <c r="D359" s="299" t="s">
        <v>191</v>
      </c>
      <c r="E359" s="331">
        <v>200</v>
      </c>
      <c r="F359" s="331"/>
      <c r="G359" s="333">
        <f t="shared" si="6"/>
        <v>186.0799999999852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1</v>
      </c>
      <c r="C360" s="298">
        <v>46124</v>
      </c>
      <c r="D360" s="299" t="s">
        <v>304</v>
      </c>
      <c r="E360" s="331">
        <v>136.05000000000001</v>
      </c>
      <c r="F360" s="331"/>
      <c r="G360" s="333">
        <f t="shared" si="6"/>
        <v>386.0799999999852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46124</v>
      </c>
      <c r="D361" s="299" t="s">
        <v>348</v>
      </c>
      <c r="E361" s="331">
        <v>13.09</v>
      </c>
      <c r="F361" s="331"/>
      <c r="G361" s="333">
        <f t="shared" si="6"/>
        <v>522.12999999998522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46124</v>
      </c>
      <c r="D362" s="299" t="s">
        <v>319</v>
      </c>
      <c r="E362" s="331">
        <v>24.47</v>
      </c>
      <c r="F362" s="331"/>
      <c r="G362" s="333">
        <f t="shared" si="6"/>
        <v>535.21999999998525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8</v>
      </c>
      <c r="C363" s="298">
        <v>46124</v>
      </c>
      <c r="D363" s="299" t="s">
        <v>319</v>
      </c>
      <c r="E363" s="331">
        <v>14.29</v>
      </c>
      <c r="F363" s="331"/>
      <c r="G363" s="333">
        <f t="shared" si="6"/>
        <v>559.68999999998528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294</v>
      </c>
      <c r="B364" s="330">
        <v>22</v>
      </c>
      <c r="C364" s="298">
        <v>46124</v>
      </c>
      <c r="D364" s="299" t="s">
        <v>835</v>
      </c>
      <c r="E364" s="331">
        <v>9.57</v>
      </c>
      <c r="F364" s="331"/>
      <c r="G364" s="333">
        <f t="shared" si="6"/>
        <v>573.97999999998524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3</v>
      </c>
      <c r="C365" s="298">
        <v>46124</v>
      </c>
      <c r="D365" s="299" t="s">
        <v>351</v>
      </c>
      <c r="E365" s="331">
        <v>25</v>
      </c>
      <c r="F365" s="331"/>
      <c r="G365" s="333">
        <f t="shared" si="6"/>
        <v>583.54999999998529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294</v>
      </c>
      <c r="B366" s="330">
        <v>22</v>
      </c>
      <c r="C366" s="298">
        <v>46123</v>
      </c>
      <c r="D366" s="299" t="s">
        <v>352</v>
      </c>
      <c r="E366" s="331">
        <v>19.16</v>
      </c>
      <c r="F366" s="331"/>
      <c r="G366" s="333">
        <f t="shared" si="6"/>
        <v>608.54999999998529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46123</v>
      </c>
      <c r="D367" s="299" t="s">
        <v>301</v>
      </c>
      <c r="E367" s="331">
        <v>20.91</v>
      </c>
      <c r="F367" s="331"/>
      <c r="G367" s="333">
        <f t="shared" si="6"/>
        <v>627.70999999998526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46123</v>
      </c>
      <c r="D368" s="299" t="s">
        <v>296</v>
      </c>
      <c r="E368" s="331">
        <v>12.44</v>
      </c>
      <c r="F368" s="331"/>
      <c r="G368" s="333">
        <f t="shared" si="6"/>
        <v>648.61999999998523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46123</v>
      </c>
      <c r="D369" s="299" t="s">
        <v>353</v>
      </c>
      <c r="E369" s="331">
        <v>41.34</v>
      </c>
      <c r="F369" s="331"/>
      <c r="G369" s="333">
        <f t="shared" si="6"/>
        <v>661.05999999998528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46122</v>
      </c>
      <c r="D370" s="299" t="s">
        <v>446</v>
      </c>
      <c r="E370" s="331">
        <v>-0.04</v>
      </c>
      <c r="F370" s="331"/>
      <c r="G370" s="333">
        <f t="shared" si="6"/>
        <v>702.39999999998531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5</v>
      </c>
      <c r="C371" s="298">
        <v>46122</v>
      </c>
      <c r="D371" s="299" t="s">
        <v>354</v>
      </c>
      <c r="E371" s="331">
        <v>372</v>
      </c>
      <c r="F371" s="331"/>
      <c r="G371" s="333">
        <f t="shared" si="6"/>
        <v>702.35999999998535</v>
      </c>
      <c r="H371" s="334" t="s">
        <v>298</v>
      </c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46122</v>
      </c>
      <c r="D372" s="299" t="s">
        <v>355</v>
      </c>
      <c r="E372" s="331">
        <v>15.22</v>
      </c>
      <c r="F372" s="331"/>
      <c r="G372" s="333">
        <f t="shared" si="6"/>
        <v>1074.3599999999853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3</v>
      </c>
      <c r="C373" s="298">
        <v>46122</v>
      </c>
      <c r="D373" s="299" t="s">
        <v>296</v>
      </c>
      <c r="E373" s="331">
        <v>9.5500000000000007</v>
      </c>
      <c r="F373" s="331"/>
      <c r="G373" s="333">
        <f t="shared" si="6"/>
        <v>1089.5799999999854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46122</v>
      </c>
      <c r="D374" s="299" t="s">
        <v>356</v>
      </c>
      <c r="E374" s="331">
        <v>52.65</v>
      </c>
      <c r="F374" s="331"/>
      <c r="G374" s="333">
        <f t="shared" si="6"/>
        <v>1099.1299999999853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1</v>
      </c>
      <c r="C375" s="298">
        <v>46122</v>
      </c>
      <c r="D375" s="299" t="s">
        <v>311</v>
      </c>
      <c r="E375" s="331">
        <v>68.989999999999995</v>
      </c>
      <c r="F375" s="331"/>
      <c r="G375" s="333">
        <f t="shared" si="6"/>
        <v>1151.7799999999854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46122</v>
      </c>
      <c r="D376" s="299" t="s">
        <v>324</v>
      </c>
      <c r="E376" s="331">
        <v>17.37</v>
      </c>
      <c r="F376" s="331"/>
      <c r="G376" s="333">
        <f t="shared" si="6"/>
        <v>1220.7699999999854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8</v>
      </c>
      <c r="C377" s="298">
        <v>46121</v>
      </c>
      <c r="D377" s="299" t="s">
        <v>357</v>
      </c>
      <c r="E377" s="331">
        <v>64.42</v>
      </c>
      <c r="F377" s="331"/>
      <c r="G377" s="333">
        <f t="shared" si="6"/>
        <v>1238.1399999999853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46121</v>
      </c>
      <c r="D378" s="299" t="s">
        <v>358</v>
      </c>
      <c r="E378" s="331">
        <v>9.4700000000000006</v>
      </c>
      <c r="F378" s="331"/>
      <c r="G378" s="333">
        <f t="shared" si="6"/>
        <v>1302.5599999999854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5</v>
      </c>
      <c r="C379" s="298">
        <v>46121</v>
      </c>
      <c r="D379" s="299" t="s">
        <v>854</v>
      </c>
      <c r="E379" s="331">
        <v>10.68</v>
      </c>
      <c r="F379" s="331"/>
      <c r="G379" s="333">
        <f t="shared" si="6"/>
        <v>1312.0299999999854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7</v>
      </c>
      <c r="C380" s="298">
        <v>46121</v>
      </c>
      <c r="D380" s="299" t="s">
        <v>359</v>
      </c>
      <c r="E380" s="331">
        <v>68.010000000000005</v>
      </c>
      <c r="F380" s="331"/>
      <c r="G380" s="333">
        <f t="shared" si="6"/>
        <v>1322.7099999999855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46121</v>
      </c>
      <c r="D381" s="299" t="s">
        <v>310</v>
      </c>
      <c r="E381" s="331">
        <v>40.85</v>
      </c>
      <c r="F381" s="331"/>
      <c r="G381" s="333">
        <f t="shared" si="6"/>
        <v>1390.7199999999855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46121</v>
      </c>
      <c r="D382" s="299" t="s">
        <v>360</v>
      </c>
      <c r="E382" s="331">
        <v>25</v>
      </c>
      <c r="F382" s="331"/>
      <c r="G382" s="333">
        <f t="shared" si="6"/>
        <v>1431.5699999999854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18</v>
      </c>
      <c r="C383" s="298">
        <v>46120</v>
      </c>
      <c r="D383" s="299" t="s">
        <v>361</v>
      </c>
      <c r="E383" s="331">
        <v>400</v>
      </c>
      <c r="F383" s="331"/>
      <c r="G383" s="333">
        <f t="shared" si="6"/>
        <v>1456.5699999999854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335</v>
      </c>
      <c r="B384" s="330" t="s">
        <v>335</v>
      </c>
      <c r="C384" s="298">
        <v>46120</v>
      </c>
      <c r="D384" s="299" t="s">
        <v>447</v>
      </c>
      <c r="E384" s="331">
        <v>44.96</v>
      </c>
      <c r="F384" s="331"/>
      <c r="G384" s="333">
        <f t="shared" si="6"/>
        <v>1856.5699999999854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294</v>
      </c>
      <c r="B385" s="330">
        <v>13</v>
      </c>
      <c r="C385" s="298">
        <v>46120</v>
      </c>
      <c r="D385" s="299" t="s">
        <v>182</v>
      </c>
      <c r="E385" s="331">
        <v>104.98</v>
      </c>
      <c r="F385" s="331"/>
      <c r="G385" s="333">
        <f t="shared" si="6"/>
        <v>1901.5299999999854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2</v>
      </c>
      <c r="C386" s="298">
        <v>46120</v>
      </c>
      <c r="D386" s="299" t="s">
        <v>296</v>
      </c>
      <c r="E386" s="331">
        <v>13.8</v>
      </c>
      <c r="F386" s="331"/>
      <c r="G386" s="333">
        <f t="shared" si="6"/>
        <v>2006.5099999999854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4</v>
      </c>
      <c r="C387" s="298">
        <v>46120</v>
      </c>
      <c r="D387" s="299" t="s">
        <v>295</v>
      </c>
      <c r="E387" s="331">
        <v>37.92</v>
      </c>
      <c r="F387" s="331"/>
      <c r="G387" s="333">
        <f t="shared" si="6"/>
        <v>2020.3099999999854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46120</v>
      </c>
      <c r="D388" s="299" t="s">
        <v>300</v>
      </c>
      <c r="E388" s="331">
        <v>56.68</v>
      </c>
      <c r="F388" s="331"/>
      <c r="G388" s="333">
        <f t="shared" si="6"/>
        <v>2058.2299999999855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46120</v>
      </c>
      <c r="D389" s="299" t="s">
        <v>362</v>
      </c>
      <c r="E389" s="331">
        <v>29.26</v>
      </c>
      <c r="F389" s="331"/>
      <c r="G389" s="333">
        <f t="shared" si="6"/>
        <v>2114.9099999999853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9</v>
      </c>
      <c r="C390" s="298">
        <v>46119</v>
      </c>
      <c r="D390" s="299" t="s">
        <v>58</v>
      </c>
      <c r="E390" s="331">
        <v>1281.53</v>
      </c>
      <c r="F390" s="331"/>
      <c r="G390" s="333">
        <f t="shared" si="6"/>
        <v>2144.1699999999855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4</v>
      </c>
      <c r="C391" s="298">
        <v>46119</v>
      </c>
      <c r="D391" s="299" t="s">
        <v>363</v>
      </c>
      <c r="E391" s="331">
        <v>25.84</v>
      </c>
      <c r="F391" s="331"/>
      <c r="G391" s="333">
        <f t="shared" si="6"/>
        <v>3425.6999999999853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46119</v>
      </c>
      <c r="D392" s="299" t="s">
        <v>319</v>
      </c>
      <c r="E392" s="331">
        <v>12.05</v>
      </c>
      <c r="F392" s="331"/>
      <c r="G392" s="333">
        <f t="shared" si="6"/>
        <v>3451.5399999999854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4</v>
      </c>
      <c r="C393" s="298">
        <v>46119</v>
      </c>
      <c r="D393" s="299" t="s">
        <v>334</v>
      </c>
      <c r="E393" s="331">
        <v>82.04</v>
      </c>
      <c r="F393" s="331"/>
      <c r="G393" s="333">
        <f t="shared" si="6"/>
        <v>3463.5899999999856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46119</v>
      </c>
      <c r="D394" s="299" t="s">
        <v>364</v>
      </c>
      <c r="E394" s="331">
        <v>22.92</v>
      </c>
      <c r="F394" s="331"/>
      <c r="G394" s="333">
        <f t="shared" si="6"/>
        <v>3545.6299999999856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5</v>
      </c>
      <c r="C395" s="298">
        <v>46118</v>
      </c>
      <c r="D395" s="299" t="s">
        <v>365</v>
      </c>
      <c r="E395" s="331">
        <v>400</v>
      </c>
      <c r="F395" s="331"/>
      <c r="G395" s="333">
        <f t="shared" si="6"/>
        <v>3568.5499999999856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14</v>
      </c>
      <c r="C396" s="298">
        <v>46118</v>
      </c>
      <c r="D396" s="299" t="s">
        <v>366</v>
      </c>
      <c r="E396" s="331">
        <v>66.67</v>
      </c>
      <c r="F396" s="331"/>
      <c r="G396" s="333">
        <f t="shared" si="6"/>
        <v>3968.5499999999856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294</v>
      </c>
      <c r="B397" s="330">
        <v>14</v>
      </c>
      <c r="C397" s="298">
        <v>46118</v>
      </c>
      <c r="D397" s="299" t="s">
        <v>367</v>
      </c>
      <c r="E397" s="331">
        <v>70.25</v>
      </c>
      <c r="F397" s="331"/>
      <c r="G397" s="333">
        <f t="shared" si="6"/>
        <v>4035.2199999999857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1</v>
      </c>
      <c r="C398" s="298">
        <v>46117</v>
      </c>
      <c r="D398" s="299" t="s">
        <v>368</v>
      </c>
      <c r="E398" s="331">
        <v>25.6</v>
      </c>
      <c r="F398" s="331"/>
      <c r="G398" s="333">
        <f t="shared" si="6"/>
        <v>4105.4699999999857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46117</v>
      </c>
      <c r="D399" s="299" t="s">
        <v>319</v>
      </c>
      <c r="E399" s="331">
        <v>8.56</v>
      </c>
      <c r="F399" s="331"/>
      <c r="G399" s="333">
        <f t="shared" si="6"/>
        <v>4131.0699999999861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46117</v>
      </c>
      <c r="D400" s="299" t="s">
        <v>369</v>
      </c>
      <c r="E400" s="331">
        <v>301.67</v>
      </c>
      <c r="F400" s="331"/>
      <c r="G400" s="333">
        <f t="shared" si="6"/>
        <v>4139.6299999999865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1</v>
      </c>
      <c r="C401" s="298">
        <v>46116</v>
      </c>
      <c r="D401" s="299" t="s">
        <v>306</v>
      </c>
      <c r="E401" s="331">
        <v>176.85</v>
      </c>
      <c r="F401" s="331"/>
      <c r="G401" s="333">
        <f t="shared" si="6"/>
        <v>4441.2999999999865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1</v>
      </c>
      <c r="C402" s="298">
        <v>46116</v>
      </c>
      <c r="D402" s="299" t="s">
        <v>311</v>
      </c>
      <c r="E402" s="331">
        <v>139.34</v>
      </c>
      <c r="F402" s="331"/>
      <c r="G402" s="333">
        <f t="shared" si="6"/>
        <v>4618.1499999999869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294</v>
      </c>
      <c r="B403" s="330">
        <v>17</v>
      </c>
      <c r="C403" s="298">
        <v>46116</v>
      </c>
      <c r="D403" s="299" t="s">
        <v>370</v>
      </c>
      <c r="E403" s="331">
        <v>99</v>
      </c>
      <c r="F403" s="331"/>
      <c r="G403" s="333">
        <f t="shared" si="6"/>
        <v>4757.489999999987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46116</v>
      </c>
      <c r="D404" s="299" t="s">
        <v>371</v>
      </c>
      <c r="E404" s="331">
        <v>34</v>
      </c>
      <c r="F404" s="331"/>
      <c r="G404" s="333">
        <f t="shared" si="6"/>
        <v>4856.489999999987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46116</v>
      </c>
      <c r="D405" s="299" t="s">
        <v>348</v>
      </c>
      <c r="E405" s="331">
        <v>10.24</v>
      </c>
      <c r="F405" s="331"/>
      <c r="G405" s="333">
        <f t="shared" si="6"/>
        <v>4890.489999999987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7</v>
      </c>
      <c r="C406" s="298">
        <v>46115</v>
      </c>
      <c r="D406" s="299" t="s">
        <v>372</v>
      </c>
      <c r="E406" s="331">
        <v>100</v>
      </c>
      <c r="F406" s="331"/>
      <c r="G406" s="333">
        <f t="shared" si="6"/>
        <v>4900.7299999999868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46115</v>
      </c>
      <c r="D407" s="299" t="s">
        <v>300</v>
      </c>
      <c r="E407" s="331">
        <v>7.68</v>
      </c>
      <c r="F407" s="331"/>
      <c r="G407" s="333">
        <f t="shared" si="6"/>
        <v>5000.7299999999868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46115</v>
      </c>
      <c r="D408" s="299" t="s">
        <v>296</v>
      </c>
      <c r="E408" s="331">
        <v>8.7200000000000006</v>
      </c>
      <c r="F408" s="331"/>
      <c r="G408" s="333">
        <f t="shared" si="6"/>
        <v>5008.4099999999871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46114</v>
      </c>
      <c r="D409" s="299" t="s">
        <v>373</v>
      </c>
      <c r="E409" s="331">
        <v>81.739999999999995</v>
      </c>
      <c r="F409" s="331"/>
      <c r="G409" s="333">
        <f t="shared" si="6"/>
        <v>5017.1299999999874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284</v>
      </c>
      <c r="B410" s="330">
        <v>36</v>
      </c>
      <c r="C410" s="298">
        <v>46114</v>
      </c>
      <c r="D410" s="299" t="s">
        <v>374</v>
      </c>
      <c r="E410" s="331">
        <v>50</v>
      </c>
      <c r="F410" s="331"/>
      <c r="G410" s="333">
        <f t="shared" si="6"/>
        <v>5098.8699999999872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22</v>
      </c>
      <c r="C411" s="298">
        <v>46114</v>
      </c>
      <c r="D411" s="299" t="s">
        <v>375</v>
      </c>
      <c r="E411" s="331">
        <v>6.37</v>
      </c>
      <c r="F411" s="331"/>
      <c r="G411" s="333">
        <f t="shared" si="6"/>
        <v>5148.8699999999872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46114</v>
      </c>
      <c r="D412" s="299" t="s">
        <v>326</v>
      </c>
      <c r="E412" s="331">
        <v>55.22</v>
      </c>
      <c r="F412" s="331"/>
      <c r="G412" s="333">
        <f t="shared" si="6"/>
        <v>5155.239999999987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8</v>
      </c>
      <c r="C413" s="298">
        <v>46114</v>
      </c>
      <c r="D413" s="299" t="s">
        <v>319</v>
      </c>
      <c r="E413" s="331">
        <v>8.5</v>
      </c>
      <c r="F413" s="331"/>
      <c r="G413" s="333">
        <f t="shared" si="6"/>
        <v>5210.4599999999873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4</v>
      </c>
      <c r="C414" s="298">
        <v>46114</v>
      </c>
      <c r="D414" s="299" t="s">
        <v>334</v>
      </c>
      <c r="E414" s="331">
        <v>38.99</v>
      </c>
      <c r="F414" s="331"/>
      <c r="G414" s="333">
        <f t="shared" si="6"/>
        <v>5218.9599999999873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291</v>
      </c>
      <c r="B415" s="330">
        <v>39</v>
      </c>
      <c r="C415" s="298">
        <v>46113</v>
      </c>
      <c r="D415" s="299" t="s">
        <v>292</v>
      </c>
      <c r="E415" s="331"/>
      <c r="F415" s="331">
        <v>2763.78</v>
      </c>
      <c r="G415" s="333">
        <f t="shared" si="6"/>
        <v>5257.9499999999871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4</v>
      </c>
      <c r="C416" s="298">
        <v>46113</v>
      </c>
      <c r="D416" s="299" t="s">
        <v>296</v>
      </c>
      <c r="E416" s="331">
        <v>36.090000000000003</v>
      </c>
      <c r="F416" s="331"/>
      <c r="G416" s="333">
        <f t="shared" si="6"/>
        <v>2494.1699999999869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46113</v>
      </c>
      <c r="D417" s="299" t="s">
        <v>310</v>
      </c>
      <c r="E417" s="331">
        <v>80</v>
      </c>
      <c r="F417" s="331"/>
      <c r="G417" s="333">
        <f t="shared" si="6"/>
        <v>2530.259999999987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7</v>
      </c>
      <c r="C418" s="298">
        <v>46113</v>
      </c>
      <c r="D418" s="299" t="s">
        <v>320</v>
      </c>
      <c r="E418" s="331">
        <v>47.84</v>
      </c>
      <c r="F418" s="331"/>
      <c r="G418" s="333">
        <f t="shared" si="6"/>
        <v>2610.259999999987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7</v>
      </c>
      <c r="C419" s="298">
        <v>46113</v>
      </c>
      <c r="D419" s="299" t="s">
        <v>320</v>
      </c>
      <c r="E419" s="331">
        <v>21.25</v>
      </c>
      <c r="F419" s="331"/>
      <c r="G419" s="333">
        <f t="shared" si="6"/>
        <v>2658.0999999999872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46113</v>
      </c>
      <c r="D420" s="299" t="s">
        <v>376</v>
      </c>
      <c r="E420" s="331">
        <v>42.9</v>
      </c>
      <c r="F420" s="331"/>
      <c r="G420" s="333">
        <f t="shared" si="6"/>
        <v>2679.3499999999872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284</v>
      </c>
      <c r="B421" s="330">
        <v>37</v>
      </c>
      <c r="C421" s="298">
        <v>46112</v>
      </c>
      <c r="D421" s="299" t="s">
        <v>377</v>
      </c>
      <c r="E421" s="331">
        <v>4309.58</v>
      </c>
      <c r="F421" s="331"/>
      <c r="G421" s="333">
        <f t="shared" si="6"/>
        <v>2722.2499999999873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286</v>
      </c>
      <c r="B422" s="330">
        <v>25</v>
      </c>
      <c r="C422" s="298">
        <v>46112</v>
      </c>
      <c r="D422" s="298" t="s">
        <v>204</v>
      </c>
      <c r="E422" s="331">
        <v>350</v>
      </c>
      <c r="F422" s="331"/>
      <c r="G422" s="333">
        <f t="shared" si="6"/>
        <v>7031.8299999999872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286</v>
      </c>
      <c r="B423" s="330">
        <v>26</v>
      </c>
      <c r="C423" s="298">
        <v>46112</v>
      </c>
      <c r="D423" s="298" t="s">
        <v>205</v>
      </c>
      <c r="E423" s="331">
        <v>320</v>
      </c>
      <c r="F423" s="331"/>
      <c r="G423" s="333">
        <f t="shared" si="6"/>
        <v>7381.8299999999872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286</v>
      </c>
      <c r="B424" s="330">
        <v>27</v>
      </c>
      <c r="C424" s="298">
        <v>46112</v>
      </c>
      <c r="D424" s="298" t="s">
        <v>206</v>
      </c>
      <c r="E424" s="331">
        <v>25</v>
      </c>
      <c r="F424" s="331"/>
      <c r="G424" s="333">
        <f t="shared" si="6"/>
        <v>7701.8299999999872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286</v>
      </c>
      <c r="B425" s="330">
        <v>28</v>
      </c>
      <c r="C425" s="298">
        <v>46112</v>
      </c>
      <c r="D425" s="298" t="s">
        <v>207</v>
      </c>
      <c r="E425" s="331">
        <v>25</v>
      </c>
      <c r="F425" s="331"/>
      <c r="G425" s="333">
        <f t="shared" si="6"/>
        <v>7726.8299999999872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286</v>
      </c>
      <c r="B426" s="330">
        <v>29</v>
      </c>
      <c r="C426" s="298">
        <v>46112</v>
      </c>
      <c r="D426" s="298" t="s">
        <v>208</v>
      </c>
      <c r="E426" s="331">
        <v>45</v>
      </c>
      <c r="F426" s="331"/>
      <c r="G426" s="333">
        <f t="shared" si="6"/>
        <v>7751.8299999999872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286</v>
      </c>
      <c r="B427" s="330">
        <v>30</v>
      </c>
      <c r="C427" s="298">
        <v>46112</v>
      </c>
      <c r="D427" s="298" t="s">
        <v>209</v>
      </c>
      <c r="E427" s="331">
        <v>400</v>
      </c>
      <c r="F427" s="331"/>
      <c r="G427" s="333">
        <f t="shared" si="6"/>
        <v>7796.8299999999872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286</v>
      </c>
      <c r="B428" s="330">
        <v>31</v>
      </c>
      <c r="C428" s="298">
        <v>46112</v>
      </c>
      <c r="D428" s="298" t="s">
        <v>210</v>
      </c>
      <c r="E428" s="331">
        <v>375</v>
      </c>
      <c r="F428" s="331"/>
      <c r="G428" s="333">
        <f t="shared" si="6"/>
        <v>8196.8299999999872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286</v>
      </c>
      <c r="B429" s="330">
        <v>32</v>
      </c>
      <c r="C429" s="298">
        <v>46112</v>
      </c>
      <c r="D429" s="298" t="s">
        <v>211</v>
      </c>
      <c r="E429" s="331">
        <v>100</v>
      </c>
      <c r="F429" s="331"/>
      <c r="G429" s="333">
        <f t="shared" si="6"/>
        <v>8571.8299999999872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286</v>
      </c>
      <c r="B430" s="330">
        <v>33</v>
      </c>
      <c r="C430" s="298">
        <v>46112</v>
      </c>
      <c r="D430" s="298" t="s">
        <v>212</v>
      </c>
      <c r="E430" s="331">
        <v>85</v>
      </c>
      <c r="F430" s="331"/>
      <c r="G430" s="333">
        <f t="shared" si="6"/>
        <v>8671.8299999999872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34</v>
      </c>
      <c r="C431" s="298">
        <v>46112</v>
      </c>
      <c r="D431" s="298" t="s">
        <v>213</v>
      </c>
      <c r="E431" s="331">
        <v>230</v>
      </c>
      <c r="F431" s="331"/>
      <c r="G431" s="333">
        <f t="shared" si="6"/>
        <v>8756.8299999999872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35</v>
      </c>
      <c r="C432" s="298">
        <v>46112</v>
      </c>
      <c r="D432" s="298" t="s">
        <v>214</v>
      </c>
      <c r="E432" s="331">
        <v>45</v>
      </c>
      <c r="F432" s="331"/>
      <c r="G432" s="333">
        <f t="shared" si="6"/>
        <v>8986.8299999999872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46112</v>
      </c>
      <c r="D433" s="298" t="s">
        <v>378</v>
      </c>
      <c r="E433" s="331">
        <v>40</v>
      </c>
      <c r="F433" s="331"/>
      <c r="G433" s="333">
        <f t="shared" si="6"/>
        <v>9031.8299999999872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294</v>
      </c>
      <c r="B434" s="330">
        <v>42</v>
      </c>
      <c r="C434" s="298">
        <v>46112</v>
      </c>
      <c r="D434" s="298" t="s">
        <v>200</v>
      </c>
      <c r="E434" s="331">
        <v>59</v>
      </c>
      <c r="F434" s="331"/>
      <c r="G434" s="333">
        <f t="shared" si="6"/>
        <v>9071.8299999999872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294</v>
      </c>
      <c r="B435" s="330">
        <v>43</v>
      </c>
      <c r="C435" s="298">
        <v>46112</v>
      </c>
      <c r="D435" s="298" t="s">
        <v>201</v>
      </c>
      <c r="E435" s="331">
        <v>42.84</v>
      </c>
      <c r="F435" s="331"/>
      <c r="G435" s="333">
        <f t="shared" si="6"/>
        <v>9130.8299999999872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46112</v>
      </c>
      <c r="D436" s="298" t="s">
        <v>300</v>
      </c>
      <c r="E436" s="331">
        <v>57.21</v>
      </c>
      <c r="F436" s="331"/>
      <c r="G436" s="333">
        <f t="shared" si="6"/>
        <v>9173.6699999999873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46112</v>
      </c>
      <c r="D437" s="298" t="s">
        <v>296</v>
      </c>
      <c r="E437" s="331">
        <v>11.18</v>
      </c>
      <c r="F437" s="331"/>
      <c r="G437" s="333">
        <f t="shared" si="6"/>
        <v>9230.8799999999865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10</v>
      </c>
      <c r="C438" s="298">
        <v>46112</v>
      </c>
      <c r="D438" s="298" t="s">
        <v>176</v>
      </c>
      <c r="E438" s="331">
        <v>17.899999999999999</v>
      </c>
      <c r="F438" s="331"/>
      <c r="G438" s="333">
        <f t="shared" si="6"/>
        <v>9242.0599999999868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2</v>
      </c>
      <c r="C439" s="298">
        <v>46111</v>
      </c>
      <c r="D439" s="298" t="s">
        <v>334</v>
      </c>
      <c r="E439" s="331">
        <v>23.83</v>
      </c>
      <c r="F439" s="331"/>
      <c r="G439" s="333">
        <f t="shared" si="6"/>
        <v>9259.9599999999864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291</v>
      </c>
      <c r="B440" s="330">
        <v>38</v>
      </c>
      <c r="C440" s="298">
        <v>46111</v>
      </c>
      <c r="D440" s="299" t="s">
        <v>293</v>
      </c>
      <c r="E440" s="331"/>
      <c r="F440" s="331">
        <v>4278.1400000000003</v>
      </c>
      <c r="G440" s="333">
        <f t="shared" si="6"/>
        <v>9283.7899999999863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3</v>
      </c>
      <c r="C441" s="298">
        <v>46111</v>
      </c>
      <c r="D441" s="299" t="s">
        <v>351</v>
      </c>
      <c r="E441" s="331">
        <v>30</v>
      </c>
      <c r="F441" s="331"/>
      <c r="G441" s="333">
        <f t="shared" si="6"/>
        <v>5005.649999999986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6</v>
      </c>
      <c r="C442" s="298">
        <v>46111</v>
      </c>
      <c r="D442" s="299" t="s">
        <v>300</v>
      </c>
      <c r="E442" s="331">
        <v>15.96</v>
      </c>
      <c r="F442" s="331"/>
      <c r="G442" s="333">
        <f t="shared" si="6"/>
        <v>5035.649999999986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3</v>
      </c>
      <c r="C443" s="298">
        <v>46111</v>
      </c>
      <c r="D443" s="299" t="s">
        <v>379</v>
      </c>
      <c r="E443" s="331">
        <v>18.96</v>
      </c>
      <c r="F443" s="331"/>
      <c r="G443" s="333">
        <f t="shared" si="6"/>
        <v>5051.609999999986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46110</v>
      </c>
      <c r="D444" s="299" t="s">
        <v>311</v>
      </c>
      <c r="E444" s="331">
        <v>144.22</v>
      </c>
      <c r="F444" s="331"/>
      <c r="G444" s="333">
        <f t="shared" si="6"/>
        <v>5070.5699999999861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7</v>
      </c>
      <c r="C445" s="298">
        <v>46110</v>
      </c>
      <c r="D445" s="299" t="s">
        <v>380</v>
      </c>
      <c r="E445" s="331">
        <v>181.04</v>
      </c>
      <c r="F445" s="331"/>
      <c r="G445" s="333">
        <f t="shared" si="6"/>
        <v>5214.7899999999863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46110</v>
      </c>
      <c r="D446" s="299" t="s">
        <v>381</v>
      </c>
      <c r="E446" s="331">
        <v>196.9</v>
      </c>
      <c r="F446" s="331"/>
      <c r="G446" s="333">
        <f t="shared" si="6"/>
        <v>5395.8299999999863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3</v>
      </c>
      <c r="C447" s="298">
        <v>46110</v>
      </c>
      <c r="D447" s="299" t="s">
        <v>382</v>
      </c>
      <c r="E447" s="331">
        <v>7.5</v>
      </c>
      <c r="F447" s="331"/>
      <c r="G447" s="333">
        <f t="shared" si="6"/>
        <v>5592.7299999999859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46109</v>
      </c>
      <c r="D448" s="299" t="s">
        <v>319</v>
      </c>
      <c r="E448" s="331">
        <v>11.7</v>
      </c>
      <c r="F448" s="331"/>
      <c r="G448" s="333">
        <f t="shared" si="6"/>
        <v>5600.2299999999859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46109</v>
      </c>
      <c r="D449" s="299" t="s">
        <v>308</v>
      </c>
      <c r="E449" s="331">
        <v>210.76</v>
      </c>
      <c r="F449" s="331"/>
      <c r="G449" s="333">
        <f t="shared" si="6"/>
        <v>5611.9299999999857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4</v>
      </c>
      <c r="C450" s="298">
        <v>46109</v>
      </c>
      <c r="D450" s="299" t="s">
        <v>310</v>
      </c>
      <c r="E450" s="331">
        <v>46.9</v>
      </c>
      <c r="F450" s="331"/>
      <c r="G450" s="333">
        <f t="shared" si="6"/>
        <v>5822.689999999986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1</v>
      </c>
      <c r="C451" s="298">
        <v>46109</v>
      </c>
      <c r="D451" s="299" t="s">
        <v>329</v>
      </c>
      <c r="E451" s="331">
        <v>179.1</v>
      </c>
      <c r="F451" s="331"/>
      <c r="G451" s="333">
        <f t="shared" si="6"/>
        <v>5869.5899999999856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46109</v>
      </c>
      <c r="D452" s="299" t="s">
        <v>308</v>
      </c>
      <c r="E452" s="331">
        <v>31.97</v>
      </c>
      <c r="F452" s="331"/>
      <c r="G452" s="333">
        <f t="shared" si="6"/>
        <v>6048.689999999986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46109</v>
      </c>
      <c r="D453" s="299" t="s">
        <v>308</v>
      </c>
      <c r="E453" s="331">
        <v>12.19</v>
      </c>
      <c r="F453" s="331"/>
      <c r="G453" s="333">
        <f t="shared" si="6"/>
        <v>6080.6599999999862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291</v>
      </c>
      <c r="B454" s="330">
        <v>41</v>
      </c>
      <c r="C454" s="298">
        <v>46108</v>
      </c>
      <c r="D454" s="299" t="s">
        <v>383</v>
      </c>
      <c r="E454" s="331"/>
      <c r="F454" s="331">
        <v>400</v>
      </c>
      <c r="G454" s="333">
        <f t="shared" si="6"/>
        <v>6092.8499999999858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46108</v>
      </c>
      <c r="D455" s="299" t="s">
        <v>301</v>
      </c>
      <c r="E455" s="331">
        <v>19.5</v>
      </c>
      <c r="F455" s="331"/>
      <c r="G455" s="333">
        <f t="shared" si="6"/>
        <v>5692.8499999999858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46108</v>
      </c>
      <c r="D456" s="299" t="s">
        <v>296</v>
      </c>
      <c r="E456" s="331">
        <v>11.48</v>
      </c>
      <c r="F456" s="331"/>
      <c r="G456" s="333">
        <f t="shared" si="6"/>
        <v>5712.3499999999858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8</v>
      </c>
      <c r="C457" s="298">
        <v>46108</v>
      </c>
      <c r="D457" s="299" t="s">
        <v>334</v>
      </c>
      <c r="E457" s="331">
        <v>11.46</v>
      </c>
      <c r="F457" s="331"/>
      <c r="G457" s="333">
        <f t="shared" si="6"/>
        <v>5723.8299999999854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4</v>
      </c>
      <c r="C458" s="298">
        <v>46108</v>
      </c>
      <c r="D458" s="299" t="s">
        <v>334</v>
      </c>
      <c r="E458" s="331">
        <v>38.21</v>
      </c>
      <c r="F458" s="331"/>
      <c r="G458" s="333">
        <f t="shared" si="6"/>
        <v>5735.2899999999854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46108</v>
      </c>
      <c r="D459" s="299" t="s">
        <v>384</v>
      </c>
      <c r="E459" s="331">
        <v>69.95</v>
      </c>
      <c r="F459" s="331"/>
      <c r="G459" s="333">
        <f t="shared" si="6"/>
        <v>5773.4999999999854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3</v>
      </c>
      <c r="C460" s="298">
        <v>46108</v>
      </c>
      <c r="D460" s="299" t="s">
        <v>348</v>
      </c>
      <c r="E460" s="331">
        <v>10.78</v>
      </c>
      <c r="F460" s="331"/>
      <c r="G460" s="333">
        <f t="shared" si="6"/>
        <v>5843.4499999999853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46108</v>
      </c>
      <c r="D461" s="299" t="s">
        <v>300</v>
      </c>
      <c r="E461" s="331">
        <v>15.84</v>
      </c>
      <c r="F461" s="331"/>
      <c r="G461" s="333">
        <f t="shared" si="6"/>
        <v>5854.229999999985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46108</v>
      </c>
      <c r="D462" s="299" t="s">
        <v>385</v>
      </c>
      <c r="E462" s="331">
        <v>22.48</v>
      </c>
      <c r="F462" s="331"/>
      <c r="G462" s="333">
        <f t="shared" si="6"/>
        <v>5870.0699999999852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46107</v>
      </c>
      <c r="D463" s="299" t="s">
        <v>358</v>
      </c>
      <c r="E463" s="331">
        <v>11.17</v>
      </c>
      <c r="F463" s="331"/>
      <c r="G463" s="333">
        <f t="shared" si="6"/>
        <v>5892.5499999999847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46107</v>
      </c>
      <c r="D464" s="299" t="s">
        <v>386</v>
      </c>
      <c r="E464" s="331">
        <v>14.38</v>
      </c>
      <c r="F464" s="331"/>
      <c r="G464" s="333">
        <f t="shared" si="6"/>
        <v>5903.7199999999848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46107</v>
      </c>
      <c r="D465" s="299" t="s">
        <v>387</v>
      </c>
      <c r="E465" s="331">
        <v>45</v>
      </c>
      <c r="F465" s="331"/>
      <c r="G465" s="333">
        <f t="shared" si="6"/>
        <v>5918.0999999999849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46107</v>
      </c>
      <c r="D466" s="299" t="s">
        <v>324</v>
      </c>
      <c r="E466" s="331">
        <v>9.0299999999999994</v>
      </c>
      <c r="F466" s="331"/>
      <c r="G466" s="333">
        <f t="shared" si="6"/>
        <v>5963.0999999999849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46107</v>
      </c>
      <c r="D467" s="299" t="s">
        <v>301</v>
      </c>
      <c r="E467" s="331">
        <v>30</v>
      </c>
      <c r="F467" s="331"/>
      <c r="G467" s="333">
        <f t="shared" si="6"/>
        <v>5972.1299999999846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46106</v>
      </c>
      <c r="D468" s="299" t="s">
        <v>388</v>
      </c>
      <c r="E468" s="331">
        <v>12</v>
      </c>
      <c r="F468" s="331"/>
      <c r="G468" s="333">
        <f t="shared" si="6"/>
        <v>6002.1299999999846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46106</v>
      </c>
      <c r="D469" s="299" t="s">
        <v>389</v>
      </c>
      <c r="E469" s="331">
        <v>20</v>
      </c>
      <c r="F469" s="331"/>
      <c r="G469" s="333">
        <f t="shared" si="6"/>
        <v>6014.1299999999846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46106</v>
      </c>
      <c r="D470" s="299" t="s">
        <v>296</v>
      </c>
      <c r="E470" s="331">
        <v>21.05</v>
      </c>
      <c r="F470" s="331"/>
      <c r="G470" s="333">
        <f t="shared" si="6"/>
        <v>6034.1299999999846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4</v>
      </c>
      <c r="C471" s="298">
        <v>46106</v>
      </c>
      <c r="D471" s="299" t="s">
        <v>296</v>
      </c>
      <c r="E471" s="331">
        <v>38.58</v>
      </c>
      <c r="F471" s="331"/>
      <c r="G471" s="333">
        <f t="shared" si="6"/>
        <v>6055.1799999999848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12</v>
      </c>
      <c r="C472" s="298">
        <v>46106</v>
      </c>
      <c r="D472" s="299" t="s">
        <v>314</v>
      </c>
      <c r="E472" s="331">
        <v>204.47</v>
      </c>
      <c r="F472" s="331"/>
      <c r="G472" s="333">
        <f t="shared" si="6"/>
        <v>6093.7599999999848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24</v>
      </c>
      <c r="C473" s="298">
        <v>46105</v>
      </c>
      <c r="D473" s="299" t="s">
        <v>860</v>
      </c>
      <c r="E473" s="331">
        <v>86.58</v>
      </c>
      <c r="F473" s="331"/>
      <c r="G473" s="333">
        <f t="shared" si="6"/>
        <v>6298.229999999985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46105</v>
      </c>
      <c r="D474" s="299" t="s">
        <v>389</v>
      </c>
      <c r="E474" s="331">
        <v>20</v>
      </c>
      <c r="F474" s="331"/>
      <c r="G474" s="333">
        <f t="shared" si="6"/>
        <v>6384.8099999999849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2</v>
      </c>
      <c r="C475" s="298">
        <v>46105</v>
      </c>
      <c r="D475" s="299" t="s">
        <v>390</v>
      </c>
      <c r="E475" s="331">
        <v>15.29</v>
      </c>
      <c r="F475" s="331"/>
      <c r="G475" s="333">
        <f t="shared" si="6"/>
        <v>6404.8099999999849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8</v>
      </c>
      <c r="C476" s="298">
        <v>46105</v>
      </c>
      <c r="D476" s="299" t="s">
        <v>308</v>
      </c>
      <c r="E476" s="331">
        <v>47.99</v>
      </c>
      <c r="F476" s="331"/>
      <c r="G476" s="333">
        <f t="shared" si="6"/>
        <v>6420.0999999999849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23</v>
      </c>
      <c r="C477" s="298">
        <v>46104</v>
      </c>
      <c r="D477" s="299" t="s">
        <v>67</v>
      </c>
      <c r="E477" s="331">
        <v>650.88</v>
      </c>
      <c r="F477" s="331"/>
      <c r="G477" s="333">
        <f t="shared" si="6"/>
        <v>6468.0899999999847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46104</v>
      </c>
      <c r="D478" s="299" t="s">
        <v>391</v>
      </c>
      <c r="E478" s="331">
        <v>46</v>
      </c>
      <c r="F478" s="331"/>
      <c r="G478" s="333">
        <f t="shared" si="6"/>
        <v>7118.9699999999848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46103</v>
      </c>
      <c r="D479" s="299" t="s">
        <v>392</v>
      </c>
      <c r="E479" s="331">
        <v>24.81</v>
      </c>
      <c r="F479" s="331"/>
      <c r="G479" s="333">
        <f t="shared" si="6"/>
        <v>7164.9699999999848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4</v>
      </c>
      <c r="C480" s="298">
        <v>46103</v>
      </c>
      <c r="D480" s="299" t="s">
        <v>296</v>
      </c>
      <c r="E480" s="331">
        <v>28.77</v>
      </c>
      <c r="F480" s="331"/>
      <c r="G480" s="333">
        <f t="shared" si="6"/>
        <v>7189.7799999999852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46103</v>
      </c>
      <c r="D481" s="299" t="s">
        <v>296</v>
      </c>
      <c r="E481" s="331">
        <v>11.9</v>
      </c>
      <c r="F481" s="331"/>
      <c r="G481" s="333">
        <f t="shared" si="6"/>
        <v>7218.5499999999856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1</v>
      </c>
      <c r="C482" s="298">
        <v>46103</v>
      </c>
      <c r="D482" s="299" t="s">
        <v>300</v>
      </c>
      <c r="E482" s="331">
        <v>42.59</v>
      </c>
      <c r="F482" s="331"/>
      <c r="G482" s="333">
        <f t="shared" si="6"/>
        <v>7230.4499999999853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6</v>
      </c>
      <c r="C483" s="298">
        <v>46103</v>
      </c>
      <c r="D483" s="299" t="s">
        <v>300</v>
      </c>
      <c r="E483" s="331">
        <v>17.579999999999998</v>
      </c>
      <c r="F483" s="331"/>
      <c r="G483" s="333">
        <f t="shared" si="6"/>
        <v>7273.0399999999854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1</v>
      </c>
      <c r="C484" s="298">
        <v>46103</v>
      </c>
      <c r="D484" s="299" t="s">
        <v>300</v>
      </c>
      <c r="E484" s="331">
        <v>11.99</v>
      </c>
      <c r="F484" s="331"/>
      <c r="G484" s="333">
        <f t="shared" si="6"/>
        <v>7290.6199999999853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1</v>
      </c>
      <c r="C485" s="298">
        <v>46103</v>
      </c>
      <c r="D485" s="299" t="s">
        <v>311</v>
      </c>
      <c r="E485" s="331">
        <v>81.31</v>
      </c>
      <c r="F485" s="331"/>
      <c r="G485" s="333">
        <f t="shared" si="6"/>
        <v>7302.6099999999851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1</v>
      </c>
      <c r="C486" s="298">
        <v>46103</v>
      </c>
      <c r="D486" s="299" t="s">
        <v>393</v>
      </c>
      <c r="E486" s="331">
        <v>38.44</v>
      </c>
      <c r="F486" s="331"/>
      <c r="G486" s="333">
        <f t="shared" si="6"/>
        <v>7383.9199999999855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46103</v>
      </c>
      <c r="D487" s="299" t="s">
        <v>394</v>
      </c>
      <c r="E487" s="331">
        <v>35.700000000000003</v>
      </c>
      <c r="F487" s="331"/>
      <c r="G487" s="333">
        <f t="shared" si="6"/>
        <v>7422.3599999999851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6</v>
      </c>
      <c r="C488" s="298">
        <v>46102</v>
      </c>
      <c r="D488" s="299" t="s">
        <v>300</v>
      </c>
      <c r="E488" s="331">
        <v>10.64</v>
      </c>
      <c r="F488" s="331"/>
      <c r="G488" s="333">
        <f t="shared" si="6"/>
        <v>7458.0599999999849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1</v>
      </c>
      <c r="C489" s="298">
        <v>46102</v>
      </c>
      <c r="D489" s="299" t="s">
        <v>300</v>
      </c>
      <c r="E489" s="331">
        <v>28.69</v>
      </c>
      <c r="F489" s="331"/>
      <c r="G489" s="333">
        <f t="shared" si="6"/>
        <v>7468.6999999999853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46102</v>
      </c>
      <c r="D490" s="299" t="s">
        <v>348</v>
      </c>
      <c r="E490" s="331">
        <v>11.59</v>
      </c>
      <c r="F490" s="331"/>
      <c r="G490" s="333">
        <f t="shared" si="6"/>
        <v>7497.3899999999849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291</v>
      </c>
      <c r="B491" s="330">
        <v>41</v>
      </c>
      <c r="C491" s="298">
        <v>46102</v>
      </c>
      <c r="D491" s="299" t="s">
        <v>383</v>
      </c>
      <c r="E491" s="331"/>
      <c r="F491" s="331">
        <v>400</v>
      </c>
      <c r="G491" s="333">
        <f t="shared" si="6"/>
        <v>7508.979999999985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5</v>
      </c>
      <c r="C492" s="298">
        <v>46102</v>
      </c>
      <c r="D492" s="299" t="s">
        <v>395</v>
      </c>
      <c r="E492" s="331">
        <v>170</v>
      </c>
      <c r="F492" s="331"/>
      <c r="G492" s="333">
        <f t="shared" si="6"/>
        <v>7108.979999999985</v>
      </c>
      <c r="H492" s="334" t="s">
        <v>298</v>
      </c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5</v>
      </c>
      <c r="C493" s="298">
        <v>46102</v>
      </c>
      <c r="D493" s="299" t="s">
        <v>354</v>
      </c>
      <c r="E493" s="331">
        <v>70</v>
      </c>
      <c r="F493" s="331"/>
      <c r="G493" s="333">
        <f t="shared" si="6"/>
        <v>7278.979999999985</v>
      </c>
      <c r="H493" s="334" t="s">
        <v>298</v>
      </c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5</v>
      </c>
      <c r="C494" s="298">
        <v>46102</v>
      </c>
      <c r="D494" s="299" t="s">
        <v>396</v>
      </c>
      <c r="E494" s="331">
        <v>40</v>
      </c>
      <c r="F494" s="331"/>
      <c r="G494" s="333">
        <f t="shared" ref="G494:G748" si="7">G495-E494+F494</f>
        <v>7348.979999999985</v>
      </c>
      <c r="H494" s="334" t="s">
        <v>298</v>
      </c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3</v>
      </c>
      <c r="C495" s="298">
        <v>46102</v>
      </c>
      <c r="D495" s="299" t="s">
        <v>348</v>
      </c>
      <c r="E495" s="331">
        <v>25</v>
      </c>
      <c r="F495" s="331"/>
      <c r="G495" s="333">
        <f t="shared" si="7"/>
        <v>7388.979999999985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1</v>
      </c>
      <c r="C496" s="298">
        <v>46102</v>
      </c>
      <c r="D496" s="299" t="s">
        <v>304</v>
      </c>
      <c r="E496" s="331">
        <v>65.19</v>
      </c>
      <c r="F496" s="331"/>
      <c r="G496" s="333">
        <f t="shared" si="7"/>
        <v>7413.979999999985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46102</v>
      </c>
      <c r="D497" s="299" t="s">
        <v>310</v>
      </c>
      <c r="E497" s="331">
        <v>37.450000000000003</v>
      </c>
      <c r="F497" s="331"/>
      <c r="G497" s="333">
        <f t="shared" si="7"/>
        <v>7479.1699999999846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46101</v>
      </c>
      <c r="D498" s="299" t="s">
        <v>356</v>
      </c>
      <c r="E498" s="331">
        <v>65.099999999999994</v>
      </c>
      <c r="F498" s="331"/>
      <c r="G498" s="333">
        <f t="shared" si="7"/>
        <v>7516.6199999999844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22</v>
      </c>
      <c r="C499" s="298">
        <v>46101</v>
      </c>
      <c r="D499" s="299" t="s">
        <v>323</v>
      </c>
      <c r="E499" s="331">
        <v>20.22</v>
      </c>
      <c r="F499" s="331"/>
      <c r="G499" s="333">
        <f t="shared" si="7"/>
        <v>7581.7199999999848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46101</v>
      </c>
      <c r="D500" s="299" t="s">
        <v>433</v>
      </c>
      <c r="E500" s="331">
        <v>-73</v>
      </c>
      <c r="F500" s="331"/>
      <c r="G500" s="333">
        <f t="shared" si="7"/>
        <v>7601.939999999985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46101</v>
      </c>
      <c r="D501" s="299" t="s">
        <v>300</v>
      </c>
      <c r="E501" s="331">
        <v>34.68</v>
      </c>
      <c r="F501" s="331"/>
      <c r="G501" s="333">
        <f t="shared" si="7"/>
        <v>7528.939999999985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46101</v>
      </c>
      <c r="D502" s="299" t="s">
        <v>397</v>
      </c>
      <c r="E502" s="331">
        <v>10.63</v>
      </c>
      <c r="F502" s="331"/>
      <c r="G502" s="333">
        <f t="shared" si="7"/>
        <v>7563.6199999999853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5</v>
      </c>
      <c r="C503" s="298">
        <v>46101</v>
      </c>
      <c r="D503" s="299" t="s">
        <v>398</v>
      </c>
      <c r="E503" s="331">
        <v>106.49</v>
      </c>
      <c r="F503" s="331"/>
      <c r="G503" s="333">
        <f t="shared" si="7"/>
        <v>7574.2499999999854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8</v>
      </c>
      <c r="C504" s="298">
        <v>46100</v>
      </c>
      <c r="D504" s="299" t="s">
        <v>357</v>
      </c>
      <c r="E504" s="331">
        <v>16.739999999999998</v>
      </c>
      <c r="F504" s="331"/>
      <c r="G504" s="333">
        <f t="shared" si="7"/>
        <v>7680.7399999999852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8</v>
      </c>
      <c r="C505" s="298">
        <v>46100</v>
      </c>
      <c r="D505" s="299" t="s">
        <v>399</v>
      </c>
      <c r="E505" s="331">
        <v>108.54</v>
      </c>
      <c r="F505" s="331"/>
      <c r="G505" s="333">
        <f t="shared" si="7"/>
        <v>7697.479999999985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294</v>
      </c>
      <c r="B506" s="330">
        <v>22</v>
      </c>
      <c r="C506" s="298">
        <v>46100</v>
      </c>
      <c r="D506" s="299" t="s">
        <v>835</v>
      </c>
      <c r="E506" s="331">
        <v>12.77</v>
      </c>
      <c r="F506" s="331"/>
      <c r="G506" s="333">
        <f t="shared" si="7"/>
        <v>7806.019999999985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8</v>
      </c>
      <c r="C507" s="298">
        <v>46100</v>
      </c>
      <c r="D507" s="299" t="s">
        <v>334</v>
      </c>
      <c r="E507" s="331">
        <v>28.33</v>
      </c>
      <c r="F507" s="331"/>
      <c r="G507" s="333">
        <f t="shared" si="7"/>
        <v>7818.7899999999854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46100</v>
      </c>
      <c r="D508" s="299" t="s">
        <v>358</v>
      </c>
      <c r="E508" s="331">
        <v>17.45</v>
      </c>
      <c r="F508" s="331"/>
      <c r="G508" s="333">
        <f t="shared" si="7"/>
        <v>7847.1199999999853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22</v>
      </c>
      <c r="C509" s="298">
        <v>46100</v>
      </c>
      <c r="D509" s="299" t="s">
        <v>328</v>
      </c>
      <c r="E509" s="331">
        <v>7.46</v>
      </c>
      <c r="F509" s="331"/>
      <c r="G509" s="333">
        <f t="shared" si="7"/>
        <v>7864.5699999999852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335</v>
      </c>
      <c r="B510" s="330" t="s">
        <v>335</v>
      </c>
      <c r="C510" s="298">
        <v>46100</v>
      </c>
      <c r="D510" s="299" t="s">
        <v>336</v>
      </c>
      <c r="E510" s="331">
        <v>172.29</v>
      </c>
      <c r="F510" s="331"/>
      <c r="G510" s="333">
        <f t="shared" si="7"/>
        <v>7872.0299999999852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294</v>
      </c>
      <c r="B511" s="330">
        <v>15</v>
      </c>
      <c r="C511" s="298">
        <v>46100</v>
      </c>
      <c r="D511" s="299" t="s">
        <v>185</v>
      </c>
      <c r="E511" s="331">
        <v>175.09</v>
      </c>
      <c r="F511" s="331"/>
      <c r="G511" s="333">
        <f t="shared" si="7"/>
        <v>8044.3199999999852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291</v>
      </c>
      <c r="B512" s="330">
        <v>39</v>
      </c>
      <c r="C512" s="298">
        <v>46100</v>
      </c>
      <c r="D512" s="299" t="s">
        <v>292</v>
      </c>
      <c r="E512" s="331"/>
      <c r="F512" s="331">
        <v>2763.78</v>
      </c>
      <c r="G512" s="333">
        <f t="shared" si="7"/>
        <v>8219.4099999999853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46099</v>
      </c>
      <c r="D513" s="299" t="s">
        <v>400</v>
      </c>
      <c r="E513" s="331">
        <v>47.46</v>
      </c>
      <c r="F513" s="331"/>
      <c r="G513" s="333">
        <f t="shared" si="7"/>
        <v>5455.6299999999856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8</v>
      </c>
      <c r="C514" s="298">
        <v>46099</v>
      </c>
      <c r="D514" s="299" t="s">
        <v>400</v>
      </c>
      <c r="E514" s="331">
        <v>15.01</v>
      </c>
      <c r="F514" s="331"/>
      <c r="G514" s="333">
        <f t="shared" si="7"/>
        <v>5503.0899999999856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291</v>
      </c>
      <c r="B515" s="330">
        <v>40</v>
      </c>
      <c r="C515" s="298">
        <v>46099</v>
      </c>
      <c r="D515" s="299" t="s">
        <v>316</v>
      </c>
      <c r="E515" s="331"/>
      <c r="F515" s="331">
        <v>838.67</v>
      </c>
      <c r="G515" s="333">
        <f t="shared" si="7"/>
        <v>5518.0999999999858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46099</v>
      </c>
      <c r="D516" s="299" t="s">
        <v>296</v>
      </c>
      <c r="E516" s="331">
        <v>14.67</v>
      </c>
      <c r="F516" s="331"/>
      <c r="G516" s="333">
        <f t="shared" si="7"/>
        <v>4679.4299999999857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46099</v>
      </c>
      <c r="D517" s="299" t="s">
        <v>296</v>
      </c>
      <c r="E517" s="331">
        <v>40.22</v>
      </c>
      <c r="F517" s="331"/>
      <c r="G517" s="333">
        <f t="shared" si="7"/>
        <v>4694.0999999999858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46099</v>
      </c>
      <c r="D518" s="299" t="s">
        <v>295</v>
      </c>
      <c r="E518" s="331">
        <v>3.49</v>
      </c>
      <c r="F518" s="331"/>
      <c r="G518" s="333">
        <f t="shared" si="7"/>
        <v>4734.3199999999861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294</v>
      </c>
      <c r="B519" s="330">
        <v>22</v>
      </c>
      <c r="C519" s="298">
        <v>46099</v>
      </c>
      <c r="D519" s="299" t="s">
        <v>401</v>
      </c>
      <c r="E519" s="331">
        <v>13.84</v>
      </c>
      <c r="F519" s="331"/>
      <c r="G519" s="333">
        <f t="shared" si="7"/>
        <v>4737.8099999999858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294</v>
      </c>
      <c r="B520" s="330">
        <v>17</v>
      </c>
      <c r="C520" s="298">
        <v>46098</v>
      </c>
      <c r="D520" s="299" t="s">
        <v>188</v>
      </c>
      <c r="E520" s="331">
        <v>42.65</v>
      </c>
      <c r="F520" s="331"/>
      <c r="G520" s="333">
        <f t="shared" si="7"/>
        <v>4751.649999999986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23</v>
      </c>
      <c r="C521" s="298">
        <v>46098</v>
      </c>
      <c r="D521" s="299" t="s">
        <v>402</v>
      </c>
      <c r="E521" s="331">
        <v>529.46</v>
      </c>
      <c r="F521" s="331"/>
      <c r="G521" s="333">
        <f t="shared" si="7"/>
        <v>4794.2999999999856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43</v>
      </c>
      <c r="C522" s="298">
        <v>46098</v>
      </c>
      <c r="D522" s="299" t="s">
        <v>333</v>
      </c>
      <c r="E522" s="331">
        <v>22.35</v>
      </c>
      <c r="F522" s="331"/>
      <c r="G522" s="333">
        <f t="shared" si="7"/>
        <v>5323.7599999999857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42</v>
      </c>
      <c r="C523" s="298">
        <v>46098</v>
      </c>
      <c r="D523" s="299" t="s">
        <v>333</v>
      </c>
      <c r="E523" s="331">
        <v>37.25</v>
      </c>
      <c r="F523" s="331"/>
      <c r="G523" s="333">
        <f t="shared" si="7"/>
        <v>5346.109999999986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8</v>
      </c>
      <c r="C524" s="298">
        <v>46098</v>
      </c>
      <c r="D524" s="299" t="s">
        <v>319</v>
      </c>
      <c r="E524" s="331">
        <v>3.99</v>
      </c>
      <c r="F524" s="331"/>
      <c r="G524" s="333">
        <f t="shared" si="7"/>
        <v>5383.359999999986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46098</v>
      </c>
      <c r="D525" s="299" t="s">
        <v>319</v>
      </c>
      <c r="E525" s="331">
        <v>24.47</v>
      </c>
      <c r="F525" s="331"/>
      <c r="G525" s="333">
        <f t="shared" si="7"/>
        <v>5387.3499999999858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21</v>
      </c>
      <c r="C526" s="298">
        <v>46098</v>
      </c>
      <c r="D526" s="299" t="s">
        <v>194</v>
      </c>
      <c r="E526" s="331">
        <v>75.599999999999994</v>
      </c>
      <c r="F526" s="331"/>
      <c r="G526" s="333">
        <f t="shared" si="7"/>
        <v>5411.8199999999861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5</v>
      </c>
      <c r="C527" s="298">
        <v>46097</v>
      </c>
      <c r="D527" s="299" t="s">
        <v>340</v>
      </c>
      <c r="E527" s="331">
        <v>21.3</v>
      </c>
      <c r="F527" s="331"/>
      <c r="G527" s="333">
        <f t="shared" si="7"/>
        <v>5487.4199999999864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11</v>
      </c>
      <c r="C528" s="298">
        <v>46097</v>
      </c>
      <c r="D528" s="299" t="s">
        <v>178</v>
      </c>
      <c r="E528" s="331">
        <v>267.91000000000003</v>
      </c>
      <c r="F528" s="331"/>
      <c r="G528" s="333">
        <f t="shared" si="7"/>
        <v>5508.7199999999866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287</v>
      </c>
      <c r="B529" s="330" t="s">
        <v>287</v>
      </c>
      <c r="C529" s="298">
        <v>46097</v>
      </c>
      <c r="D529" s="299" t="s">
        <v>403</v>
      </c>
      <c r="E529" s="331"/>
      <c r="F529" s="331">
        <v>80</v>
      </c>
      <c r="G529" s="333">
        <f t="shared" si="7"/>
        <v>5776.6299999999865</v>
      </c>
      <c r="H529" s="334" t="s">
        <v>298</v>
      </c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287</v>
      </c>
      <c r="B530" s="330" t="s">
        <v>287</v>
      </c>
      <c r="C530" s="298">
        <v>46097</v>
      </c>
      <c r="D530" s="299" t="s">
        <v>302</v>
      </c>
      <c r="E530" s="331">
        <v>80</v>
      </c>
      <c r="F530" s="331"/>
      <c r="G530" s="333">
        <f t="shared" si="7"/>
        <v>5696.6299999999865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4</v>
      </c>
      <c r="C531" s="298">
        <v>46097</v>
      </c>
      <c r="D531" s="299" t="s">
        <v>310</v>
      </c>
      <c r="E531" s="331">
        <v>42.47</v>
      </c>
      <c r="F531" s="331"/>
      <c r="G531" s="333">
        <f t="shared" si="7"/>
        <v>5776.6299999999865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46097</v>
      </c>
      <c r="D532" s="299" t="s">
        <v>296</v>
      </c>
      <c r="E532" s="331">
        <v>11.18</v>
      </c>
      <c r="F532" s="331"/>
      <c r="G532" s="333">
        <f t="shared" si="7"/>
        <v>5819.0999999999867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46096</v>
      </c>
      <c r="D533" s="299" t="s">
        <v>404</v>
      </c>
      <c r="E533" s="331">
        <v>38.67</v>
      </c>
      <c r="F533" s="331"/>
      <c r="G533" s="333">
        <f t="shared" si="7"/>
        <v>5830.279999999987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3</v>
      </c>
      <c r="C534" s="298">
        <v>46096</v>
      </c>
      <c r="D534" s="299" t="s">
        <v>348</v>
      </c>
      <c r="E534" s="331">
        <v>7.11</v>
      </c>
      <c r="F534" s="331"/>
      <c r="G534" s="333">
        <f t="shared" si="7"/>
        <v>5868.9499999999871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46096</v>
      </c>
      <c r="D535" s="299" t="s">
        <v>304</v>
      </c>
      <c r="E535" s="331">
        <v>126.64</v>
      </c>
      <c r="F535" s="331"/>
      <c r="G535" s="333">
        <f t="shared" si="7"/>
        <v>5876.0599999999868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46096</v>
      </c>
      <c r="D536" s="299" t="s">
        <v>311</v>
      </c>
      <c r="E536" s="331">
        <v>125.2</v>
      </c>
      <c r="F536" s="331"/>
      <c r="G536" s="333">
        <f t="shared" si="7"/>
        <v>6002.6999999999871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46096</v>
      </c>
      <c r="D537" s="299" t="s">
        <v>306</v>
      </c>
      <c r="E537" s="331">
        <v>37.159999999999997</v>
      </c>
      <c r="F537" s="331"/>
      <c r="G537" s="333">
        <f t="shared" si="7"/>
        <v>6127.8999999999869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16</v>
      </c>
      <c r="C538" s="298">
        <v>46096</v>
      </c>
      <c r="D538" s="299" t="s">
        <v>405</v>
      </c>
      <c r="E538" s="331">
        <v>713.06</v>
      </c>
      <c r="F538" s="331"/>
      <c r="G538" s="333">
        <f t="shared" si="7"/>
        <v>6165.0599999999868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5</v>
      </c>
      <c r="C539" s="298">
        <v>46095</v>
      </c>
      <c r="D539" s="299" t="s">
        <v>406</v>
      </c>
      <c r="E539" s="331">
        <v>24</v>
      </c>
      <c r="F539" s="331"/>
      <c r="G539" s="333">
        <f t="shared" si="7"/>
        <v>6878.1199999999862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3</v>
      </c>
      <c r="C540" s="298">
        <v>46095</v>
      </c>
      <c r="D540" s="299" t="s">
        <v>348</v>
      </c>
      <c r="E540" s="331">
        <v>14.58</v>
      </c>
      <c r="F540" s="331"/>
      <c r="G540" s="333">
        <f t="shared" si="7"/>
        <v>6902.1199999999862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291</v>
      </c>
      <c r="B541" s="330">
        <v>41</v>
      </c>
      <c r="C541" s="298">
        <v>46094</v>
      </c>
      <c r="D541" s="299" t="s">
        <v>407</v>
      </c>
      <c r="E541" s="331"/>
      <c r="F541" s="331">
        <v>300</v>
      </c>
      <c r="G541" s="333">
        <f t="shared" si="7"/>
        <v>6916.6999999999862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1</v>
      </c>
      <c r="C542" s="298">
        <v>46094</v>
      </c>
      <c r="D542" s="299" t="s">
        <v>311</v>
      </c>
      <c r="E542" s="331">
        <v>17.71</v>
      </c>
      <c r="F542" s="331"/>
      <c r="G542" s="333">
        <f t="shared" si="7"/>
        <v>6616.6999999999862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4</v>
      </c>
      <c r="C543" s="298">
        <v>46094</v>
      </c>
      <c r="D543" s="299" t="s">
        <v>296</v>
      </c>
      <c r="E543" s="331">
        <v>31.56</v>
      </c>
      <c r="F543" s="331"/>
      <c r="G543" s="333">
        <f t="shared" si="7"/>
        <v>6634.4099999999862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46094</v>
      </c>
      <c r="D544" s="299" t="s">
        <v>296</v>
      </c>
      <c r="E544" s="331">
        <v>34.79</v>
      </c>
      <c r="F544" s="331"/>
      <c r="G544" s="333">
        <f t="shared" si="7"/>
        <v>6665.9699999999866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46094</v>
      </c>
      <c r="D545" s="299" t="s">
        <v>408</v>
      </c>
      <c r="E545" s="331">
        <v>23.9</v>
      </c>
      <c r="F545" s="331"/>
      <c r="G545" s="333">
        <f t="shared" si="7"/>
        <v>6700.7599999999866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3</v>
      </c>
      <c r="C546" s="298">
        <v>46094</v>
      </c>
      <c r="D546" s="299" t="s">
        <v>348</v>
      </c>
      <c r="E546" s="331">
        <v>7.26</v>
      </c>
      <c r="F546" s="331"/>
      <c r="G546" s="333">
        <f t="shared" si="7"/>
        <v>6724.6599999999862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46094</v>
      </c>
      <c r="D547" s="299" t="s">
        <v>354</v>
      </c>
      <c r="E547" s="331">
        <v>85</v>
      </c>
      <c r="F547" s="331"/>
      <c r="G547" s="333">
        <f t="shared" si="7"/>
        <v>6731.9199999999864</v>
      </c>
      <c r="H547" s="334" t="s">
        <v>298</v>
      </c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8</v>
      </c>
      <c r="C548" s="298">
        <v>46093</v>
      </c>
      <c r="D548" s="299" t="s">
        <v>409</v>
      </c>
      <c r="E548" s="331">
        <v>51.22</v>
      </c>
      <c r="F548" s="331"/>
      <c r="G548" s="333">
        <f t="shared" si="7"/>
        <v>6816.9199999999864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46093</v>
      </c>
      <c r="D549" s="299" t="s">
        <v>410</v>
      </c>
      <c r="E549" s="331">
        <v>57.43</v>
      </c>
      <c r="F549" s="331"/>
      <c r="G549" s="333">
        <f t="shared" si="7"/>
        <v>6868.1399999999867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46093</v>
      </c>
      <c r="D550" s="299" t="s">
        <v>358</v>
      </c>
      <c r="E550" s="331">
        <v>17.45</v>
      </c>
      <c r="F550" s="331"/>
      <c r="G550" s="333">
        <f t="shared" si="7"/>
        <v>6925.569999999987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46093</v>
      </c>
      <c r="D551" s="299" t="s">
        <v>319</v>
      </c>
      <c r="E551" s="331">
        <v>7.92</v>
      </c>
      <c r="F551" s="331"/>
      <c r="G551" s="333">
        <f t="shared" si="7"/>
        <v>6943.0199999999868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291</v>
      </c>
      <c r="B552" s="330">
        <v>38</v>
      </c>
      <c r="C552" s="298">
        <v>46093</v>
      </c>
      <c r="D552" s="299" t="s">
        <v>293</v>
      </c>
      <c r="E552" s="331"/>
      <c r="F552" s="331">
        <v>4726.92</v>
      </c>
      <c r="G552" s="333">
        <f t="shared" si="7"/>
        <v>6950.9399999999869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2</v>
      </c>
      <c r="C553" s="298">
        <v>46093</v>
      </c>
      <c r="D553" s="299" t="s">
        <v>386</v>
      </c>
      <c r="E553" s="331">
        <v>15</v>
      </c>
      <c r="F553" s="331"/>
      <c r="G553" s="333">
        <f t="shared" si="7"/>
        <v>2224.0199999999868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46093</v>
      </c>
      <c r="D554" s="299" t="s">
        <v>411</v>
      </c>
      <c r="E554" s="331">
        <v>12</v>
      </c>
      <c r="F554" s="331"/>
      <c r="G554" s="333">
        <f t="shared" si="7"/>
        <v>2239.0199999999868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294</v>
      </c>
      <c r="B555" s="330">
        <v>19</v>
      </c>
      <c r="C555" s="298">
        <v>46093</v>
      </c>
      <c r="D555" s="299" t="s">
        <v>191</v>
      </c>
      <c r="E555" s="331">
        <v>200</v>
      </c>
      <c r="F555" s="331"/>
      <c r="G555" s="333">
        <f t="shared" si="7"/>
        <v>2251.0199999999868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46092</v>
      </c>
      <c r="D556" s="299" t="s">
        <v>412</v>
      </c>
      <c r="E556" s="331">
        <v>-10.050000000000001</v>
      </c>
      <c r="F556" s="331"/>
      <c r="G556" s="333">
        <f t="shared" si="7"/>
        <v>2451.0199999999868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46092</v>
      </c>
      <c r="D557" s="299" t="s">
        <v>413</v>
      </c>
      <c r="E557" s="331">
        <v>25</v>
      </c>
      <c r="F557" s="331"/>
      <c r="G557" s="333">
        <f t="shared" si="7"/>
        <v>2440.9699999999866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46092</v>
      </c>
      <c r="D558" s="299" t="s">
        <v>301</v>
      </c>
      <c r="E558" s="331">
        <v>-9</v>
      </c>
      <c r="F558" s="331"/>
      <c r="G558" s="333">
        <f t="shared" si="7"/>
        <v>2465.9699999999866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291</v>
      </c>
      <c r="B559" s="330">
        <v>41</v>
      </c>
      <c r="C559" s="298">
        <v>46092</v>
      </c>
      <c r="D559" s="299" t="s">
        <v>407</v>
      </c>
      <c r="E559" s="331"/>
      <c r="F559" s="331">
        <v>500</v>
      </c>
      <c r="G559" s="333">
        <f t="shared" si="7"/>
        <v>2456.9699999999866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46092</v>
      </c>
      <c r="D560" s="299" t="s">
        <v>296</v>
      </c>
      <c r="E560" s="331">
        <v>16.170000000000002</v>
      </c>
      <c r="F560" s="331"/>
      <c r="G560" s="333">
        <f t="shared" si="7"/>
        <v>1956.9699999999864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294</v>
      </c>
      <c r="B561" s="330">
        <v>22</v>
      </c>
      <c r="C561" s="298">
        <v>46092</v>
      </c>
      <c r="D561" s="299" t="s">
        <v>352</v>
      </c>
      <c r="E561" s="331">
        <v>19.16</v>
      </c>
      <c r="F561" s="331"/>
      <c r="G561" s="333">
        <f t="shared" si="7"/>
        <v>1973.1399999999865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335</v>
      </c>
      <c r="B562" s="330" t="s">
        <v>335</v>
      </c>
      <c r="C562" s="298">
        <v>46091</v>
      </c>
      <c r="D562" s="299" t="s">
        <v>447</v>
      </c>
      <c r="E562" s="331">
        <v>47.28</v>
      </c>
      <c r="F562" s="331"/>
      <c r="G562" s="333">
        <f t="shared" si="7"/>
        <v>1992.2999999999865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13</v>
      </c>
      <c r="C563" s="298">
        <v>46091</v>
      </c>
      <c r="D563" s="299" t="s">
        <v>182</v>
      </c>
      <c r="E563" s="331">
        <v>134.93</v>
      </c>
      <c r="F563" s="331"/>
      <c r="G563" s="333">
        <f t="shared" si="7"/>
        <v>2039.5799999999865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8</v>
      </c>
      <c r="C564" s="298">
        <v>46091</v>
      </c>
      <c r="D564" s="299" t="s">
        <v>295</v>
      </c>
      <c r="E564" s="331">
        <v>7.44</v>
      </c>
      <c r="F564" s="331"/>
      <c r="G564" s="333">
        <f t="shared" si="7"/>
        <v>2174.5099999999866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4</v>
      </c>
      <c r="C565" s="298">
        <v>46091</v>
      </c>
      <c r="D565" s="299" t="s">
        <v>295</v>
      </c>
      <c r="E565" s="331">
        <v>29.53</v>
      </c>
      <c r="F565" s="331"/>
      <c r="G565" s="333">
        <f t="shared" si="7"/>
        <v>2181.9499999999866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4</v>
      </c>
      <c r="C566" s="298">
        <v>46091</v>
      </c>
      <c r="D566" s="299" t="s">
        <v>310</v>
      </c>
      <c r="E566" s="331">
        <v>34.119999999999997</v>
      </c>
      <c r="F566" s="331"/>
      <c r="G566" s="333">
        <f t="shared" si="7"/>
        <v>2211.4799999999868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46091</v>
      </c>
      <c r="D567" s="299" t="s">
        <v>414</v>
      </c>
      <c r="E567" s="331">
        <v>18.57</v>
      </c>
      <c r="F567" s="331"/>
      <c r="G567" s="333">
        <f t="shared" si="7"/>
        <v>2245.5999999999867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16</v>
      </c>
      <c r="C568" s="298">
        <v>46091</v>
      </c>
      <c r="D568" s="299" t="s">
        <v>415</v>
      </c>
      <c r="E568" s="331">
        <v>107</v>
      </c>
      <c r="F568" s="331"/>
      <c r="G568" s="333">
        <f t="shared" si="7"/>
        <v>2264.1699999999869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18</v>
      </c>
      <c r="C569" s="298">
        <v>46090</v>
      </c>
      <c r="D569" s="299" t="s">
        <v>361</v>
      </c>
      <c r="E569" s="331">
        <v>400</v>
      </c>
      <c r="F569" s="331"/>
      <c r="G569" s="333">
        <f t="shared" si="7"/>
        <v>2371.1699999999869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4</v>
      </c>
      <c r="C570" s="298">
        <v>46090</v>
      </c>
      <c r="D570" s="299" t="s">
        <v>296</v>
      </c>
      <c r="E570" s="331">
        <v>24.69</v>
      </c>
      <c r="F570" s="331"/>
      <c r="G570" s="333">
        <f t="shared" si="7"/>
        <v>2771.1699999999869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3</v>
      </c>
      <c r="C571" s="298">
        <v>46090</v>
      </c>
      <c r="D571" s="299" t="s">
        <v>416</v>
      </c>
      <c r="E571" s="331">
        <v>4.59</v>
      </c>
      <c r="F571" s="331"/>
      <c r="G571" s="333">
        <f t="shared" si="7"/>
        <v>2795.8599999999869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294</v>
      </c>
      <c r="B572" s="330">
        <v>9</v>
      </c>
      <c r="C572" s="298">
        <v>46090</v>
      </c>
      <c r="D572" s="299" t="s">
        <v>58</v>
      </c>
      <c r="E572" s="331">
        <v>1281.53</v>
      </c>
      <c r="F572" s="331"/>
      <c r="G572" s="333">
        <f t="shared" si="7"/>
        <v>2800.4499999999871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7</v>
      </c>
      <c r="C573" s="298">
        <v>46090</v>
      </c>
      <c r="D573" s="299" t="s">
        <v>338</v>
      </c>
      <c r="E573" s="331">
        <v>40.61</v>
      </c>
      <c r="F573" s="331"/>
      <c r="G573" s="333">
        <f t="shared" si="7"/>
        <v>4081.9799999999873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287</v>
      </c>
      <c r="B574" s="330" t="s">
        <v>287</v>
      </c>
      <c r="C574" s="298">
        <v>46090</v>
      </c>
      <c r="D574" s="299" t="s">
        <v>417</v>
      </c>
      <c r="E574" s="331">
        <v>380</v>
      </c>
      <c r="F574" s="331">
        <v>380</v>
      </c>
      <c r="G574" s="333">
        <f t="shared" si="7"/>
        <v>4122.5899999999874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46090</v>
      </c>
      <c r="D575" s="299" t="s">
        <v>418</v>
      </c>
      <c r="E575" s="331">
        <v>15</v>
      </c>
      <c r="F575" s="331"/>
      <c r="G575" s="333">
        <f t="shared" si="7"/>
        <v>4122.5899999999874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46090</v>
      </c>
      <c r="D576" s="299" t="s">
        <v>386</v>
      </c>
      <c r="E576" s="331">
        <v>15</v>
      </c>
      <c r="F576" s="331"/>
      <c r="G576" s="333">
        <f t="shared" si="7"/>
        <v>4137.5899999999874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46090</v>
      </c>
      <c r="D577" s="299" t="s">
        <v>300</v>
      </c>
      <c r="E577" s="331">
        <v>70.66</v>
      </c>
      <c r="F577" s="331"/>
      <c r="G577" s="333">
        <f t="shared" si="7"/>
        <v>4152.5899999999874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46089</v>
      </c>
      <c r="D578" s="299" t="s">
        <v>311</v>
      </c>
      <c r="E578" s="331">
        <v>109.77</v>
      </c>
      <c r="F578" s="331"/>
      <c r="G578" s="333">
        <f t="shared" si="7"/>
        <v>4223.2499999999873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46089</v>
      </c>
      <c r="D579" s="299" t="s">
        <v>306</v>
      </c>
      <c r="E579" s="331">
        <v>9.3800000000000008</v>
      </c>
      <c r="F579" s="331"/>
      <c r="G579" s="333">
        <f t="shared" si="7"/>
        <v>4333.0199999999877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46089</v>
      </c>
      <c r="D580" s="299" t="s">
        <v>419</v>
      </c>
      <c r="E580" s="331">
        <v>3.85</v>
      </c>
      <c r="F580" s="331"/>
      <c r="G580" s="333">
        <f t="shared" si="7"/>
        <v>4342.3999999999878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46089</v>
      </c>
      <c r="D581" s="299" t="s">
        <v>404</v>
      </c>
      <c r="E581" s="331">
        <v>88.54</v>
      </c>
      <c r="F581" s="331"/>
      <c r="G581" s="333">
        <f t="shared" si="7"/>
        <v>4346.2499999999882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2</v>
      </c>
      <c r="C582" s="298">
        <v>46089</v>
      </c>
      <c r="D582" s="299" t="s">
        <v>358</v>
      </c>
      <c r="E582" s="331">
        <v>8.3800000000000008</v>
      </c>
      <c r="F582" s="331"/>
      <c r="G582" s="333">
        <f t="shared" si="7"/>
        <v>4434.7899999999881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2</v>
      </c>
      <c r="C583" s="298">
        <v>46089</v>
      </c>
      <c r="D583" s="299" t="s">
        <v>301</v>
      </c>
      <c r="E583" s="331">
        <v>39.549999999999997</v>
      </c>
      <c r="F583" s="331"/>
      <c r="G583" s="333">
        <f t="shared" si="7"/>
        <v>4443.1699999999882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46089</v>
      </c>
      <c r="D584" s="299" t="s">
        <v>420</v>
      </c>
      <c r="E584" s="331">
        <v>31.68</v>
      </c>
      <c r="F584" s="331"/>
      <c r="G584" s="333">
        <f t="shared" si="7"/>
        <v>4482.7199999999884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8</v>
      </c>
      <c r="C585" s="298">
        <v>46088</v>
      </c>
      <c r="D585" s="299" t="s">
        <v>308</v>
      </c>
      <c r="E585" s="331">
        <v>24.65</v>
      </c>
      <c r="F585" s="331"/>
      <c r="G585" s="333">
        <f t="shared" si="7"/>
        <v>4514.3999999999887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46088</v>
      </c>
      <c r="D586" s="299" t="s">
        <v>346</v>
      </c>
      <c r="E586" s="331">
        <v>11.04</v>
      </c>
      <c r="F586" s="331"/>
      <c r="G586" s="333">
        <f t="shared" si="7"/>
        <v>4539.0499999999884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46088</v>
      </c>
      <c r="D587" s="299" t="s">
        <v>319</v>
      </c>
      <c r="E587" s="331">
        <v>11.5</v>
      </c>
      <c r="F587" s="331"/>
      <c r="G587" s="333">
        <f t="shared" si="7"/>
        <v>4550.0899999999883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8</v>
      </c>
      <c r="C588" s="298">
        <v>46088</v>
      </c>
      <c r="D588" s="299" t="s">
        <v>296</v>
      </c>
      <c r="E588" s="331">
        <v>12.44</v>
      </c>
      <c r="F588" s="331"/>
      <c r="G588" s="333">
        <f t="shared" si="7"/>
        <v>4561.5899999999883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4</v>
      </c>
      <c r="C589" s="298">
        <v>46088</v>
      </c>
      <c r="D589" s="299" t="s">
        <v>296</v>
      </c>
      <c r="E589" s="331">
        <v>23.62</v>
      </c>
      <c r="F589" s="331"/>
      <c r="G589" s="333">
        <f t="shared" si="7"/>
        <v>4574.0299999999879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2</v>
      </c>
      <c r="C590" s="298">
        <v>46088</v>
      </c>
      <c r="D590" s="299" t="s">
        <v>301</v>
      </c>
      <c r="E590" s="331">
        <v>36.049999999999997</v>
      </c>
      <c r="F590" s="331"/>
      <c r="G590" s="333">
        <f t="shared" si="7"/>
        <v>4597.6499999999878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14</v>
      </c>
      <c r="C591" s="298">
        <v>46087</v>
      </c>
      <c r="D591" s="299" t="s">
        <v>366</v>
      </c>
      <c r="E591" s="331">
        <v>66.67</v>
      </c>
      <c r="F591" s="331"/>
      <c r="G591" s="333">
        <f t="shared" si="7"/>
        <v>4633.699999999988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46087</v>
      </c>
      <c r="D592" s="299" t="s">
        <v>296</v>
      </c>
      <c r="E592" s="331">
        <v>17.850000000000001</v>
      </c>
      <c r="F592" s="331"/>
      <c r="G592" s="333">
        <f t="shared" si="7"/>
        <v>4700.3699999999881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1</v>
      </c>
      <c r="C593" s="298">
        <v>46087</v>
      </c>
      <c r="D593" s="299" t="s">
        <v>304</v>
      </c>
      <c r="E593" s="331">
        <v>112.13</v>
      </c>
      <c r="F593" s="331"/>
      <c r="G593" s="333">
        <f t="shared" si="7"/>
        <v>4718.2199999999884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3</v>
      </c>
      <c r="C594" s="298">
        <v>46087</v>
      </c>
      <c r="D594" s="299" t="s">
        <v>324</v>
      </c>
      <c r="E594" s="331">
        <v>7.31</v>
      </c>
      <c r="F594" s="331"/>
      <c r="G594" s="333">
        <f t="shared" si="7"/>
        <v>4830.3499999999885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291</v>
      </c>
      <c r="B595" s="330">
        <v>39</v>
      </c>
      <c r="C595" s="298">
        <v>46086</v>
      </c>
      <c r="D595" s="299" t="s">
        <v>292</v>
      </c>
      <c r="E595" s="331"/>
      <c r="F595" s="331">
        <v>2763.78</v>
      </c>
      <c r="G595" s="333">
        <f t="shared" si="7"/>
        <v>4837.6599999999889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46086</v>
      </c>
      <c r="D596" s="299" t="s">
        <v>295</v>
      </c>
      <c r="E596" s="331">
        <v>31.52</v>
      </c>
      <c r="F596" s="331"/>
      <c r="G596" s="333">
        <f t="shared" si="7"/>
        <v>2073.8799999999892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46086</v>
      </c>
      <c r="D597" s="299" t="s">
        <v>358</v>
      </c>
      <c r="E597" s="331">
        <v>14.86</v>
      </c>
      <c r="F597" s="331"/>
      <c r="G597" s="333">
        <f t="shared" si="7"/>
        <v>2105.3999999999892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46086</v>
      </c>
      <c r="D598" s="299" t="s">
        <v>409</v>
      </c>
      <c r="E598" s="331">
        <v>44.99</v>
      </c>
      <c r="F598" s="331"/>
      <c r="G598" s="333">
        <f t="shared" si="7"/>
        <v>2120.2599999999893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46085</v>
      </c>
      <c r="D599" s="299" t="s">
        <v>421</v>
      </c>
      <c r="E599" s="331">
        <v>15</v>
      </c>
      <c r="F599" s="331"/>
      <c r="G599" s="333">
        <f t="shared" si="7"/>
        <v>2165.2499999999891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46085</v>
      </c>
      <c r="D600" s="299" t="s">
        <v>296</v>
      </c>
      <c r="E600" s="331">
        <v>10.84</v>
      </c>
      <c r="F600" s="331"/>
      <c r="G600" s="333">
        <f t="shared" si="7"/>
        <v>2180.2499999999891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14</v>
      </c>
      <c r="C601" s="298">
        <v>46085</v>
      </c>
      <c r="D601" s="299" t="s">
        <v>367</v>
      </c>
      <c r="E601" s="331">
        <v>68.739999999999995</v>
      </c>
      <c r="F601" s="331"/>
      <c r="G601" s="333">
        <f t="shared" si="7"/>
        <v>2191.0899999999892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4</v>
      </c>
      <c r="C602" s="298">
        <v>46085</v>
      </c>
      <c r="D602" s="299" t="s">
        <v>310</v>
      </c>
      <c r="E602" s="331">
        <v>30.67</v>
      </c>
      <c r="F602" s="331"/>
      <c r="G602" s="333">
        <f t="shared" si="7"/>
        <v>2259.829999999989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17</v>
      </c>
      <c r="C603" s="298">
        <v>46085</v>
      </c>
      <c r="D603" s="299" t="s">
        <v>370</v>
      </c>
      <c r="E603" s="331">
        <v>99</v>
      </c>
      <c r="F603" s="331"/>
      <c r="G603" s="333">
        <f t="shared" si="7"/>
        <v>2290.4999999999891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21</v>
      </c>
      <c r="C604" s="298">
        <v>46084</v>
      </c>
      <c r="D604" s="299" t="s">
        <v>194</v>
      </c>
      <c r="E604" s="331">
        <v>40.72</v>
      </c>
      <c r="F604" s="331"/>
      <c r="G604" s="333">
        <f t="shared" si="7"/>
        <v>2389.4999999999891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284</v>
      </c>
      <c r="B605" s="330">
        <v>36</v>
      </c>
      <c r="C605" s="298">
        <v>46084</v>
      </c>
      <c r="D605" s="299" t="s">
        <v>374</v>
      </c>
      <c r="E605" s="331">
        <v>50</v>
      </c>
      <c r="F605" s="331"/>
      <c r="G605" s="333">
        <f t="shared" si="7"/>
        <v>2430.2199999999889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46084</v>
      </c>
      <c r="D606" s="299" t="s">
        <v>296</v>
      </c>
      <c r="E606" s="331">
        <v>14.67</v>
      </c>
      <c r="F606" s="331"/>
      <c r="G606" s="333">
        <f t="shared" si="7"/>
        <v>2480.2199999999889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4</v>
      </c>
      <c r="C607" s="298">
        <v>46084</v>
      </c>
      <c r="D607" s="299" t="s">
        <v>296</v>
      </c>
      <c r="E607" s="331">
        <v>27.42</v>
      </c>
      <c r="F607" s="331"/>
      <c r="G607" s="333">
        <f t="shared" si="7"/>
        <v>2494.889999999989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46084</v>
      </c>
      <c r="D608" s="299" t="s">
        <v>422</v>
      </c>
      <c r="E608" s="331">
        <v>106.27</v>
      </c>
      <c r="F608" s="331"/>
      <c r="G608" s="333">
        <f t="shared" si="7"/>
        <v>2522.309999999989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6</v>
      </c>
      <c r="C609" s="298">
        <v>46084</v>
      </c>
      <c r="D609" s="299" t="s">
        <v>422</v>
      </c>
      <c r="E609" s="331">
        <v>-107</v>
      </c>
      <c r="F609" s="331"/>
      <c r="G609" s="333">
        <f t="shared" si="7"/>
        <v>2628.579999999989</v>
      </c>
      <c r="H609" s="334" t="s">
        <v>298</v>
      </c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46083</v>
      </c>
      <c r="D610" s="299" t="s">
        <v>301</v>
      </c>
      <c r="E610" s="331">
        <v>20</v>
      </c>
      <c r="F610" s="331"/>
      <c r="G610" s="333">
        <f t="shared" si="7"/>
        <v>2521.579999999989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287</v>
      </c>
      <c r="B611" s="330" t="s">
        <v>287</v>
      </c>
      <c r="C611" s="298">
        <v>46083</v>
      </c>
      <c r="D611" s="299" t="s">
        <v>288</v>
      </c>
      <c r="E611" s="331">
        <v>185.64</v>
      </c>
      <c r="F611" s="331">
        <v>185.64</v>
      </c>
      <c r="G611" s="333">
        <f t="shared" si="7"/>
        <v>2541.579999999989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46083</v>
      </c>
      <c r="D612" s="299" t="s">
        <v>424</v>
      </c>
      <c r="E612" s="331">
        <v>70.12</v>
      </c>
      <c r="F612" s="331"/>
      <c r="G612" s="333">
        <f t="shared" si="7"/>
        <v>2541.579999999989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17</v>
      </c>
      <c r="C613" s="298">
        <v>46083</v>
      </c>
      <c r="D613" s="299" t="s">
        <v>188</v>
      </c>
      <c r="E613" s="331">
        <v>41.44</v>
      </c>
      <c r="F613" s="331"/>
      <c r="G613" s="333">
        <f t="shared" si="7"/>
        <v>2611.6999999999889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8</v>
      </c>
      <c r="C614" s="298">
        <v>46083</v>
      </c>
      <c r="D614" s="299" t="s">
        <v>296</v>
      </c>
      <c r="E614" s="331">
        <v>8.7200000000000006</v>
      </c>
      <c r="F614" s="331"/>
      <c r="G614" s="333">
        <f t="shared" si="7"/>
        <v>2653.139999999989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294</v>
      </c>
      <c r="B615" s="330">
        <v>22</v>
      </c>
      <c r="C615" s="298">
        <v>46082</v>
      </c>
      <c r="D615" s="299" t="s">
        <v>375</v>
      </c>
      <c r="E615" s="331">
        <v>6.37</v>
      </c>
      <c r="F615" s="331"/>
      <c r="G615" s="333">
        <f t="shared" si="7"/>
        <v>2661.8599999999888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46082</v>
      </c>
      <c r="D616" s="299" t="s">
        <v>296</v>
      </c>
      <c r="E616" s="331">
        <v>9.8699999999999992</v>
      </c>
      <c r="F616" s="331"/>
      <c r="G616" s="333">
        <f t="shared" si="7"/>
        <v>2668.2299999999886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1</v>
      </c>
      <c r="C617" s="298">
        <v>46082</v>
      </c>
      <c r="D617" s="299" t="s">
        <v>311</v>
      </c>
      <c r="E617" s="331">
        <v>119.55</v>
      </c>
      <c r="F617" s="331"/>
      <c r="G617" s="333">
        <f t="shared" si="7"/>
        <v>2678.0999999999885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46082</v>
      </c>
      <c r="D618" s="299" t="s">
        <v>348</v>
      </c>
      <c r="E618" s="331">
        <v>25</v>
      </c>
      <c r="F618" s="331"/>
      <c r="G618" s="333">
        <f t="shared" si="7"/>
        <v>2797.6499999999887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46082</v>
      </c>
      <c r="D619" s="299" t="s">
        <v>304</v>
      </c>
      <c r="E619" s="331">
        <v>119.17</v>
      </c>
      <c r="F619" s="331"/>
      <c r="G619" s="333">
        <f t="shared" si="7"/>
        <v>2822.6499999999887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284</v>
      </c>
      <c r="B620" s="330">
        <v>37</v>
      </c>
      <c r="C620" s="298">
        <v>46081</v>
      </c>
      <c r="D620" s="299" t="s">
        <v>425</v>
      </c>
      <c r="E620" s="331">
        <v>3764.91</v>
      </c>
      <c r="F620" s="331"/>
      <c r="G620" s="333">
        <f t="shared" si="7"/>
        <v>2941.8199999999888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286</v>
      </c>
      <c r="B621" s="330">
        <v>25</v>
      </c>
      <c r="C621" s="298">
        <v>46081</v>
      </c>
      <c r="D621" s="298" t="s">
        <v>204</v>
      </c>
      <c r="E621" s="331">
        <v>350</v>
      </c>
      <c r="F621" s="331"/>
      <c r="G621" s="333">
        <f t="shared" si="7"/>
        <v>6706.7299999999886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26</v>
      </c>
      <c r="C622" s="298">
        <v>46081</v>
      </c>
      <c r="D622" s="298" t="s">
        <v>205</v>
      </c>
      <c r="E622" s="331">
        <v>320</v>
      </c>
      <c r="F622" s="331"/>
      <c r="G622" s="333">
        <f t="shared" si="7"/>
        <v>7056.7299999999886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27</v>
      </c>
      <c r="C623" s="298">
        <v>46081</v>
      </c>
      <c r="D623" s="298" t="s">
        <v>206</v>
      </c>
      <c r="E623" s="331">
        <v>25</v>
      </c>
      <c r="F623" s="331"/>
      <c r="G623" s="333">
        <f t="shared" si="7"/>
        <v>7376.7299999999886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28</v>
      </c>
      <c r="C624" s="298">
        <v>46081</v>
      </c>
      <c r="D624" s="298" t="s">
        <v>207</v>
      </c>
      <c r="E624" s="331">
        <v>25</v>
      </c>
      <c r="F624" s="331"/>
      <c r="G624" s="333">
        <f t="shared" si="7"/>
        <v>7401.7299999999886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29</v>
      </c>
      <c r="C625" s="298">
        <v>46081</v>
      </c>
      <c r="D625" s="298" t="s">
        <v>208</v>
      </c>
      <c r="E625" s="331">
        <v>45</v>
      </c>
      <c r="F625" s="331"/>
      <c r="G625" s="333">
        <f t="shared" si="7"/>
        <v>7426.7299999999886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30</v>
      </c>
      <c r="C626" s="298">
        <v>46081</v>
      </c>
      <c r="D626" s="298" t="s">
        <v>209</v>
      </c>
      <c r="E626" s="331">
        <v>400</v>
      </c>
      <c r="F626" s="331"/>
      <c r="G626" s="333">
        <f t="shared" si="7"/>
        <v>7471.7299999999886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286</v>
      </c>
      <c r="B627" s="330">
        <v>31</v>
      </c>
      <c r="C627" s="298">
        <v>46081</v>
      </c>
      <c r="D627" s="298" t="s">
        <v>210</v>
      </c>
      <c r="E627" s="331">
        <v>375</v>
      </c>
      <c r="F627" s="331"/>
      <c r="G627" s="333">
        <f t="shared" si="7"/>
        <v>7871.7299999999886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286</v>
      </c>
      <c r="B628" s="330">
        <v>32</v>
      </c>
      <c r="C628" s="298">
        <v>46081</v>
      </c>
      <c r="D628" s="298" t="s">
        <v>211</v>
      </c>
      <c r="E628" s="331">
        <v>100</v>
      </c>
      <c r="F628" s="331"/>
      <c r="G628" s="333">
        <f t="shared" si="7"/>
        <v>8246.7299999999886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286</v>
      </c>
      <c r="B629" s="330">
        <v>33</v>
      </c>
      <c r="C629" s="298">
        <v>46081</v>
      </c>
      <c r="D629" s="298" t="s">
        <v>212</v>
      </c>
      <c r="E629" s="331">
        <v>85</v>
      </c>
      <c r="F629" s="331"/>
      <c r="G629" s="333">
        <f t="shared" si="7"/>
        <v>8346.7299999999886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286</v>
      </c>
      <c r="B630" s="330">
        <v>34</v>
      </c>
      <c r="C630" s="298">
        <v>46081</v>
      </c>
      <c r="D630" s="298" t="s">
        <v>213</v>
      </c>
      <c r="E630" s="331">
        <v>230</v>
      </c>
      <c r="F630" s="331"/>
      <c r="G630" s="333">
        <f t="shared" si="7"/>
        <v>8431.7299999999886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286</v>
      </c>
      <c r="B631" s="330">
        <v>35</v>
      </c>
      <c r="C631" s="298">
        <v>46081</v>
      </c>
      <c r="D631" s="298" t="s">
        <v>214</v>
      </c>
      <c r="E631" s="331">
        <v>45</v>
      </c>
      <c r="F631" s="331"/>
      <c r="G631" s="333">
        <f t="shared" si="7"/>
        <v>8661.7299999999886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42</v>
      </c>
      <c r="C632" s="298">
        <v>46081</v>
      </c>
      <c r="D632" s="298" t="s">
        <v>200</v>
      </c>
      <c r="E632" s="331">
        <v>51.19</v>
      </c>
      <c r="F632" s="331"/>
      <c r="G632" s="333">
        <f t="shared" si="7"/>
        <v>8706.7299999999886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43</v>
      </c>
      <c r="C633" s="298">
        <v>46081</v>
      </c>
      <c r="D633" s="298" t="s">
        <v>201</v>
      </c>
      <c r="E633" s="331">
        <v>37.17</v>
      </c>
      <c r="F633" s="331"/>
      <c r="G633" s="333">
        <f t="shared" si="7"/>
        <v>8757.9199999999892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10</v>
      </c>
      <c r="C634" s="298">
        <v>46081</v>
      </c>
      <c r="D634" s="298" t="s">
        <v>176</v>
      </c>
      <c r="E634" s="331">
        <v>17.899999999999999</v>
      </c>
      <c r="F634" s="331"/>
      <c r="G634" s="333">
        <f t="shared" si="7"/>
        <v>8795.0899999999892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46080</v>
      </c>
      <c r="D635" s="298" t="s">
        <v>358</v>
      </c>
      <c r="E635" s="331">
        <v>11.17</v>
      </c>
      <c r="F635" s="331"/>
      <c r="G635" s="333">
        <f t="shared" si="7"/>
        <v>8812.9899999999889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46080</v>
      </c>
      <c r="D636" s="299" t="s">
        <v>426</v>
      </c>
      <c r="E636" s="331">
        <v>25</v>
      </c>
      <c r="F636" s="331"/>
      <c r="G636" s="333">
        <f t="shared" si="7"/>
        <v>8824.1599999999889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46080</v>
      </c>
      <c r="D637" s="299" t="s">
        <v>358</v>
      </c>
      <c r="E637" s="331">
        <v>22.84</v>
      </c>
      <c r="F637" s="331"/>
      <c r="G637" s="333">
        <f t="shared" si="7"/>
        <v>8849.1599999999889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46080</v>
      </c>
      <c r="D638" s="299" t="s">
        <v>427</v>
      </c>
      <c r="E638" s="331">
        <v>-88</v>
      </c>
      <c r="F638" s="331"/>
      <c r="G638" s="333">
        <f t="shared" si="7"/>
        <v>8871.9999999999891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291</v>
      </c>
      <c r="B639" s="330">
        <v>38</v>
      </c>
      <c r="C639" s="298">
        <v>46080</v>
      </c>
      <c r="D639" s="299" t="s">
        <v>293</v>
      </c>
      <c r="E639" s="331"/>
      <c r="F639" s="331">
        <v>4278.1499999999996</v>
      </c>
      <c r="G639" s="333">
        <f t="shared" si="7"/>
        <v>8783.9999999999891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6</v>
      </c>
      <c r="C640" s="298">
        <v>46080</v>
      </c>
      <c r="D640" s="299" t="s">
        <v>428</v>
      </c>
      <c r="E640" s="331">
        <v>25.93</v>
      </c>
      <c r="F640" s="331"/>
      <c r="G640" s="333">
        <f t="shared" si="7"/>
        <v>4505.8499999999904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46079</v>
      </c>
      <c r="D641" s="299" t="s">
        <v>310</v>
      </c>
      <c r="E641" s="331">
        <v>29.84</v>
      </c>
      <c r="F641" s="331"/>
      <c r="G641" s="333">
        <f t="shared" si="7"/>
        <v>4531.7799999999907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5</v>
      </c>
      <c r="C642" s="298">
        <v>46079</v>
      </c>
      <c r="D642" s="299" t="s">
        <v>429</v>
      </c>
      <c r="E642" s="331">
        <v>103.25</v>
      </c>
      <c r="F642" s="331"/>
      <c r="G642" s="333">
        <f t="shared" si="7"/>
        <v>4561.6199999999908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46079</v>
      </c>
      <c r="D643" s="299" t="s">
        <v>357</v>
      </c>
      <c r="E643" s="331">
        <v>26.02</v>
      </c>
      <c r="F643" s="331"/>
      <c r="G643" s="333">
        <f t="shared" si="7"/>
        <v>4664.8699999999908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294</v>
      </c>
      <c r="B644" s="330">
        <v>24</v>
      </c>
      <c r="C644" s="298">
        <v>46079</v>
      </c>
      <c r="D644" s="299" t="s">
        <v>860</v>
      </c>
      <c r="E644" s="331">
        <v>84.83</v>
      </c>
      <c r="F644" s="331"/>
      <c r="G644" s="333">
        <f t="shared" si="7"/>
        <v>4690.8899999999912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46079</v>
      </c>
      <c r="D645" s="299" t="s">
        <v>296</v>
      </c>
      <c r="E645" s="331">
        <v>17.87</v>
      </c>
      <c r="F645" s="331"/>
      <c r="G645" s="333">
        <f t="shared" si="7"/>
        <v>4775.7199999999912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5</v>
      </c>
      <c r="C646" s="298">
        <v>46079</v>
      </c>
      <c r="D646" s="299" t="s">
        <v>430</v>
      </c>
      <c r="E646" s="331">
        <v>123.64</v>
      </c>
      <c r="F646" s="331"/>
      <c r="G646" s="333">
        <f t="shared" si="7"/>
        <v>4793.5899999999911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8</v>
      </c>
      <c r="C647" s="298">
        <v>46078</v>
      </c>
      <c r="D647" s="299" t="s">
        <v>319</v>
      </c>
      <c r="E647" s="331">
        <v>18.5</v>
      </c>
      <c r="F647" s="331"/>
      <c r="G647" s="333">
        <f t="shared" si="7"/>
        <v>4917.2299999999914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46078</v>
      </c>
      <c r="D648" s="299" t="s">
        <v>296</v>
      </c>
      <c r="E648" s="331">
        <v>50.96</v>
      </c>
      <c r="F648" s="331"/>
      <c r="G648" s="333">
        <f t="shared" si="7"/>
        <v>4935.7299999999914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46078</v>
      </c>
      <c r="D649" s="299" t="s">
        <v>296</v>
      </c>
      <c r="E649" s="331">
        <v>11.28</v>
      </c>
      <c r="F649" s="331"/>
      <c r="G649" s="333">
        <f t="shared" si="7"/>
        <v>4986.6899999999914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12</v>
      </c>
      <c r="C650" s="298">
        <v>46078</v>
      </c>
      <c r="D650" s="299" t="s">
        <v>314</v>
      </c>
      <c r="E650" s="331">
        <v>204.47</v>
      </c>
      <c r="F650" s="331"/>
      <c r="G650" s="333">
        <f t="shared" si="7"/>
        <v>4997.9699999999912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8</v>
      </c>
      <c r="C651" s="298">
        <v>46078</v>
      </c>
      <c r="D651" s="299" t="s">
        <v>308</v>
      </c>
      <c r="E651" s="331">
        <v>47.99</v>
      </c>
      <c r="F651" s="331"/>
      <c r="G651" s="333">
        <f t="shared" si="7"/>
        <v>5202.4399999999914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1</v>
      </c>
      <c r="C652" s="298">
        <v>46078</v>
      </c>
      <c r="D652" s="299" t="s">
        <v>304</v>
      </c>
      <c r="E652" s="331">
        <v>19.09</v>
      </c>
      <c r="F652" s="331"/>
      <c r="G652" s="333">
        <f t="shared" si="7"/>
        <v>5250.4299999999912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23</v>
      </c>
      <c r="C653" s="298">
        <v>46076</v>
      </c>
      <c r="D653" s="299" t="s">
        <v>67</v>
      </c>
      <c r="E653" s="331">
        <v>650.88</v>
      </c>
      <c r="F653" s="331"/>
      <c r="G653" s="333">
        <f t="shared" si="7"/>
        <v>5269.5199999999913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6</v>
      </c>
      <c r="C654" s="298">
        <v>46076</v>
      </c>
      <c r="D654" s="299" t="s">
        <v>351</v>
      </c>
      <c r="E654" s="331">
        <v>35</v>
      </c>
      <c r="F654" s="331"/>
      <c r="G654" s="333">
        <f t="shared" si="7"/>
        <v>5920.3999999999915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1</v>
      </c>
      <c r="C655" s="298">
        <v>46076</v>
      </c>
      <c r="D655" s="299" t="s">
        <v>306</v>
      </c>
      <c r="E655" s="331">
        <v>128.97999999999999</v>
      </c>
      <c r="F655" s="331"/>
      <c r="G655" s="333">
        <f t="shared" si="7"/>
        <v>5955.3999999999915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1</v>
      </c>
      <c r="C656" s="298">
        <v>46076</v>
      </c>
      <c r="D656" s="299" t="s">
        <v>320</v>
      </c>
      <c r="E656" s="331">
        <v>52.55</v>
      </c>
      <c r="F656" s="331"/>
      <c r="G656" s="333">
        <f t="shared" si="7"/>
        <v>6084.379999999991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3</v>
      </c>
      <c r="C657" s="298">
        <v>46075</v>
      </c>
      <c r="D657" s="299" t="s">
        <v>348</v>
      </c>
      <c r="E657" s="331">
        <v>13.76</v>
      </c>
      <c r="F657" s="331"/>
      <c r="G657" s="333">
        <f t="shared" si="7"/>
        <v>6136.9299999999912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1</v>
      </c>
      <c r="C658" s="298">
        <v>46075</v>
      </c>
      <c r="D658" s="299" t="s">
        <v>311</v>
      </c>
      <c r="E658" s="331">
        <v>187.64</v>
      </c>
      <c r="F658" s="331"/>
      <c r="G658" s="333">
        <f t="shared" si="7"/>
        <v>6150.6899999999914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1</v>
      </c>
      <c r="C659" s="298">
        <v>46074</v>
      </c>
      <c r="D659" s="299" t="s">
        <v>393</v>
      </c>
      <c r="E659" s="331">
        <v>75.78</v>
      </c>
      <c r="F659" s="331"/>
      <c r="G659" s="333">
        <f t="shared" si="7"/>
        <v>6338.3299999999917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46074</v>
      </c>
      <c r="D660" s="299" t="s">
        <v>392</v>
      </c>
      <c r="E660" s="331">
        <v>27.41</v>
      </c>
      <c r="F660" s="331"/>
      <c r="G660" s="333">
        <f t="shared" si="7"/>
        <v>6414.1099999999915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46074</v>
      </c>
      <c r="D661" s="299" t="s">
        <v>431</v>
      </c>
      <c r="E661" s="331">
        <v>32.049999999999997</v>
      </c>
      <c r="F661" s="331"/>
      <c r="G661" s="333">
        <f t="shared" si="7"/>
        <v>6441.5199999999913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46074</v>
      </c>
      <c r="D662" s="299" t="s">
        <v>358</v>
      </c>
      <c r="E662" s="331">
        <v>9.4700000000000006</v>
      </c>
      <c r="F662" s="331"/>
      <c r="G662" s="333">
        <f t="shared" si="7"/>
        <v>6473.5699999999915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46073</v>
      </c>
      <c r="D663" s="299" t="s">
        <v>296</v>
      </c>
      <c r="E663" s="331">
        <v>14.47</v>
      </c>
      <c r="F663" s="331"/>
      <c r="G663" s="333">
        <f t="shared" si="7"/>
        <v>6483.0399999999918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3</v>
      </c>
      <c r="C664" s="298">
        <v>46073</v>
      </c>
      <c r="D664" s="299" t="s">
        <v>355</v>
      </c>
      <c r="E664" s="331">
        <v>11.97</v>
      </c>
      <c r="F664" s="331"/>
      <c r="G664" s="333">
        <f t="shared" si="7"/>
        <v>6497.509999999992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46073</v>
      </c>
      <c r="D665" s="299" t="s">
        <v>355</v>
      </c>
      <c r="E665" s="331">
        <v>59.88</v>
      </c>
      <c r="F665" s="331"/>
      <c r="G665" s="333">
        <f t="shared" si="7"/>
        <v>6509.4799999999923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2</v>
      </c>
      <c r="C666" s="298">
        <v>46073</v>
      </c>
      <c r="D666" s="299" t="s">
        <v>418</v>
      </c>
      <c r="E666" s="331">
        <v>19.57</v>
      </c>
      <c r="F666" s="331"/>
      <c r="G666" s="333">
        <f t="shared" si="7"/>
        <v>6569.3599999999924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22</v>
      </c>
      <c r="C667" s="298">
        <v>46073</v>
      </c>
      <c r="D667" s="299" t="s">
        <v>323</v>
      </c>
      <c r="E667" s="331">
        <v>20.22</v>
      </c>
      <c r="F667" s="331"/>
      <c r="G667" s="333">
        <f t="shared" si="7"/>
        <v>6588.9299999999921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2</v>
      </c>
      <c r="C668" s="298">
        <v>46073</v>
      </c>
      <c r="D668" s="299" t="s">
        <v>358</v>
      </c>
      <c r="E668" s="331">
        <v>5.3</v>
      </c>
      <c r="F668" s="331"/>
      <c r="G668" s="333">
        <f t="shared" si="7"/>
        <v>6609.1499999999924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3</v>
      </c>
      <c r="C669" s="298">
        <v>46073</v>
      </c>
      <c r="D669" s="299" t="s">
        <v>324</v>
      </c>
      <c r="E669" s="331">
        <v>8.1300000000000008</v>
      </c>
      <c r="F669" s="331"/>
      <c r="G669" s="333">
        <f t="shared" si="7"/>
        <v>6614.4499999999925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46073</v>
      </c>
      <c r="D670" s="299" t="s">
        <v>310</v>
      </c>
      <c r="E670" s="331">
        <v>32.43</v>
      </c>
      <c r="F670" s="331"/>
      <c r="G670" s="333">
        <f t="shared" si="7"/>
        <v>6622.5799999999927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8</v>
      </c>
      <c r="C671" s="298">
        <v>46073</v>
      </c>
      <c r="D671" s="299" t="s">
        <v>432</v>
      </c>
      <c r="E671" s="331">
        <v>98.65</v>
      </c>
      <c r="F671" s="331"/>
      <c r="G671" s="333">
        <f t="shared" si="7"/>
        <v>6655.0099999999929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46072</v>
      </c>
      <c r="D672" s="299" t="s">
        <v>300</v>
      </c>
      <c r="E672" s="331">
        <v>30.87</v>
      </c>
      <c r="F672" s="331"/>
      <c r="G672" s="333">
        <f t="shared" si="7"/>
        <v>6753.6599999999926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46072</v>
      </c>
      <c r="D673" s="299" t="s">
        <v>300</v>
      </c>
      <c r="E673" s="331">
        <v>15.96</v>
      </c>
      <c r="F673" s="331"/>
      <c r="G673" s="333">
        <f t="shared" si="7"/>
        <v>6784.5299999999925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2</v>
      </c>
      <c r="C674" s="298">
        <v>46072</v>
      </c>
      <c r="D674" s="299" t="s">
        <v>296</v>
      </c>
      <c r="E674" s="331">
        <v>17.36</v>
      </c>
      <c r="F674" s="331"/>
      <c r="G674" s="333">
        <f t="shared" si="7"/>
        <v>6800.4899999999925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22</v>
      </c>
      <c r="C675" s="298">
        <v>46072</v>
      </c>
      <c r="D675" s="299" t="s">
        <v>328</v>
      </c>
      <c r="E675" s="331">
        <v>7.46</v>
      </c>
      <c r="F675" s="331"/>
      <c r="G675" s="333">
        <f t="shared" si="7"/>
        <v>6817.8499999999922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291</v>
      </c>
      <c r="B676" s="330">
        <v>39</v>
      </c>
      <c r="C676" s="298">
        <v>46072</v>
      </c>
      <c r="D676" s="299" t="s">
        <v>292</v>
      </c>
      <c r="E676" s="331"/>
      <c r="F676" s="331">
        <v>2763.77</v>
      </c>
      <c r="G676" s="333">
        <f t="shared" si="7"/>
        <v>6825.3099999999922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335</v>
      </c>
      <c r="B677" s="330" t="s">
        <v>335</v>
      </c>
      <c r="C677" s="298">
        <v>46071</v>
      </c>
      <c r="D677" s="299" t="s">
        <v>336</v>
      </c>
      <c r="E677" s="331">
        <v>182.55</v>
      </c>
      <c r="F677" s="331"/>
      <c r="G677" s="333">
        <f t="shared" si="7"/>
        <v>4061.5399999999927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15</v>
      </c>
      <c r="C678" s="298">
        <v>46071</v>
      </c>
      <c r="D678" s="299" t="s">
        <v>185</v>
      </c>
      <c r="E678" s="331">
        <v>188.16</v>
      </c>
      <c r="F678" s="331"/>
      <c r="G678" s="333">
        <f t="shared" si="7"/>
        <v>4244.0899999999929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291</v>
      </c>
      <c r="B679" s="330">
        <v>40</v>
      </c>
      <c r="C679" s="298">
        <v>46071</v>
      </c>
      <c r="D679" s="299" t="s">
        <v>316</v>
      </c>
      <c r="E679" s="331"/>
      <c r="F679" s="331">
        <v>1281.58</v>
      </c>
      <c r="G679" s="333">
        <f t="shared" si="7"/>
        <v>4432.2499999999927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6</v>
      </c>
      <c r="C680" s="298">
        <v>46071</v>
      </c>
      <c r="D680" s="299" t="s">
        <v>433</v>
      </c>
      <c r="E680" s="331">
        <v>-146</v>
      </c>
      <c r="F680" s="331"/>
      <c r="G680" s="333">
        <f t="shared" si="7"/>
        <v>3150.6699999999933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46071</v>
      </c>
      <c r="D681" s="299" t="s">
        <v>434</v>
      </c>
      <c r="E681" s="331">
        <v>-13</v>
      </c>
      <c r="F681" s="331"/>
      <c r="G681" s="333">
        <f t="shared" si="7"/>
        <v>3004.6699999999933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335</v>
      </c>
      <c r="B682" s="330" t="s">
        <v>335</v>
      </c>
      <c r="C682" s="298">
        <v>46071</v>
      </c>
      <c r="D682" s="299" t="s">
        <v>460</v>
      </c>
      <c r="E682" s="331"/>
      <c r="F682" s="331">
        <v>191</v>
      </c>
      <c r="G682" s="333">
        <f t="shared" si="7"/>
        <v>2991.6699999999933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46071</v>
      </c>
      <c r="D683" s="299" t="s">
        <v>300</v>
      </c>
      <c r="E683" s="331">
        <v>43.63</v>
      </c>
      <c r="F683" s="331"/>
      <c r="G683" s="333">
        <f t="shared" si="7"/>
        <v>2800.6699999999933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6</v>
      </c>
      <c r="C684" s="298">
        <v>46071</v>
      </c>
      <c r="D684" s="299" t="s">
        <v>300</v>
      </c>
      <c r="E684" s="331">
        <v>10.64</v>
      </c>
      <c r="F684" s="331"/>
      <c r="G684" s="333">
        <f t="shared" si="7"/>
        <v>2844.2999999999934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8</v>
      </c>
      <c r="C685" s="298">
        <v>46071</v>
      </c>
      <c r="D685" s="299" t="s">
        <v>296</v>
      </c>
      <c r="E685" s="331">
        <v>14.87</v>
      </c>
      <c r="F685" s="331"/>
      <c r="G685" s="333">
        <f t="shared" si="7"/>
        <v>2854.9399999999932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2</v>
      </c>
      <c r="C686" s="298">
        <v>46071</v>
      </c>
      <c r="D686" s="299" t="s">
        <v>295</v>
      </c>
      <c r="E686" s="331">
        <v>12.99</v>
      </c>
      <c r="F686" s="331"/>
      <c r="G686" s="333">
        <f t="shared" si="7"/>
        <v>2869.8099999999931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4</v>
      </c>
      <c r="C687" s="298">
        <v>46071</v>
      </c>
      <c r="D687" s="299" t="s">
        <v>295</v>
      </c>
      <c r="E687" s="331">
        <v>29.47</v>
      </c>
      <c r="F687" s="331"/>
      <c r="G687" s="333">
        <f t="shared" si="7"/>
        <v>2882.7999999999929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22</v>
      </c>
      <c r="C688" s="298">
        <v>46071</v>
      </c>
      <c r="D688" s="299" t="s">
        <v>401</v>
      </c>
      <c r="E688" s="331">
        <v>13.84</v>
      </c>
      <c r="F688" s="331"/>
      <c r="G688" s="333">
        <f t="shared" si="7"/>
        <v>2912.2699999999927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46071</v>
      </c>
      <c r="D689" s="299" t="s">
        <v>435</v>
      </c>
      <c r="E689" s="331">
        <v>64.569999999999993</v>
      </c>
      <c r="F689" s="331"/>
      <c r="G689" s="333">
        <f t="shared" si="7"/>
        <v>2926.1099999999929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21</v>
      </c>
      <c r="C690" s="298">
        <v>46070</v>
      </c>
      <c r="D690" s="299" t="s">
        <v>194</v>
      </c>
      <c r="E690" s="331">
        <v>81</v>
      </c>
      <c r="F690" s="331"/>
      <c r="G690" s="333">
        <f t="shared" si="7"/>
        <v>2990.679999999993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46070</v>
      </c>
      <c r="D691" s="299" t="s">
        <v>384</v>
      </c>
      <c r="E691" s="331">
        <v>81.41</v>
      </c>
      <c r="F691" s="331"/>
      <c r="G691" s="333">
        <f t="shared" si="7"/>
        <v>3071.679999999993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46070</v>
      </c>
      <c r="D692" s="299" t="s">
        <v>300</v>
      </c>
      <c r="E692" s="331">
        <v>113.74</v>
      </c>
      <c r="F692" s="331"/>
      <c r="G692" s="333">
        <f t="shared" si="7"/>
        <v>3153.0899999999929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294</v>
      </c>
      <c r="B693" s="330">
        <v>43</v>
      </c>
      <c r="C693" s="298">
        <v>46070</v>
      </c>
      <c r="D693" s="299" t="s">
        <v>333</v>
      </c>
      <c r="E693" s="331">
        <v>29.8</v>
      </c>
      <c r="F693" s="331"/>
      <c r="G693" s="333">
        <f t="shared" si="7"/>
        <v>3266.8299999999927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42</v>
      </c>
      <c r="C694" s="298">
        <v>46070</v>
      </c>
      <c r="D694" s="299" t="s">
        <v>333</v>
      </c>
      <c r="E694" s="331">
        <v>37.25</v>
      </c>
      <c r="F694" s="331"/>
      <c r="G694" s="333">
        <f t="shared" si="7"/>
        <v>3296.6299999999928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46070</v>
      </c>
      <c r="D695" s="299" t="s">
        <v>424</v>
      </c>
      <c r="E695" s="331">
        <v>7.97</v>
      </c>
      <c r="F695" s="331"/>
      <c r="G695" s="333">
        <f t="shared" si="7"/>
        <v>3333.8799999999928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17</v>
      </c>
      <c r="C696" s="298">
        <v>46070</v>
      </c>
      <c r="D696" s="299" t="s">
        <v>188</v>
      </c>
      <c r="E696" s="331">
        <v>42.65</v>
      </c>
      <c r="F696" s="331"/>
      <c r="G696" s="333">
        <f t="shared" si="7"/>
        <v>3341.8499999999926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6</v>
      </c>
      <c r="C697" s="298">
        <v>46070</v>
      </c>
      <c r="D697" s="299" t="s">
        <v>436</v>
      </c>
      <c r="E697" s="331">
        <v>40</v>
      </c>
      <c r="F697" s="331"/>
      <c r="G697" s="333">
        <f t="shared" si="7"/>
        <v>3384.4999999999927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294</v>
      </c>
      <c r="B698" s="330">
        <v>11</v>
      </c>
      <c r="C698" s="298">
        <v>46070</v>
      </c>
      <c r="D698" s="299" t="s">
        <v>178</v>
      </c>
      <c r="E698" s="331">
        <v>480.91</v>
      </c>
      <c r="F698" s="331"/>
      <c r="G698" s="333">
        <f t="shared" si="7"/>
        <v>3424.4999999999927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294</v>
      </c>
      <c r="B699" s="330">
        <v>23</v>
      </c>
      <c r="C699" s="298">
        <v>46070</v>
      </c>
      <c r="D699" s="299" t="s">
        <v>63</v>
      </c>
      <c r="E699" s="331">
        <v>529.46</v>
      </c>
      <c r="F699" s="331"/>
      <c r="G699" s="333">
        <f t="shared" si="7"/>
        <v>3905.4099999999926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46069</v>
      </c>
      <c r="D700" s="299" t="s">
        <v>324</v>
      </c>
      <c r="E700" s="331">
        <v>16.079999999999998</v>
      </c>
      <c r="F700" s="331"/>
      <c r="G700" s="333">
        <f t="shared" si="7"/>
        <v>4434.8699999999926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46069</v>
      </c>
      <c r="D701" s="299" t="s">
        <v>300</v>
      </c>
      <c r="E701" s="331">
        <v>21.17</v>
      </c>
      <c r="F701" s="331"/>
      <c r="G701" s="333">
        <f t="shared" si="7"/>
        <v>4450.9499999999925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6</v>
      </c>
      <c r="C702" s="298">
        <v>46069</v>
      </c>
      <c r="D702" s="299" t="s">
        <v>300</v>
      </c>
      <c r="E702" s="331">
        <v>17.03</v>
      </c>
      <c r="F702" s="331"/>
      <c r="G702" s="333">
        <f t="shared" si="7"/>
        <v>4472.1199999999926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46069</v>
      </c>
      <c r="D703" s="299" t="s">
        <v>296</v>
      </c>
      <c r="E703" s="331">
        <v>18.309999999999999</v>
      </c>
      <c r="F703" s="331"/>
      <c r="G703" s="333">
        <f t="shared" si="7"/>
        <v>4489.1499999999924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46069</v>
      </c>
      <c r="D704" s="299" t="s">
        <v>301</v>
      </c>
      <c r="E704" s="331">
        <v>19.3</v>
      </c>
      <c r="F704" s="331"/>
      <c r="G704" s="333">
        <f t="shared" si="7"/>
        <v>4507.4599999999928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6</v>
      </c>
      <c r="C705" s="298">
        <v>46069</v>
      </c>
      <c r="D705" s="299" t="s">
        <v>397</v>
      </c>
      <c r="E705" s="331">
        <v>24.67</v>
      </c>
      <c r="F705" s="331"/>
      <c r="G705" s="333">
        <f t="shared" si="7"/>
        <v>4526.7599999999929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287</v>
      </c>
      <c r="B706" s="330" t="s">
        <v>287</v>
      </c>
      <c r="C706" s="298">
        <v>46069</v>
      </c>
      <c r="D706" s="299" t="s">
        <v>397</v>
      </c>
      <c r="E706" s="331">
        <v>152.41999999999999</v>
      </c>
      <c r="F706" s="331">
        <v>152.41999999999999</v>
      </c>
      <c r="G706" s="333">
        <f t="shared" si="7"/>
        <v>4551.429999999993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46068</v>
      </c>
      <c r="D707" s="299" t="s">
        <v>437</v>
      </c>
      <c r="E707" s="331">
        <v>233.83</v>
      </c>
      <c r="F707" s="331"/>
      <c r="G707" s="333">
        <f t="shared" si="7"/>
        <v>4551.429999999993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2</v>
      </c>
      <c r="C708" s="298">
        <v>46068</v>
      </c>
      <c r="D708" s="299" t="s">
        <v>326</v>
      </c>
      <c r="E708" s="331">
        <v>50.87</v>
      </c>
      <c r="F708" s="331"/>
      <c r="G708" s="333">
        <f t="shared" si="7"/>
        <v>4785.2599999999929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46068</v>
      </c>
      <c r="D709" s="299" t="s">
        <v>438</v>
      </c>
      <c r="E709" s="331">
        <v>16</v>
      </c>
      <c r="F709" s="331"/>
      <c r="G709" s="333">
        <f t="shared" si="7"/>
        <v>4836.1299999999928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46068</v>
      </c>
      <c r="D710" s="299" t="s">
        <v>353</v>
      </c>
      <c r="E710" s="331">
        <v>30</v>
      </c>
      <c r="F710" s="331"/>
      <c r="G710" s="333">
        <f t="shared" si="7"/>
        <v>4852.1299999999928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46068</v>
      </c>
      <c r="D711" s="299" t="s">
        <v>306</v>
      </c>
      <c r="E711" s="331">
        <v>76</v>
      </c>
      <c r="F711" s="331"/>
      <c r="G711" s="333">
        <f t="shared" si="7"/>
        <v>4882.1299999999928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3</v>
      </c>
      <c r="C712" s="298">
        <v>46068</v>
      </c>
      <c r="D712" s="299" t="s">
        <v>348</v>
      </c>
      <c r="E712" s="331">
        <v>3.59</v>
      </c>
      <c r="F712" s="331"/>
      <c r="G712" s="333">
        <f t="shared" si="7"/>
        <v>4958.1299999999928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6</v>
      </c>
      <c r="C713" s="298">
        <v>46068</v>
      </c>
      <c r="D713" s="299" t="s">
        <v>439</v>
      </c>
      <c r="E713" s="331">
        <v>70</v>
      </c>
      <c r="F713" s="331"/>
      <c r="G713" s="333">
        <f t="shared" si="7"/>
        <v>4961.719999999993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46068</v>
      </c>
      <c r="D714" s="299" t="s">
        <v>440</v>
      </c>
      <c r="E714" s="331">
        <v>175</v>
      </c>
      <c r="F714" s="331"/>
      <c r="G714" s="333">
        <f t="shared" si="7"/>
        <v>5031.719999999993</v>
      </c>
      <c r="H714" s="334" t="s">
        <v>298</v>
      </c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8</v>
      </c>
      <c r="C715" s="298">
        <v>46067</v>
      </c>
      <c r="D715" s="299" t="s">
        <v>319</v>
      </c>
      <c r="E715" s="331">
        <v>13.09</v>
      </c>
      <c r="F715" s="331"/>
      <c r="G715" s="333">
        <f t="shared" si="7"/>
        <v>5206.719999999993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3</v>
      </c>
      <c r="C716" s="298">
        <v>46067</v>
      </c>
      <c r="D716" s="299" t="s">
        <v>296</v>
      </c>
      <c r="E716" s="331">
        <v>7.56</v>
      </c>
      <c r="F716" s="331"/>
      <c r="G716" s="333">
        <f t="shared" si="7"/>
        <v>5219.8099999999931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4</v>
      </c>
      <c r="C717" s="298">
        <v>46067</v>
      </c>
      <c r="D717" s="299" t="s">
        <v>296</v>
      </c>
      <c r="E717" s="331">
        <v>32.409999999999997</v>
      </c>
      <c r="F717" s="331"/>
      <c r="G717" s="333">
        <f t="shared" si="7"/>
        <v>5227.3699999999935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5</v>
      </c>
      <c r="C718" s="298">
        <v>46067</v>
      </c>
      <c r="D718" s="299" t="s">
        <v>441</v>
      </c>
      <c r="E718" s="331">
        <v>400</v>
      </c>
      <c r="F718" s="331"/>
      <c r="G718" s="333">
        <f t="shared" si="7"/>
        <v>5259.7799999999934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46066</v>
      </c>
      <c r="D719" s="299" t="s">
        <v>319</v>
      </c>
      <c r="E719" s="331">
        <v>41.51</v>
      </c>
      <c r="F719" s="331"/>
      <c r="G719" s="333">
        <f t="shared" si="7"/>
        <v>5659.7799999999934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46066</v>
      </c>
      <c r="D720" s="299" t="s">
        <v>296</v>
      </c>
      <c r="E720" s="331">
        <v>21.55</v>
      </c>
      <c r="F720" s="331"/>
      <c r="G720" s="333">
        <f t="shared" si="7"/>
        <v>5701.2899999999936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46066</v>
      </c>
      <c r="D721" s="299" t="s">
        <v>358</v>
      </c>
      <c r="E721" s="331">
        <v>12.45</v>
      </c>
      <c r="F721" s="331"/>
      <c r="G721" s="333">
        <f t="shared" si="7"/>
        <v>5722.8399999999938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287</v>
      </c>
      <c r="B722" s="330" t="s">
        <v>287</v>
      </c>
      <c r="C722" s="298">
        <v>46066</v>
      </c>
      <c r="D722" s="299" t="s">
        <v>397</v>
      </c>
      <c r="E722" s="331">
        <v>91.38</v>
      </c>
      <c r="F722" s="331">
        <v>91.38</v>
      </c>
      <c r="G722" s="333">
        <f t="shared" si="7"/>
        <v>5735.2899999999936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1</v>
      </c>
      <c r="C723" s="298">
        <v>46066</v>
      </c>
      <c r="D723" s="299" t="s">
        <v>311</v>
      </c>
      <c r="E723" s="331">
        <v>16.48</v>
      </c>
      <c r="F723" s="331"/>
      <c r="G723" s="333">
        <f t="shared" si="7"/>
        <v>5735.2899999999936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1</v>
      </c>
      <c r="C724" s="298">
        <v>46066</v>
      </c>
      <c r="D724" s="299" t="s">
        <v>428</v>
      </c>
      <c r="E724" s="331">
        <v>12.76</v>
      </c>
      <c r="F724" s="331"/>
      <c r="G724" s="333">
        <f t="shared" si="7"/>
        <v>5751.7699999999932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4</v>
      </c>
      <c r="C725" s="298">
        <v>46066</v>
      </c>
      <c r="D725" s="299" t="s">
        <v>329</v>
      </c>
      <c r="E725" s="331">
        <v>37.9</v>
      </c>
      <c r="F725" s="331"/>
      <c r="G725" s="333">
        <f t="shared" si="7"/>
        <v>5764.5299999999934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291</v>
      </c>
      <c r="B726" s="330">
        <v>40</v>
      </c>
      <c r="C726" s="298">
        <v>46066</v>
      </c>
      <c r="D726" s="299" t="s">
        <v>316</v>
      </c>
      <c r="E726" s="331"/>
      <c r="F726" s="331">
        <v>427.18</v>
      </c>
      <c r="G726" s="333">
        <f t="shared" si="7"/>
        <v>5802.429999999993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291</v>
      </c>
      <c r="B727" s="330">
        <v>38</v>
      </c>
      <c r="C727" s="298">
        <v>46066</v>
      </c>
      <c r="D727" s="299" t="s">
        <v>293</v>
      </c>
      <c r="E727" s="331"/>
      <c r="F727" s="331">
        <v>4278.16</v>
      </c>
      <c r="G727" s="333">
        <f t="shared" si="7"/>
        <v>5375.2499999999927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46065</v>
      </c>
      <c r="D728" s="299" t="s">
        <v>357</v>
      </c>
      <c r="E728" s="331">
        <v>111.36</v>
      </c>
      <c r="F728" s="331"/>
      <c r="G728" s="333">
        <f t="shared" si="7"/>
        <v>1097.0899999999931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46065</v>
      </c>
      <c r="D729" s="299" t="s">
        <v>442</v>
      </c>
      <c r="E729" s="331">
        <v>16</v>
      </c>
      <c r="F729" s="331"/>
      <c r="G729" s="333">
        <f t="shared" si="7"/>
        <v>1208.449999999993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46065</v>
      </c>
      <c r="D730" s="299" t="s">
        <v>300</v>
      </c>
      <c r="E730" s="331">
        <v>29.81</v>
      </c>
      <c r="F730" s="331"/>
      <c r="G730" s="333">
        <f t="shared" si="7"/>
        <v>1224.449999999993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19</v>
      </c>
      <c r="C731" s="298">
        <v>46065</v>
      </c>
      <c r="D731" s="299" t="s">
        <v>191</v>
      </c>
      <c r="E731" s="331">
        <v>200</v>
      </c>
      <c r="F731" s="331"/>
      <c r="G731" s="333">
        <f t="shared" si="7"/>
        <v>1254.2599999999929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46065</v>
      </c>
      <c r="D732" s="299" t="s">
        <v>296</v>
      </c>
      <c r="E732" s="331">
        <v>7.56</v>
      </c>
      <c r="F732" s="331"/>
      <c r="G732" s="333">
        <f t="shared" si="7"/>
        <v>1454.2599999999929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46065</v>
      </c>
      <c r="D733" s="299" t="s">
        <v>296</v>
      </c>
      <c r="E733" s="331">
        <v>65.78</v>
      </c>
      <c r="F733" s="331"/>
      <c r="G733" s="333">
        <f t="shared" si="7"/>
        <v>1461.8199999999929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46065</v>
      </c>
      <c r="D734" s="299" t="s">
        <v>296</v>
      </c>
      <c r="E734" s="331">
        <v>3.93</v>
      </c>
      <c r="F734" s="331"/>
      <c r="G734" s="333">
        <f t="shared" si="7"/>
        <v>1527.5999999999929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7</v>
      </c>
      <c r="C735" s="298">
        <v>46065</v>
      </c>
      <c r="D735" s="299" t="s">
        <v>443</v>
      </c>
      <c r="E735" s="331">
        <v>564.83000000000004</v>
      </c>
      <c r="F735" s="331"/>
      <c r="G735" s="333">
        <f t="shared" si="7"/>
        <v>1531.5299999999929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7</v>
      </c>
      <c r="C736" s="298">
        <v>46065</v>
      </c>
      <c r="D736" s="299" t="s">
        <v>444</v>
      </c>
      <c r="E736" s="331">
        <v>70.180000000000007</v>
      </c>
      <c r="F736" s="331"/>
      <c r="G736" s="333">
        <f t="shared" si="7"/>
        <v>2096.3599999999929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46065</v>
      </c>
      <c r="D737" s="299" t="s">
        <v>445</v>
      </c>
      <c r="E737" s="331">
        <v>2.66</v>
      </c>
      <c r="F737" s="331"/>
      <c r="G737" s="333">
        <f t="shared" si="7"/>
        <v>2166.5399999999927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5</v>
      </c>
      <c r="C738" s="298">
        <v>46064</v>
      </c>
      <c r="D738" s="299" t="s">
        <v>429</v>
      </c>
      <c r="E738" s="331">
        <v>103.25</v>
      </c>
      <c r="F738" s="331"/>
      <c r="G738" s="333">
        <f t="shared" si="7"/>
        <v>2169.1999999999925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46064</v>
      </c>
      <c r="D739" s="299" t="s">
        <v>363</v>
      </c>
      <c r="E739" s="331">
        <v>30.39</v>
      </c>
      <c r="F739" s="331"/>
      <c r="G739" s="333">
        <f t="shared" si="7"/>
        <v>2272.4499999999925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46064</v>
      </c>
      <c r="D740" s="299" t="s">
        <v>296</v>
      </c>
      <c r="E740" s="331">
        <v>9.92</v>
      </c>
      <c r="F740" s="331"/>
      <c r="G740" s="333">
        <f t="shared" si="7"/>
        <v>2302.8399999999924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3</v>
      </c>
      <c r="C741" s="298">
        <v>46064</v>
      </c>
      <c r="D741" s="299" t="s">
        <v>295</v>
      </c>
      <c r="E741" s="331">
        <v>3.49</v>
      </c>
      <c r="F741" s="331"/>
      <c r="G741" s="333">
        <f t="shared" si="7"/>
        <v>2312.7599999999925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22</v>
      </c>
      <c r="C742" s="298">
        <v>46064</v>
      </c>
      <c r="D742" s="299" t="s">
        <v>352</v>
      </c>
      <c r="E742" s="331">
        <v>19.16</v>
      </c>
      <c r="F742" s="331"/>
      <c r="G742" s="333">
        <f t="shared" si="7"/>
        <v>2316.2499999999923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6</v>
      </c>
      <c r="C743" s="298">
        <v>46063</v>
      </c>
      <c r="D743" s="299" t="s">
        <v>412</v>
      </c>
      <c r="E743" s="331">
        <v>-8</v>
      </c>
      <c r="F743" s="331"/>
      <c r="G743" s="333">
        <f t="shared" si="7"/>
        <v>2335.4099999999921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46063</v>
      </c>
      <c r="D744" s="299" t="s">
        <v>446</v>
      </c>
      <c r="E744" s="331">
        <v>-0.04</v>
      </c>
      <c r="F744" s="331"/>
      <c r="G744" s="333">
        <f t="shared" si="7"/>
        <v>2327.4099999999921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335</v>
      </c>
      <c r="B745" s="330" t="s">
        <v>335</v>
      </c>
      <c r="C745" s="298">
        <v>46063</v>
      </c>
      <c r="D745" s="299" t="s">
        <v>447</v>
      </c>
      <c r="E745" s="331">
        <v>65.78</v>
      </c>
      <c r="F745" s="331"/>
      <c r="G745" s="333">
        <f t="shared" si="7"/>
        <v>2327.3699999999922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13</v>
      </c>
      <c r="C746" s="298">
        <v>46063</v>
      </c>
      <c r="D746" s="299" t="s">
        <v>182</v>
      </c>
      <c r="E746" s="331">
        <v>159.35</v>
      </c>
      <c r="F746" s="331"/>
      <c r="G746" s="333">
        <f t="shared" si="7"/>
        <v>2393.1499999999924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46063</v>
      </c>
      <c r="D747" s="299" t="s">
        <v>296</v>
      </c>
      <c r="E747" s="331">
        <v>16.29</v>
      </c>
      <c r="F747" s="331"/>
      <c r="G747" s="333">
        <f t="shared" si="7"/>
        <v>2552.4999999999923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1</v>
      </c>
      <c r="C748" s="298">
        <v>46063</v>
      </c>
      <c r="D748" s="299" t="s">
        <v>311</v>
      </c>
      <c r="E748" s="331">
        <v>19.329999999999998</v>
      </c>
      <c r="F748" s="331"/>
      <c r="G748" s="333">
        <f t="shared" si="7"/>
        <v>2568.7899999999922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3</v>
      </c>
      <c r="C749" s="298">
        <v>46062</v>
      </c>
      <c r="D749" s="299" t="s">
        <v>448</v>
      </c>
      <c r="E749" s="331">
        <v>8.61</v>
      </c>
      <c r="F749" s="331"/>
      <c r="G749" s="333">
        <f t="shared" ref="G749:G994" si="8">G750-E749+F749</f>
        <v>2588.1199999999922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46062</v>
      </c>
      <c r="D750" s="299" t="s">
        <v>296</v>
      </c>
      <c r="E750" s="331">
        <v>13.41</v>
      </c>
      <c r="F750" s="331"/>
      <c r="G750" s="333">
        <f t="shared" si="8"/>
        <v>2596.7299999999923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294</v>
      </c>
      <c r="B751" s="330">
        <v>18</v>
      </c>
      <c r="C751" s="298">
        <v>46062</v>
      </c>
      <c r="D751" s="299" t="s">
        <v>361</v>
      </c>
      <c r="E751" s="331">
        <v>400</v>
      </c>
      <c r="F751" s="331"/>
      <c r="G751" s="333">
        <f t="shared" si="8"/>
        <v>2610.1399999999921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9</v>
      </c>
      <c r="C752" s="298">
        <v>46062</v>
      </c>
      <c r="D752" s="299" t="s">
        <v>58</v>
      </c>
      <c r="E752" s="331">
        <v>1281.53</v>
      </c>
      <c r="F752" s="331"/>
      <c r="G752" s="333">
        <f t="shared" si="8"/>
        <v>3010.1399999999921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5</v>
      </c>
      <c r="C753" s="298">
        <v>46062</v>
      </c>
      <c r="D753" s="299" t="s">
        <v>449</v>
      </c>
      <c r="E753" s="331">
        <v>50</v>
      </c>
      <c r="F753" s="331"/>
      <c r="G753" s="333">
        <f t="shared" si="8"/>
        <v>4291.6699999999919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46062</v>
      </c>
      <c r="D754" s="299" t="s">
        <v>450</v>
      </c>
      <c r="E754" s="331">
        <v>12.1</v>
      </c>
      <c r="F754" s="331"/>
      <c r="G754" s="333">
        <f t="shared" si="8"/>
        <v>4341.6699999999919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1</v>
      </c>
      <c r="C755" s="298">
        <v>46061</v>
      </c>
      <c r="D755" s="299" t="s">
        <v>306</v>
      </c>
      <c r="E755" s="331">
        <v>72.099999999999994</v>
      </c>
      <c r="F755" s="331"/>
      <c r="G755" s="333">
        <f t="shared" si="8"/>
        <v>4353.7699999999923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46061</v>
      </c>
      <c r="D756" s="299" t="s">
        <v>319</v>
      </c>
      <c r="E756" s="331">
        <v>30.25</v>
      </c>
      <c r="F756" s="331"/>
      <c r="G756" s="333">
        <f t="shared" si="8"/>
        <v>4425.8699999999926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3</v>
      </c>
      <c r="C757" s="298">
        <v>46061</v>
      </c>
      <c r="D757" s="299" t="s">
        <v>296</v>
      </c>
      <c r="E757" s="331">
        <v>3.72</v>
      </c>
      <c r="F757" s="331"/>
      <c r="G757" s="333">
        <f t="shared" si="8"/>
        <v>4456.1199999999926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4</v>
      </c>
      <c r="C758" s="298">
        <v>46061</v>
      </c>
      <c r="D758" s="299" t="s">
        <v>296</v>
      </c>
      <c r="E758" s="331">
        <v>41.6</v>
      </c>
      <c r="F758" s="331"/>
      <c r="G758" s="333">
        <f t="shared" si="8"/>
        <v>4459.8399999999929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3</v>
      </c>
      <c r="C759" s="298">
        <v>46061</v>
      </c>
      <c r="D759" s="299" t="s">
        <v>451</v>
      </c>
      <c r="E759" s="331">
        <v>1</v>
      </c>
      <c r="F759" s="331"/>
      <c r="G759" s="333">
        <f t="shared" si="8"/>
        <v>4501.4399999999932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46061</v>
      </c>
      <c r="D760" s="299" t="s">
        <v>358</v>
      </c>
      <c r="E760" s="331">
        <v>10.17</v>
      </c>
      <c r="F760" s="331"/>
      <c r="G760" s="333">
        <f t="shared" si="8"/>
        <v>4502.4399999999932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287</v>
      </c>
      <c r="B761" s="330" t="s">
        <v>287</v>
      </c>
      <c r="C761" s="298">
        <v>46060</v>
      </c>
      <c r="D761" s="299" t="s">
        <v>452</v>
      </c>
      <c r="E761" s="331">
        <v>367.77</v>
      </c>
      <c r="F761" s="331">
        <v>367.77</v>
      </c>
      <c r="G761" s="333">
        <f t="shared" si="8"/>
        <v>4512.6099999999933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4</v>
      </c>
      <c r="C762" s="298">
        <v>46060</v>
      </c>
      <c r="D762" s="299" t="s">
        <v>310</v>
      </c>
      <c r="E762" s="331">
        <v>32.36</v>
      </c>
      <c r="F762" s="331"/>
      <c r="G762" s="333">
        <f t="shared" si="8"/>
        <v>4512.6099999999933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46060</v>
      </c>
      <c r="D763" s="299" t="s">
        <v>453</v>
      </c>
      <c r="E763" s="331">
        <v>41.39</v>
      </c>
      <c r="F763" s="331"/>
      <c r="G763" s="333">
        <f t="shared" si="8"/>
        <v>4544.969999999993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46060</v>
      </c>
      <c r="D764" s="299" t="s">
        <v>445</v>
      </c>
      <c r="E764" s="331">
        <v>35.770000000000003</v>
      </c>
      <c r="F764" s="331"/>
      <c r="G764" s="333">
        <f t="shared" si="8"/>
        <v>4586.3599999999933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3</v>
      </c>
      <c r="C765" s="298">
        <v>46060</v>
      </c>
      <c r="D765" s="299" t="s">
        <v>348</v>
      </c>
      <c r="E765" s="331">
        <v>25</v>
      </c>
      <c r="F765" s="331"/>
      <c r="G765" s="333">
        <f t="shared" si="8"/>
        <v>4622.1299999999937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46060</v>
      </c>
      <c r="D766" s="299" t="s">
        <v>296</v>
      </c>
      <c r="E766" s="331">
        <v>6.69</v>
      </c>
      <c r="F766" s="331"/>
      <c r="G766" s="333">
        <f t="shared" si="8"/>
        <v>4647.1299999999937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46060</v>
      </c>
      <c r="D767" s="299" t="s">
        <v>296</v>
      </c>
      <c r="E767" s="331">
        <v>47.85</v>
      </c>
      <c r="F767" s="331"/>
      <c r="G767" s="333">
        <f t="shared" si="8"/>
        <v>4653.8199999999933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46059</v>
      </c>
      <c r="D768" s="299" t="s">
        <v>301</v>
      </c>
      <c r="E768" s="331">
        <v>20</v>
      </c>
      <c r="F768" s="331"/>
      <c r="G768" s="333">
        <f t="shared" si="8"/>
        <v>4701.6699999999937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291</v>
      </c>
      <c r="B769" s="330">
        <v>40</v>
      </c>
      <c r="C769" s="298">
        <v>46059</v>
      </c>
      <c r="D769" s="299" t="s">
        <v>316</v>
      </c>
      <c r="E769" s="331"/>
      <c r="F769" s="331">
        <v>822.99</v>
      </c>
      <c r="G769" s="333">
        <f t="shared" si="8"/>
        <v>4721.6699999999937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14</v>
      </c>
      <c r="C770" s="298">
        <v>46059</v>
      </c>
      <c r="D770" s="299" t="s">
        <v>366</v>
      </c>
      <c r="E770" s="331">
        <v>66.67</v>
      </c>
      <c r="F770" s="331"/>
      <c r="G770" s="333">
        <f t="shared" si="8"/>
        <v>3898.6799999999935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46059</v>
      </c>
      <c r="D771" s="299" t="s">
        <v>296</v>
      </c>
      <c r="E771" s="331">
        <v>9.35</v>
      </c>
      <c r="F771" s="331"/>
      <c r="G771" s="333">
        <f t="shared" si="8"/>
        <v>3965.3499999999935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4</v>
      </c>
      <c r="C772" s="298">
        <v>46059</v>
      </c>
      <c r="D772" s="299" t="s">
        <v>296</v>
      </c>
      <c r="E772" s="331">
        <v>45.81</v>
      </c>
      <c r="F772" s="331"/>
      <c r="G772" s="333">
        <f t="shared" si="8"/>
        <v>3974.6999999999935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46059</v>
      </c>
      <c r="D773" s="299" t="s">
        <v>353</v>
      </c>
      <c r="E773" s="331">
        <v>22.98</v>
      </c>
      <c r="F773" s="331"/>
      <c r="G773" s="333">
        <f t="shared" si="8"/>
        <v>4020.5099999999934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46059</v>
      </c>
      <c r="D774" s="299" t="s">
        <v>301</v>
      </c>
      <c r="E774" s="331">
        <v>46.5</v>
      </c>
      <c r="F774" s="331"/>
      <c r="G774" s="333">
        <f t="shared" si="8"/>
        <v>4043.4899999999934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2</v>
      </c>
      <c r="C775" s="298">
        <v>46059</v>
      </c>
      <c r="D775" s="299" t="s">
        <v>358</v>
      </c>
      <c r="E775" s="331">
        <v>10.17</v>
      </c>
      <c r="F775" s="331"/>
      <c r="G775" s="333">
        <f t="shared" si="8"/>
        <v>4089.9899999999934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8</v>
      </c>
      <c r="C776" s="298">
        <v>46059</v>
      </c>
      <c r="D776" s="299" t="s">
        <v>435</v>
      </c>
      <c r="E776" s="331">
        <v>81.2</v>
      </c>
      <c r="F776" s="331"/>
      <c r="G776" s="333">
        <f t="shared" si="8"/>
        <v>4100.1599999999935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46058</v>
      </c>
      <c r="D777" s="299" t="s">
        <v>301</v>
      </c>
      <c r="E777" s="331">
        <v>21</v>
      </c>
      <c r="F777" s="331"/>
      <c r="G777" s="333">
        <f t="shared" si="8"/>
        <v>4181.3599999999933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291</v>
      </c>
      <c r="B778" s="330">
        <v>39</v>
      </c>
      <c r="C778" s="298">
        <v>46058</v>
      </c>
      <c r="D778" s="299" t="s">
        <v>292</v>
      </c>
      <c r="E778" s="331"/>
      <c r="F778" s="331">
        <v>2763.79</v>
      </c>
      <c r="G778" s="333">
        <f t="shared" si="8"/>
        <v>4202.3599999999933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8</v>
      </c>
      <c r="C779" s="298">
        <v>46058</v>
      </c>
      <c r="D779" s="299" t="s">
        <v>357</v>
      </c>
      <c r="E779" s="331">
        <v>95.35</v>
      </c>
      <c r="F779" s="331"/>
      <c r="G779" s="333">
        <f t="shared" si="8"/>
        <v>1438.5699999999933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46058</v>
      </c>
      <c r="D780" s="299" t="s">
        <v>353</v>
      </c>
      <c r="E780" s="331">
        <v>14.99</v>
      </c>
      <c r="F780" s="331"/>
      <c r="G780" s="333">
        <f t="shared" si="8"/>
        <v>1533.9199999999933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287</v>
      </c>
      <c r="B781" s="330" t="s">
        <v>287</v>
      </c>
      <c r="C781" s="298">
        <v>46058</v>
      </c>
      <c r="D781" s="299" t="s">
        <v>452</v>
      </c>
      <c r="E781" s="331">
        <v>77.569999999999993</v>
      </c>
      <c r="F781" s="331">
        <v>77.569999999999993</v>
      </c>
      <c r="G781" s="333">
        <f t="shared" si="8"/>
        <v>1548.9099999999933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6</v>
      </c>
      <c r="C782" s="298">
        <v>46057</v>
      </c>
      <c r="D782" s="299" t="s">
        <v>344</v>
      </c>
      <c r="E782" s="331">
        <v>50</v>
      </c>
      <c r="F782" s="331"/>
      <c r="G782" s="333">
        <f t="shared" si="8"/>
        <v>1548.9099999999933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1</v>
      </c>
      <c r="C783" s="298">
        <v>46057</v>
      </c>
      <c r="D783" s="299" t="s">
        <v>306</v>
      </c>
      <c r="E783" s="331">
        <v>62.03</v>
      </c>
      <c r="F783" s="331"/>
      <c r="G783" s="333">
        <f t="shared" si="8"/>
        <v>1598.9099999999933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46057</v>
      </c>
      <c r="D784" s="299" t="s">
        <v>296</v>
      </c>
      <c r="E784" s="331">
        <v>14.91</v>
      </c>
      <c r="F784" s="331"/>
      <c r="G784" s="333">
        <f t="shared" si="8"/>
        <v>1660.9399999999932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46057</v>
      </c>
      <c r="D785" s="299" t="s">
        <v>310</v>
      </c>
      <c r="E785" s="331">
        <v>63.38</v>
      </c>
      <c r="F785" s="331"/>
      <c r="G785" s="333">
        <f t="shared" si="8"/>
        <v>1675.8499999999933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46057</v>
      </c>
      <c r="D786" s="299" t="s">
        <v>454</v>
      </c>
      <c r="E786" s="331">
        <v>192.78</v>
      </c>
      <c r="F786" s="331">
        <v>192.78</v>
      </c>
      <c r="G786" s="333">
        <f t="shared" si="8"/>
        <v>1739.2299999999934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14</v>
      </c>
      <c r="C787" s="298">
        <v>46057</v>
      </c>
      <c r="D787" s="299" t="s">
        <v>367</v>
      </c>
      <c r="E787" s="331">
        <v>68.739999999999995</v>
      </c>
      <c r="F787" s="331"/>
      <c r="G787" s="333">
        <f t="shared" si="8"/>
        <v>1739.2299999999934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6</v>
      </c>
      <c r="C788" s="298">
        <v>46057</v>
      </c>
      <c r="D788" s="299" t="s">
        <v>300</v>
      </c>
      <c r="E788" s="331">
        <v>-42.58</v>
      </c>
      <c r="F788" s="331"/>
      <c r="G788" s="333">
        <f t="shared" si="8"/>
        <v>1807.9699999999934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1</v>
      </c>
      <c r="C789" s="298">
        <v>46057</v>
      </c>
      <c r="D789" s="299" t="s">
        <v>371</v>
      </c>
      <c r="E789" s="331">
        <v>31.36</v>
      </c>
      <c r="F789" s="331"/>
      <c r="G789" s="333">
        <f t="shared" si="8"/>
        <v>1765.3899999999935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17</v>
      </c>
      <c r="C790" s="298">
        <v>46057</v>
      </c>
      <c r="D790" s="299" t="s">
        <v>370</v>
      </c>
      <c r="E790" s="331">
        <v>99</v>
      </c>
      <c r="F790" s="331"/>
      <c r="G790" s="333">
        <f t="shared" si="8"/>
        <v>1796.7499999999934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284</v>
      </c>
      <c r="B791" s="330">
        <v>36</v>
      </c>
      <c r="C791" s="298">
        <v>46056</v>
      </c>
      <c r="D791" s="299" t="s">
        <v>374</v>
      </c>
      <c r="E791" s="331">
        <v>50</v>
      </c>
      <c r="F791" s="331"/>
      <c r="G791" s="333">
        <f t="shared" si="8"/>
        <v>1895.7499999999934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46056</v>
      </c>
      <c r="D792" s="299" t="s">
        <v>319</v>
      </c>
      <c r="E792" s="331">
        <v>7.92</v>
      </c>
      <c r="F792" s="331"/>
      <c r="G792" s="333">
        <f t="shared" si="8"/>
        <v>1945.7499999999934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24</v>
      </c>
      <c r="C793" s="298">
        <v>46056</v>
      </c>
      <c r="D793" s="299" t="s">
        <v>860</v>
      </c>
      <c r="E793" s="331">
        <v>83.58</v>
      </c>
      <c r="F793" s="331"/>
      <c r="G793" s="333">
        <f t="shared" si="8"/>
        <v>1953.6699999999935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46056</v>
      </c>
      <c r="D794" s="299" t="s">
        <v>455</v>
      </c>
      <c r="E794" s="331">
        <v>28.64</v>
      </c>
      <c r="F794" s="331"/>
      <c r="G794" s="333">
        <f t="shared" si="8"/>
        <v>2037.2499999999934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2</v>
      </c>
      <c r="C795" s="298">
        <v>46056</v>
      </c>
      <c r="D795" s="299" t="s">
        <v>358</v>
      </c>
      <c r="E795" s="331">
        <v>9.4700000000000006</v>
      </c>
      <c r="F795" s="331"/>
      <c r="G795" s="333">
        <f t="shared" si="8"/>
        <v>2065.8899999999935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46055</v>
      </c>
      <c r="D796" s="299" t="s">
        <v>456</v>
      </c>
      <c r="E796" s="331">
        <v>20</v>
      </c>
      <c r="F796" s="331"/>
      <c r="G796" s="333">
        <f t="shared" si="8"/>
        <v>2075.3599999999933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294</v>
      </c>
      <c r="B797" s="330">
        <v>17</v>
      </c>
      <c r="C797" s="298">
        <v>46055</v>
      </c>
      <c r="D797" s="299" t="s">
        <v>188</v>
      </c>
      <c r="E797" s="331">
        <v>41.54</v>
      </c>
      <c r="F797" s="331"/>
      <c r="G797" s="333">
        <f t="shared" si="8"/>
        <v>2095.3599999999933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46055</v>
      </c>
      <c r="D798" s="299" t="s">
        <v>296</v>
      </c>
      <c r="E798" s="331">
        <v>9.92</v>
      </c>
      <c r="F798" s="331"/>
      <c r="G798" s="333">
        <f t="shared" si="8"/>
        <v>2136.8999999999933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8</v>
      </c>
      <c r="C799" s="298">
        <v>46055</v>
      </c>
      <c r="D799" s="299" t="s">
        <v>457</v>
      </c>
      <c r="E799" s="331">
        <v>155.38</v>
      </c>
      <c r="F799" s="331"/>
      <c r="G799" s="333">
        <f t="shared" si="8"/>
        <v>2146.8199999999933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21</v>
      </c>
      <c r="C800" s="298">
        <v>46055</v>
      </c>
      <c r="D800" s="299" t="s">
        <v>194</v>
      </c>
      <c r="E800" s="331">
        <v>27.35</v>
      </c>
      <c r="F800" s="331"/>
      <c r="G800" s="333">
        <f t="shared" si="8"/>
        <v>2302.1999999999935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46054</v>
      </c>
      <c r="D801" s="299" t="s">
        <v>300</v>
      </c>
      <c r="E801" s="331">
        <v>59.37</v>
      </c>
      <c r="F801" s="331"/>
      <c r="G801" s="333">
        <f t="shared" si="8"/>
        <v>2329.5499999999934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22</v>
      </c>
      <c r="C802" s="298">
        <v>46054</v>
      </c>
      <c r="D802" s="299" t="s">
        <v>375</v>
      </c>
      <c r="E802" s="331">
        <v>6.37</v>
      </c>
      <c r="F802" s="331"/>
      <c r="G802" s="333">
        <f t="shared" si="8"/>
        <v>2388.9199999999933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8</v>
      </c>
      <c r="C803" s="298">
        <v>46054</v>
      </c>
      <c r="D803" s="299" t="s">
        <v>458</v>
      </c>
      <c r="E803" s="331">
        <v>44.65</v>
      </c>
      <c r="F803" s="331"/>
      <c r="G803" s="333">
        <f t="shared" si="8"/>
        <v>2395.2899999999931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7</v>
      </c>
      <c r="C804" s="298">
        <v>46054</v>
      </c>
      <c r="D804" s="299" t="s">
        <v>338</v>
      </c>
      <c r="E804" s="331">
        <v>35.17</v>
      </c>
      <c r="F804" s="331"/>
      <c r="G804" s="333">
        <f t="shared" si="8"/>
        <v>2439.9399999999932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4</v>
      </c>
      <c r="C805" s="298">
        <v>46054</v>
      </c>
      <c r="D805" s="299" t="s">
        <v>310</v>
      </c>
      <c r="E805" s="331">
        <v>28.48</v>
      </c>
      <c r="F805" s="331"/>
      <c r="G805" s="333">
        <f t="shared" si="8"/>
        <v>2475.1099999999933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46054</v>
      </c>
      <c r="D806" s="299" t="s">
        <v>311</v>
      </c>
      <c r="E806" s="331">
        <v>125.07</v>
      </c>
      <c r="F806" s="331"/>
      <c r="G806" s="333">
        <f t="shared" si="8"/>
        <v>2503.5899999999933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46054</v>
      </c>
      <c r="D807" s="299" t="s">
        <v>458</v>
      </c>
      <c r="E807" s="331">
        <v>100</v>
      </c>
      <c r="F807" s="331"/>
      <c r="G807" s="333">
        <f t="shared" si="8"/>
        <v>2628.6599999999935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1</v>
      </c>
      <c r="C808" s="298">
        <v>46054</v>
      </c>
      <c r="D808" s="299" t="s">
        <v>329</v>
      </c>
      <c r="E808" s="331">
        <v>194.96</v>
      </c>
      <c r="F808" s="331"/>
      <c r="G808" s="333">
        <f t="shared" si="8"/>
        <v>2728.6599999999935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46054</v>
      </c>
      <c r="D809" s="299" t="s">
        <v>410</v>
      </c>
      <c r="E809" s="331">
        <v>75.53</v>
      </c>
      <c r="F809" s="331"/>
      <c r="G809" s="333">
        <f t="shared" si="8"/>
        <v>2923.6199999999935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284</v>
      </c>
      <c r="B810" s="330">
        <v>37</v>
      </c>
      <c r="C810" s="298">
        <v>46053</v>
      </c>
      <c r="D810" s="299" t="s">
        <v>459</v>
      </c>
      <c r="E810" s="331">
        <v>3194.64</v>
      </c>
      <c r="F810" s="331"/>
      <c r="G810" s="333">
        <f t="shared" si="8"/>
        <v>2999.1499999999937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286</v>
      </c>
      <c r="B811" s="330">
        <v>25</v>
      </c>
      <c r="C811" s="298">
        <v>46053</v>
      </c>
      <c r="D811" s="298" t="s">
        <v>204</v>
      </c>
      <c r="E811" s="331">
        <v>350</v>
      </c>
      <c r="F811" s="331"/>
      <c r="G811" s="333">
        <f t="shared" si="8"/>
        <v>6193.7899999999936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286</v>
      </c>
      <c r="B812" s="330">
        <v>26</v>
      </c>
      <c r="C812" s="298">
        <v>46053</v>
      </c>
      <c r="D812" s="298" t="s">
        <v>205</v>
      </c>
      <c r="E812" s="331">
        <v>320</v>
      </c>
      <c r="F812" s="331"/>
      <c r="G812" s="333">
        <f t="shared" si="8"/>
        <v>6543.7899999999936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286</v>
      </c>
      <c r="B813" s="330">
        <v>27</v>
      </c>
      <c r="C813" s="298">
        <v>46053</v>
      </c>
      <c r="D813" s="298" t="s">
        <v>206</v>
      </c>
      <c r="E813" s="331">
        <v>25</v>
      </c>
      <c r="F813" s="331"/>
      <c r="G813" s="333">
        <f t="shared" si="8"/>
        <v>6863.7899999999936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286</v>
      </c>
      <c r="B814" s="330">
        <v>28</v>
      </c>
      <c r="C814" s="298">
        <v>46053</v>
      </c>
      <c r="D814" s="298" t="s">
        <v>207</v>
      </c>
      <c r="E814" s="331">
        <v>25</v>
      </c>
      <c r="F814" s="331"/>
      <c r="G814" s="333">
        <f t="shared" si="8"/>
        <v>6888.7899999999936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286</v>
      </c>
      <c r="B815" s="330">
        <v>29</v>
      </c>
      <c r="C815" s="298">
        <v>46053</v>
      </c>
      <c r="D815" s="298" t="s">
        <v>208</v>
      </c>
      <c r="E815" s="331">
        <v>45</v>
      </c>
      <c r="F815" s="331"/>
      <c r="G815" s="333">
        <f t="shared" si="8"/>
        <v>6913.7899999999936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286</v>
      </c>
      <c r="B816" s="330">
        <v>30</v>
      </c>
      <c r="C816" s="298">
        <v>46053</v>
      </c>
      <c r="D816" s="298" t="s">
        <v>209</v>
      </c>
      <c r="E816" s="331">
        <v>400</v>
      </c>
      <c r="F816" s="331"/>
      <c r="G816" s="333">
        <f t="shared" si="8"/>
        <v>6958.7899999999936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286</v>
      </c>
      <c r="B817" s="330">
        <v>31</v>
      </c>
      <c r="C817" s="298">
        <v>46053</v>
      </c>
      <c r="D817" s="298" t="s">
        <v>210</v>
      </c>
      <c r="E817" s="331">
        <v>375</v>
      </c>
      <c r="F817" s="331"/>
      <c r="G817" s="333">
        <f t="shared" si="8"/>
        <v>7358.7899999999936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286</v>
      </c>
      <c r="B818" s="330">
        <v>32</v>
      </c>
      <c r="C818" s="298">
        <v>46053</v>
      </c>
      <c r="D818" s="298" t="s">
        <v>211</v>
      </c>
      <c r="E818" s="331">
        <v>100</v>
      </c>
      <c r="F818" s="331"/>
      <c r="G818" s="333">
        <f t="shared" si="8"/>
        <v>7733.7899999999936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286</v>
      </c>
      <c r="B819" s="330">
        <v>33</v>
      </c>
      <c r="C819" s="298">
        <v>46053</v>
      </c>
      <c r="D819" s="298" t="s">
        <v>212</v>
      </c>
      <c r="E819" s="331">
        <v>85</v>
      </c>
      <c r="F819" s="331"/>
      <c r="G819" s="333">
        <f t="shared" si="8"/>
        <v>7833.7899999999936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286</v>
      </c>
      <c r="B820" s="330">
        <v>34</v>
      </c>
      <c r="C820" s="298">
        <v>46053</v>
      </c>
      <c r="D820" s="298" t="s">
        <v>213</v>
      </c>
      <c r="E820" s="331">
        <v>230</v>
      </c>
      <c r="F820" s="331"/>
      <c r="G820" s="333">
        <f t="shared" si="8"/>
        <v>7918.7899999999936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286</v>
      </c>
      <c r="B821" s="330">
        <v>35</v>
      </c>
      <c r="C821" s="298">
        <v>46053</v>
      </c>
      <c r="D821" s="298" t="s">
        <v>214</v>
      </c>
      <c r="E821" s="331">
        <v>45</v>
      </c>
      <c r="F821" s="331"/>
      <c r="G821" s="333">
        <f t="shared" si="8"/>
        <v>8148.7899999999936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46053</v>
      </c>
      <c r="D822" s="298" t="s">
        <v>319</v>
      </c>
      <c r="E822" s="331">
        <v>31.03</v>
      </c>
      <c r="F822" s="331"/>
      <c r="G822" s="333">
        <f t="shared" si="8"/>
        <v>8193.7899999999936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10</v>
      </c>
      <c r="C823" s="298">
        <v>46053</v>
      </c>
      <c r="D823" s="298" t="s">
        <v>176</v>
      </c>
      <c r="E823" s="331">
        <v>17.899999999999999</v>
      </c>
      <c r="F823" s="331"/>
      <c r="G823" s="333">
        <f t="shared" si="8"/>
        <v>8224.8199999999943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3</v>
      </c>
      <c r="C824" s="298">
        <v>46053</v>
      </c>
      <c r="D824" s="298" t="s">
        <v>348</v>
      </c>
      <c r="E824" s="331">
        <v>18.84</v>
      </c>
      <c r="F824" s="331"/>
      <c r="G824" s="333">
        <f t="shared" si="8"/>
        <v>8242.7199999999939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8</v>
      </c>
      <c r="C825" s="298">
        <v>46053</v>
      </c>
      <c r="D825" s="298" t="s">
        <v>319</v>
      </c>
      <c r="E825" s="331">
        <v>25.54</v>
      </c>
      <c r="F825" s="331"/>
      <c r="G825" s="333">
        <f t="shared" si="8"/>
        <v>8261.559999999994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8</v>
      </c>
      <c r="C826" s="298">
        <v>46053</v>
      </c>
      <c r="D826" s="298" t="s">
        <v>308</v>
      </c>
      <c r="E826" s="331">
        <v>52.59</v>
      </c>
      <c r="F826" s="331"/>
      <c r="G826" s="333">
        <f t="shared" si="8"/>
        <v>8287.0999999999949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335</v>
      </c>
      <c r="B827" s="330" t="s">
        <v>335</v>
      </c>
      <c r="C827" s="298">
        <v>46052</v>
      </c>
      <c r="D827" s="299" t="s">
        <v>460</v>
      </c>
      <c r="E827" s="331"/>
      <c r="F827" s="331">
        <v>422</v>
      </c>
      <c r="G827" s="333">
        <f t="shared" si="8"/>
        <v>8339.6899999999951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5</v>
      </c>
      <c r="C828" s="298">
        <v>46052</v>
      </c>
      <c r="D828" s="299" t="s">
        <v>864</v>
      </c>
      <c r="E828" s="331">
        <v>200</v>
      </c>
      <c r="F828" s="331"/>
      <c r="G828" s="333">
        <f t="shared" si="8"/>
        <v>7917.6899999999951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46052</v>
      </c>
      <c r="D829" s="299" t="s">
        <v>296</v>
      </c>
      <c r="E829" s="331">
        <v>8.52</v>
      </c>
      <c r="F829" s="331"/>
      <c r="G829" s="333">
        <f t="shared" si="8"/>
        <v>8117.6899999999951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287</v>
      </c>
      <c r="B830" s="330" t="s">
        <v>287</v>
      </c>
      <c r="C830" s="298">
        <v>46052</v>
      </c>
      <c r="D830" s="299" t="s">
        <v>461</v>
      </c>
      <c r="E830" s="331">
        <v>831.92</v>
      </c>
      <c r="F830" s="331">
        <v>831.92</v>
      </c>
      <c r="G830" s="333">
        <f t="shared" si="8"/>
        <v>8126.2099999999955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5</v>
      </c>
      <c r="C831" s="298">
        <v>46052</v>
      </c>
      <c r="D831" s="299" t="s">
        <v>441</v>
      </c>
      <c r="E831" s="331">
        <v>200</v>
      </c>
      <c r="F831" s="331"/>
      <c r="G831" s="333">
        <f t="shared" si="8"/>
        <v>8126.2099999999955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46052</v>
      </c>
      <c r="D832" s="299" t="s">
        <v>324</v>
      </c>
      <c r="E832" s="331">
        <v>11.04</v>
      </c>
      <c r="F832" s="331"/>
      <c r="G832" s="333">
        <f t="shared" si="8"/>
        <v>8326.2099999999955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291</v>
      </c>
      <c r="B833" s="330">
        <v>38</v>
      </c>
      <c r="C833" s="298">
        <v>46051</v>
      </c>
      <c r="D833" s="299" t="s">
        <v>293</v>
      </c>
      <c r="E833" s="331"/>
      <c r="F833" s="331">
        <v>4365.6499999999996</v>
      </c>
      <c r="G833" s="333">
        <f t="shared" si="8"/>
        <v>8337.2499999999964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46051</v>
      </c>
      <c r="D834" s="299" t="s">
        <v>296</v>
      </c>
      <c r="E834" s="331">
        <v>18.28</v>
      </c>
      <c r="F834" s="331"/>
      <c r="G834" s="333">
        <f t="shared" si="8"/>
        <v>3971.5999999999976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4</v>
      </c>
      <c r="C835" s="298">
        <v>46051</v>
      </c>
      <c r="D835" s="299" t="s">
        <v>295</v>
      </c>
      <c r="E835" s="331">
        <v>57.06</v>
      </c>
      <c r="F835" s="331"/>
      <c r="G835" s="333">
        <f t="shared" si="8"/>
        <v>3989.8799999999978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287</v>
      </c>
      <c r="B836" s="330" t="s">
        <v>287</v>
      </c>
      <c r="C836" s="298">
        <v>46051</v>
      </c>
      <c r="D836" s="299" t="s">
        <v>462</v>
      </c>
      <c r="E836" s="331">
        <v>89.42</v>
      </c>
      <c r="F836" s="331">
        <v>89.42</v>
      </c>
      <c r="G836" s="333">
        <f t="shared" si="8"/>
        <v>4046.9399999999978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8</v>
      </c>
      <c r="C837" s="298">
        <v>46051</v>
      </c>
      <c r="D837" s="299" t="s">
        <v>463</v>
      </c>
      <c r="E837" s="331">
        <v>59</v>
      </c>
      <c r="F837" s="331"/>
      <c r="G837" s="333">
        <f t="shared" si="8"/>
        <v>4046.9399999999978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2</v>
      </c>
      <c r="C838" s="298">
        <v>46051</v>
      </c>
      <c r="D838" s="299" t="s">
        <v>371</v>
      </c>
      <c r="E838" s="331">
        <v>19.899999999999999</v>
      </c>
      <c r="F838" s="331"/>
      <c r="G838" s="333">
        <f t="shared" si="8"/>
        <v>4105.9399999999978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46050</v>
      </c>
      <c r="D839" s="299" t="s">
        <v>353</v>
      </c>
      <c r="E839" s="331">
        <v>14.99</v>
      </c>
      <c r="F839" s="331"/>
      <c r="G839" s="333">
        <f t="shared" si="8"/>
        <v>4125.8399999999974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46050</v>
      </c>
      <c r="D840" s="299" t="s">
        <v>464</v>
      </c>
      <c r="E840" s="331">
        <v>25</v>
      </c>
      <c r="F840" s="331"/>
      <c r="G840" s="333">
        <f t="shared" si="8"/>
        <v>4140.8299999999972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46050</v>
      </c>
      <c r="D841" s="299" t="s">
        <v>865</v>
      </c>
      <c r="E841" s="331">
        <v>6</v>
      </c>
      <c r="F841" s="331"/>
      <c r="G841" s="333">
        <f t="shared" si="8"/>
        <v>4165.8299999999972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46050</v>
      </c>
      <c r="D842" s="299" t="s">
        <v>866</v>
      </c>
      <c r="E842" s="331">
        <v>15</v>
      </c>
      <c r="F842" s="331"/>
      <c r="G842" s="333">
        <f t="shared" si="8"/>
        <v>4171.8299999999972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46050</v>
      </c>
      <c r="D843" s="299" t="s">
        <v>296</v>
      </c>
      <c r="E843" s="331">
        <v>12.71</v>
      </c>
      <c r="F843" s="331"/>
      <c r="G843" s="333">
        <f t="shared" si="8"/>
        <v>4186.8299999999972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287</v>
      </c>
      <c r="B844" s="330" t="s">
        <v>287</v>
      </c>
      <c r="C844" s="298">
        <v>46050</v>
      </c>
      <c r="D844" s="299" t="s">
        <v>452</v>
      </c>
      <c r="E844" s="331">
        <v>1475.9</v>
      </c>
      <c r="F844" s="331">
        <v>1475.9</v>
      </c>
      <c r="G844" s="333">
        <f t="shared" si="8"/>
        <v>4199.5399999999972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46050</v>
      </c>
      <c r="D845" s="299" t="s">
        <v>319</v>
      </c>
      <c r="E845" s="331">
        <v>28.52</v>
      </c>
      <c r="F845" s="331"/>
      <c r="G845" s="333">
        <f t="shared" si="8"/>
        <v>4199.5399999999972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46050</v>
      </c>
      <c r="D846" s="299" t="s">
        <v>465</v>
      </c>
      <c r="E846" s="331">
        <v>66.94</v>
      </c>
      <c r="F846" s="331"/>
      <c r="G846" s="333">
        <f t="shared" si="8"/>
        <v>4228.0599999999977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46049</v>
      </c>
      <c r="D847" s="299" t="s">
        <v>308</v>
      </c>
      <c r="E847" s="331">
        <v>47.99</v>
      </c>
      <c r="F847" s="331"/>
      <c r="G847" s="333">
        <f t="shared" si="8"/>
        <v>4294.9999999999973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287</v>
      </c>
      <c r="B848" s="330" t="s">
        <v>287</v>
      </c>
      <c r="C848" s="298">
        <v>46048</v>
      </c>
      <c r="D848" s="299" t="s">
        <v>466</v>
      </c>
      <c r="E848" s="331"/>
      <c r="F848" s="331">
        <v>425</v>
      </c>
      <c r="G848" s="333">
        <f t="shared" si="8"/>
        <v>4342.9899999999971</v>
      </c>
      <c r="H848" s="334" t="s">
        <v>298</v>
      </c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287</v>
      </c>
      <c r="B849" s="330" t="s">
        <v>287</v>
      </c>
      <c r="C849" s="298">
        <v>46048</v>
      </c>
      <c r="D849" s="299" t="s">
        <v>466</v>
      </c>
      <c r="E849" s="331">
        <v>425</v>
      </c>
      <c r="F849" s="331"/>
      <c r="G849" s="333">
        <f t="shared" si="8"/>
        <v>3917.9899999999971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46048</v>
      </c>
      <c r="D850" s="299" t="s">
        <v>467</v>
      </c>
      <c r="E850" s="331">
        <v>20.12</v>
      </c>
      <c r="F850" s="331"/>
      <c r="G850" s="333">
        <f t="shared" si="8"/>
        <v>4342.9899999999971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17</v>
      </c>
      <c r="C851" s="298">
        <v>46048</v>
      </c>
      <c r="D851" s="299" t="s">
        <v>468</v>
      </c>
      <c r="E851" s="331">
        <v>42.68</v>
      </c>
      <c r="F851" s="331"/>
      <c r="G851" s="333">
        <f t="shared" si="8"/>
        <v>4363.1099999999969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46048</v>
      </c>
      <c r="D852" s="299" t="s">
        <v>397</v>
      </c>
      <c r="E852" s="331">
        <v>47.9</v>
      </c>
      <c r="F852" s="331"/>
      <c r="G852" s="333">
        <f t="shared" si="8"/>
        <v>4405.7899999999972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1</v>
      </c>
      <c r="C853" s="298">
        <v>46047</v>
      </c>
      <c r="D853" s="299" t="s">
        <v>457</v>
      </c>
      <c r="E853" s="331">
        <v>105.79</v>
      </c>
      <c r="F853" s="331"/>
      <c r="G853" s="333">
        <f t="shared" si="8"/>
        <v>4453.6899999999969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12</v>
      </c>
      <c r="C854" s="298">
        <v>46047</v>
      </c>
      <c r="D854" s="299" t="s">
        <v>314</v>
      </c>
      <c r="E854" s="331">
        <v>204.83</v>
      </c>
      <c r="F854" s="331"/>
      <c r="G854" s="333">
        <f t="shared" si="8"/>
        <v>4559.4799999999968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3</v>
      </c>
      <c r="C855" s="298">
        <v>46047</v>
      </c>
      <c r="D855" s="299" t="s">
        <v>348</v>
      </c>
      <c r="E855" s="331">
        <v>8.51</v>
      </c>
      <c r="F855" s="331"/>
      <c r="G855" s="333">
        <f t="shared" si="8"/>
        <v>4764.3099999999968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4</v>
      </c>
      <c r="C856" s="298">
        <v>46046</v>
      </c>
      <c r="D856" s="299" t="s">
        <v>296</v>
      </c>
      <c r="E856" s="331">
        <v>92.96</v>
      </c>
      <c r="F856" s="331"/>
      <c r="G856" s="333">
        <f t="shared" si="8"/>
        <v>4772.819999999997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46046</v>
      </c>
      <c r="D857" s="299" t="s">
        <v>334</v>
      </c>
      <c r="E857" s="331">
        <v>30.77</v>
      </c>
      <c r="F857" s="331"/>
      <c r="G857" s="333">
        <f t="shared" si="8"/>
        <v>4865.779999999997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46046</v>
      </c>
      <c r="D858" s="299" t="s">
        <v>358</v>
      </c>
      <c r="E858" s="331">
        <v>9.4700000000000006</v>
      </c>
      <c r="F858" s="331"/>
      <c r="G858" s="333">
        <f t="shared" si="8"/>
        <v>4896.5499999999975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46046</v>
      </c>
      <c r="D859" s="299" t="s">
        <v>397</v>
      </c>
      <c r="E859" s="331">
        <v>53.59</v>
      </c>
      <c r="F859" s="331"/>
      <c r="G859" s="333">
        <f t="shared" si="8"/>
        <v>4906.0199999999977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1</v>
      </c>
      <c r="C860" s="298">
        <v>46046</v>
      </c>
      <c r="D860" s="299" t="s">
        <v>311</v>
      </c>
      <c r="E860" s="331">
        <v>61.64</v>
      </c>
      <c r="F860" s="331"/>
      <c r="G860" s="333">
        <f t="shared" si="8"/>
        <v>4959.6099999999979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46045</v>
      </c>
      <c r="D861" s="299" t="s">
        <v>304</v>
      </c>
      <c r="E861" s="331">
        <v>23.17</v>
      </c>
      <c r="F861" s="331"/>
      <c r="G861" s="333">
        <f t="shared" si="8"/>
        <v>5021.2499999999982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4</v>
      </c>
      <c r="C862" s="298">
        <v>46045</v>
      </c>
      <c r="D862" s="299" t="s">
        <v>296</v>
      </c>
      <c r="E862" s="331">
        <v>62.77</v>
      </c>
      <c r="F862" s="331"/>
      <c r="G862" s="333">
        <f t="shared" si="8"/>
        <v>5044.4199999999983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46045</v>
      </c>
      <c r="D863" s="299" t="s">
        <v>469</v>
      </c>
      <c r="E863" s="331">
        <v>105.51</v>
      </c>
      <c r="F863" s="331"/>
      <c r="G863" s="333">
        <f t="shared" si="8"/>
        <v>5107.1899999999987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3</v>
      </c>
      <c r="C864" s="298">
        <v>46045</v>
      </c>
      <c r="D864" s="299" t="s">
        <v>334</v>
      </c>
      <c r="E864" s="331">
        <v>9.9499999999999993</v>
      </c>
      <c r="F864" s="331"/>
      <c r="G864" s="333">
        <f t="shared" si="8"/>
        <v>5212.6999999999989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46045</v>
      </c>
      <c r="D865" s="299" t="s">
        <v>358</v>
      </c>
      <c r="E865" s="331">
        <v>10.17</v>
      </c>
      <c r="F865" s="331"/>
      <c r="G865" s="333">
        <f t="shared" si="8"/>
        <v>5222.6499999999987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46045</v>
      </c>
      <c r="D866" s="299" t="s">
        <v>301</v>
      </c>
      <c r="E866" s="331">
        <v>32.200000000000003</v>
      </c>
      <c r="F866" s="331"/>
      <c r="G866" s="333">
        <f t="shared" si="8"/>
        <v>5232.8199999999988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22</v>
      </c>
      <c r="C867" s="298">
        <v>46045</v>
      </c>
      <c r="D867" s="299" t="s">
        <v>862</v>
      </c>
      <c r="E867" s="331">
        <v>5.31</v>
      </c>
      <c r="F867" s="331"/>
      <c r="G867" s="333">
        <f t="shared" si="8"/>
        <v>5265.0199999999986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46044</v>
      </c>
      <c r="D868" s="299" t="s">
        <v>435</v>
      </c>
      <c r="E868" s="331">
        <v>73.95</v>
      </c>
      <c r="F868" s="331"/>
      <c r="G868" s="333">
        <f t="shared" si="8"/>
        <v>5270.329999999999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46044</v>
      </c>
      <c r="D869" s="299" t="s">
        <v>470</v>
      </c>
      <c r="E869" s="331">
        <v>28.68</v>
      </c>
      <c r="F869" s="331"/>
      <c r="G869" s="333">
        <f t="shared" si="8"/>
        <v>5344.2799999999988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46044</v>
      </c>
      <c r="D870" s="299" t="s">
        <v>357</v>
      </c>
      <c r="E870" s="331">
        <v>57.38</v>
      </c>
      <c r="F870" s="331"/>
      <c r="G870" s="333">
        <f t="shared" si="8"/>
        <v>5372.9599999999991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46044</v>
      </c>
      <c r="D871" s="299" t="s">
        <v>358</v>
      </c>
      <c r="E871" s="331">
        <v>9.4700000000000006</v>
      </c>
      <c r="F871" s="331"/>
      <c r="G871" s="333">
        <f t="shared" si="8"/>
        <v>5430.3399999999992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46044</v>
      </c>
      <c r="D872" s="299" t="s">
        <v>358</v>
      </c>
      <c r="E872" s="331">
        <v>7.18</v>
      </c>
      <c r="F872" s="331"/>
      <c r="G872" s="333">
        <f t="shared" si="8"/>
        <v>5439.8099999999995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287</v>
      </c>
      <c r="B873" s="330" t="s">
        <v>287</v>
      </c>
      <c r="C873" s="298">
        <v>46044</v>
      </c>
      <c r="D873" s="299" t="s">
        <v>315</v>
      </c>
      <c r="E873" s="331">
        <v>126.24</v>
      </c>
      <c r="F873" s="331">
        <v>126.24</v>
      </c>
      <c r="G873" s="333">
        <f t="shared" si="8"/>
        <v>5446.99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46043</v>
      </c>
      <c r="D874" s="299" t="s">
        <v>471</v>
      </c>
      <c r="E874" s="331">
        <v>17</v>
      </c>
      <c r="F874" s="331"/>
      <c r="G874" s="333">
        <f t="shared" si="8"/>
        <v>5446.99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1</v>
      </c>
      <c r="C875" s="298">
        <v>46043</v>
      </c>
      <c r="D875" s="299" t="s">
        <v>329</v>
      </c>
      <c r="E875" s="331">
        <v>24.75</v>
      </c>
      <c r="F875" s="331"/>
      <c r="G875" s="333">
        <f t="shared" si="8"/>
        <v>5463.99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291</v>
      </c>
      <c r="B876" s="330">
        <v>39</v>
      </c>
      <c r="C876" s="298">
        <v>46043</v>
      </c>
      <c r="D876" s="299" t="s">
        <v>292</v>
      </c>
      <c r="E876" s="331"/>
      <c r="F876" s="331">
        <v>3378.82</v>
      </c>
      <c r="G876" s="333">
        <f t="shared" si="8"/>
        <v>5488.74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23</v>
      </c>
      <c r="C877" s="298">
        <v>46043</v>
      </c>
      <c r="D877" s="299" t="s">
        <v>67</v>
      </c>
      <c r="E877" s="331">
        <v>650.88</v>
      </c>
      <c r="F877" s="331"/>
      <c r="G877" s="333">
        <f t="shared" si="8"/>
        <v>2109.9199999999992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287</v>
      </c>
      <c r="B878" s="330" t="s">
        <v>287</v>
      </c>
      <c r="C878" s="298">
        <v>46043</v>
      </c>
      <c r="D878" s="299" t="s">
        <v>472</v>
      </c>
      <c r="E878" s="331">
        <v>100</v>
      </c>
      <c r="F878" s="331">
        <v>100</v>
      </c>
      <c r="G878" s="333">
        <f t="shared" si="8"/>
        <v>2760.7999999999993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46043</v>
      </c>
      <c r="D879" s="299" t="s">
        <v>301</v>
      </c>
      <c r="E879" s="331">
        <v>20</v>
      </c>
      <c r="F879" s="331"/>
      <c r="G879" s="333">
        <f t="shared" si="8"/>
        <v>2760.7999999999993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8</v>
      </c>
      <c r="C880" s="298">
        <v>46043</v>
      </c>
      <c r="D880" s="299" t="s">
        <v>295</v>
      </c>
      <c r="E880" s="331">
        <v>6.38</v>
      </c>
      <c r="F880" s="331"/>
      <c r="G880" s="333">
        <f t="shared" si="8"/>
        <v>2780.7999999999993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46043</v>
      </c>
      <c r="D881" s="299" t="s">
        <v>295</v>
      </c>
      <c r="E881" s="331">
        <v>17.29</v>
      </c>
      <c r="F881" s="331"/>
      <c r="G881" s="333">
        <f t="shared" si="8"/>
        <v>2787.1799999999994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46043</v>
      </c>
      <c r="D882" s="299" t="s">
        <v>358</v>
      </c>
      <c r="E882" s="331">
        <v>14.86</v>
      </c>
      <c r="F882" s="331"/>
      <c r="G882" s="333">
        <f t="shared" si="8"/>
        <v>2804.4699999999993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46042</v>
      </c>
      <c r="D883" s="299" t="s">
        <v>371</v>
      </c>
      <c r="E883" s="331">
        <v>13.4</v>
      </c>
      <c r="F883" s="331"/>
      <c r="G883" s="333">
        <f t="shared" si="8"/>
        <v>2819.3299999999995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46042</v>
      </c>
      <c r="D884" s="299" t="s">
        <v>371</v>
      </c>
      <c r="E884" s="331">
        <v>5.97</v>
      </c>
      <c r="F884" s="331"/>
      <c r="G884" s="333">
        <f t="shared" si="8"/>
        <v>2832.7299999999996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294</v>
      </c>
      <c r="B885" s="330">
        <v>22</v>
      </c>
      <c r="C885" s="298">
        <v>46042</v>
      </c>
      <c r="D885" s="299" t="s">
        <v>323</v>
      </c>
      <c r="E885" s="331">
        <v>18.09</v>
      </c>
      <c r="F885" s="331"/>
      <c r="G885" s="333">
        <f t="shared" si="8"/>
        <v>2838.6999999999994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17</v>
      </c>
      <c r="C886" s="298">
        <v>46042</v>
      </c>
      <c r="D886" s="299" t="s">
        <v>188</v>
      </c>
      <c r="E886" s="331">
        <v>42.65</v>
      </c>
      <c r="F886" s="331"/>
      <c r="G886" s="333">
        <f t="shared" si="8"/>
        <v>2856.7899999999995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335</v>
      </c>
      <c r="B887" s="330" t="s">
        <v>335</v>
      </c>
      <c r="C887" s="298">
        <v>46042</v>
      </c>
      <c r="D887" s="299" t="s">
        <v>336</v>
      </c>
      <c r="E887" s="331">
        <v>130.51</v>
      </c>
      <c r="F887" s="331"/>
      <c r="G887" s="333">
        <f t="shared" si="8"/>
        <v>2899.4399999999996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294</v>
      </c>
      <c r="B888" s="330">
        <v>15</v>
      </c>
      <c r="C888" s="298">
        <v>46042</v>
      </c>
      <c r="D888" s="299" t="s">
        <v>185</v>
      </c>
      <c r="E888" s="331">
        <v>132.4</v>
      </c>
      <c r="F888" s="331"/>
      <c r="G888" s="333">
        <f t="shared" si="8"/>
        <v>3029.9499999999994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294</v>
      </c>
      <c r="B889" s="330">
        <v>23</v>
      </c>
      <c r="C889" s="298">
        <v>46042</v>
      </c>
      <c r="D889" s="299" t="s">
        <v>63</v>
      </c>
      <c r="E889" s="331">
        <v>529.46</v>
      </c>
      <c r="F889" s="331"/>
      <c r="G889" s="333">
        <f t="shared" si="8"/>
        <v>3162.3499999999995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6</v>
      </c>
      <c r="C890" s="298">
        <v>46042</v>
      </c>
      <c r="D890" s="299" t="s">
        <v>300</v>
      </c>
      <c r="E890" s="331">
        <v>51.63</v>
      </c>
      <c r="F890" s="331"/>
      <c r="G890" s="333">
        <f t="shared" si="8"/>
        <v>3691.8099999999995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2</v>
      </c>
      <c r="C891" s="298">
        <v>46042</v>
      </c>
      <c r="D891" s="299" t="s">
        <v>296</v>
      </c>
      <c r="E891" s="331">
        <v>11.17</v>
      </c>
      <c r="F891" s="331"/>
      <c r="G891" s="333">
        <f t="shared" si="8"/>
        <v>3743.4399999999996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4</v>
      </c>
      <c r="C892" s="298">
        <v>46042</v>
      </c>
      <c r="D892" s="299" t="s">
        <v>296</v>
      </c>
      <c r="E892" s="331">
        <v>57.37</v>
      </c>
      <c r="F892" s="331"/>
      <c r="G892" s="333">
        <f t="shared" si="8"/>
        <v>3754.6099999999997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22</v>
      </c>
      <c r="C893" s="298">
        <v>46042</v>
      </c>
      <c r="D893" s="299" t="s">
        <v>328</v>
      </c>
      <c r="E893" s="331">
        <v>7.46</v>
      </c>
      <c r="F893" s="331"/>
      <c r="G893" s="333">
        <f t="shared" si="8"/>
        <v>3811.9799999999996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46042</v>
      </c>
      <c r="D894" s="299" t="s">
        <v>310</v>
      </c>
      <c r="E894" s="331">
        <v>28.91</v>
      </c>
      <c r="F894" s="331"/>
      <c r="G894" s="333">
        <f t="shared" si="8"/>
        <v>3819.4399999999996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46040</v>
      </c>
      <c r="D895" s="299" t="s">
        <v>300</v>
      </c>
      <c r="E895" s="331">
        <v>31.35</v>
      </c>
      <c r="F895" s="331"/>
      <c r="G895" s="333">
        <f t="shared" si="8"/>
        <v>3848.3499999999995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46040</v>
      </c>
      <c r="D896" s="299" t="s">
        <v>473</v>
      </c>
      <c r="E896" s="331">
        <v>124.75</v>
      </c>
      <c r="F896" s="331"/>
      <c r="G896" s="333">
        <f t="shared" si="8"/>
        <v>3879.6999999999994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3</v>
      </c>
      <c r="C897" s="298">
        <v>46040</v>
      </c>
      <c r="D897" s="299" t="s">
        <v>320</v>
      </c>
      <c r="E897" s="331">
        <v>11.3</v>
      </c>
      <c r="F897" s="331"/>
      <c r="G897" s="333">
        <f t="shared" si="8"/>
        <v>4004.4499999999994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22</v>
      </c>
      <c r="C898" s="298">
        <v>46040</v>
      </c>
      <c r="D898" s="299" t="s">
        <v>401</v>
      </c>
      <c r="E898" s="331">
        <v>13.84</v>
      </c>
      <c r="F898" s="331"/>
      <c r="G898" s="333">
        <f t="shared" si="8"/>
        <v>4015.7499999999995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1</v>
      </c>
      <c r="C899" s="298">
        <v>46040</v>
      </c>
      <c r="D899" s="299" t="s">
        <v>306</v>
      </c>
      <c r="E899" s="331">
        <v>92.06</v>
      </c>
      <c r="F899" s="331"/>
      <c r="G899" s="333">
        <f t="shared" si="8"/>
        <v>4029.5899999999997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7</v>
      </c>
      <c r="C900" s="298">
        <v>46040</v>
      </c>
      <c r="D900" s="299" t="s">
        <v>338</v>
      </c>
      <c r="E900" s="331">
        <v>78.47</v>
      </c>
      <c r="F900" s="331"/>
      <c r="G900" s="333">
        <f t="shared" si="8"/>
        <v>4121.6499999999996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1</v>
      </c>
      <c r="C901" s="298">
        <v>46040</v>
      </c>
      <c r="D901" s="299" t="s">
        <v>393</v>
      </c>
      <c r="E901" s="331">
        <v>28.22</v>
      </c>
      <c r="F901" s="331"/>
      <c r="G901" s="333">
        <f t="shared" si="8"/>
        <v>4200.12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46040</v>
      </c>
      <c r="D902" s="299" t="s">
        <v>392</v>
      </c>
      <c r="E902" s="331">
        <v>32.729999999999997</v>
      </c>
      <c r="F902" s="331"/>
      <c r="G902" s="333">
        <f t="shared" si="8"/>
        <v>4228.34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42</v>
      </c>
      <c r="C903" s="298">
        <v>46039</v>
      </c>
      <c r="D903" s="299" t="s">
        <v>333</v>
      </c>
      <c r="E903" s="331">
        <v>29.8</v>
      </c>
      <c r="F903" s="331"/>
      <c r="G903" s="333">
        <f t="shared" si="8"/>
        <v>4261.07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294</v>
      </c>
      <c r="B904" s="330">
        <v>43</v>
      </c>
      <c r="C904" s="298">
        <v>46039</v>
      </c>
      <c r="D904" s="299" t="s">
        <v>333</v>
      </c>
      <c r="E904" s="331">
        <v>22.35</v>
      </c>
      <c r="F904" s="331"/>
      <c r="G904" s="333">
        <f t="shared" si="8"/>
        <v>4290.87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46039</v>
      </c>
      <c r="D905" s="299" t="s">
        <v>319</v>
      </c>
      <c r="E905" s="331">
        <v>36.92</v>
      </c>
      <c r="F905" s="331"/>
      <c r="G905" s="333">
        <f t="shared" si="8"/>
        <v>4313.22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46039</v>
      </c>
      <c r="D906" s="299" t="s">
        <v>311</v>
      </c>
      <c r="E906" s="331">
        <v>117.89</v>
      </c>
      <c r="F906" s="331"/>
      <c r="G906" s="333">
        <f t="shared" si="8"/>
        <v>4350.1400000000003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1</v>
      </c>
      <c r="C907" s="298">
        <v>46039</v>
      </c>
      <c r="D907" s="299" t="s">
        <v>329</v>
      </c>
      <c r="E907" s="331">
        <v>196.36</v>
      </c>
      <c r="F907" s="331"/>
      <c r="G907" s="333">
        <f t="shared" si="8"/>
        <v>4468.0300000000007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294</v>
      </c>
      <c r="B908" s="330">
        <v>21</v>
      </c>
      <c r="C908" s="298">
        <v>46039</v>
      </c>
      <c r="D908" s="299" t="s">
        <v>194</v>
      </c>
      <c r="E908" s="331">
        <v>70.2</v>
      </c>
      <c r="F908" s="331"/>
      <c r="G908" s="333">
        <f t="shared" si="8"/>
        <v>4664.3900000000003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2</v>
      </c>
      <c r="C909" s="298">
        <v>46038</v>
      </c>
      <c r="D909" s="299" t="s">
        <v>324</v>
      </c>
      <c r="E909" s="331">
        <v>13.14</v>
      </c>
      <c r="F909" s="331"/>
      <c r="G909" s="333">
        <f t="shared" si="8"/>
        <v>4734.59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46038</v>
      </c>
      <c r="D910" s="299" t="s">
        <v>296</v>
      </c>
      <c r="E910" s="331">
        <v>18.489999999999998</v>
      </c>
      <c r="F910" s="331"/>
      <c r="G910" s="333">
        <f t="shared" si="8"/>
        <v>4747.7300000000005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291</v>
      </c>
      <c r="B911" s="330">
        <v>41</v>
      </c>
      <c r="C911" s="298">
        <v>46038</v>
      </c>
      <c r="D911" s="299" t="s">
        <v>474</v>
      </c>
      <c r="E911" s="331"/>
      <c r="F911" s="331">
        <v>800</v>
      </c>
      <c r="G911" s="333">
        <f t="shared" si="8"/>
        <v>4766.22</v>
      </c>
      <c r="H911" s="334" t="s">
        <v>298</v>
      </c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18</v>
      </c>
      <c r="C912" s="298">
        <v>46038</v>
      </c>
      <c r="D912" s="299" t="s">
        <v>361</v>
      </c>
      <c r="E912" s="331">
        <v>400</v>
      </c>
      <c r="F912" s="331"/>
      <c r="G912" s="333">
        <f t="shared" si="8"/>
        <v>3966.2200000000003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19</v>
      </c>
      <c r="C913" s="298">
        <v>46038</v>
      </c>
      <c r="D913" s="299" t="s">
        <v>191</v>
      </c>
      <c r="E913" s="331">
        <v>200</v>
      </c>
      <c r="F913" s="331"/>
      <c r="G913" s="333">
        <f t="shared" si="8"/>
        <v>4366.22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11</v>
      </c>
      <c r="C914" s="298">
        <v>46038</v>
      </c>
      <c r="D914" s="299" t="s">
        <v>178</v>
      </c>
      <c r="E914" s="331">
        <v>267.95999999999998</v>
      </c>
      <c r="F914" s="331"/>
      <c r="G914" s="333">
        <f t="shared" si="8"/>
        <v>4566.22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46037</v>
      </c>
      <c r="D915" s="299" t="s">
        <v>357</v>
      </c>
      <c r="E915" s="331">
        <v>59.95</v>
      </c>
      <c r="F915" s="331"/>
      <c r="G915" s="333">
        <f t="shared" si="8"/>
        <v>4834.18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46037</v>
      </c>
      <c r="D916" s="299" t="s">
        <v>357</v>
      </c>
      <c r="E916" s="331">
        <v>59.96</v>
      </c>
      <c r="F916" s="331"/>
      <c r="G916" s="333">
        <f t="shared" si="8"/>
        <v>4894.13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46037</v>
      </c>
      <c r="D917" s="299" t="s">
        <v>319</v>
      </c>
      <c r="E917" s="331">
        <v>12.43</v>
      </c>
      <c r="F917" s="331"/>
      <c r="G917" s="333">
        <f t="shared" si="8"/>
        <v>4954.09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46037</v>
      </c>
      <c r="D918" s="299" t="s">
        <v>296</v>
      </c>
      <c r="E918" s="331">
        <v>11.07</v>
      </c>
      <c r="F918" s="331"/>
      <c r="G918" s="333">
        <f t="shared" si="8"/>
        <v>4966.5200000000004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4</v>
      </c>
      <c r="C919" s="298">
        <v>46037</v>
      </c>
      <c r="D919" s="299" t="s">
        <v>296</v>
      </c>
      <c r="E919" s="331">
        <v>52.3</v>
      </c>
      <c r="F919" s="331"/>
      <c r="G919" s="333">
        <f t="shared" si="8"/>
        <v>4977.59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46037</v>
      </c>
      <c r="D920" s="299" t="s">
        <v>436</v>
      </c>
      <c r="E920" s="331">
        <v>50</v>
      </c>
      <c r="F920" s="331"/>
      <c r="G920" s="333">
        <f t="shared" si="8"/>
        <v>5029.8900000000003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291</v>
      </c>
      <c r="B921" s="330">
        <v>38</v>
      </c>
      <c r="C921" s="298">
        <v>46037</v>
      </c>
      <c r="D921" s="299" t="s">
        <v>293</v>
      </c>
      <c r="E921" s="331"/>
      <c r="F921" s="331">
        <v>4365.67</v>
      </c>
      <c r="G921" s="333">
        <f t="shared" si="8"/>
        <v>5079.8900000000003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4</v>
      </c>
      <c r="C922" s="298">
        <v>46036</v>
      </c>
      <c r="D922" s="299" t="s">
        <v>295</v>
      </c>
      <c r="E922" s="331">
        <v>30.91</v>
      </c>
      <c r="F922" s="331"/>
      <c r="G922" s="333">
        <f t="shared" si="8"/>
        <v>714.22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46036</v>
      </c>
      <c r="D923" s="299" t="s">
        <v>348</v>
      </c>
      <c r="E923" s="331">
        <v>8.67</v>
      </c>
      <c r="F923" s="331"/>
      <c r="G923" s="333">
        <f t="shared" si="8"/>
        <v>745.13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3</v>
      </c>
      <c r="C924" s="298">
        <v>46035</v>
      </c>
      <c r="D924" s="299" t="s">
        <v>351</v>
      </c>
      <c r="E924" s="331">
        <v>25.01</v>
      </c>
      <c r="F924" s="331"/>
      <c r="G924" s="333">
        <f t="shared" si="8"/>
        <v>753.8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46035</v>
      </c>
      <c r="D925" s="299" t="s">
        <v>412</v>
      </c>
      <c r="E925" s="331">
        <v>-5.9</v>
      </c>
      <c r="F925" s="331"/>
      <c r="G925" s="333">
        <f t="shared" si="8"/>
        <v>778.81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46035</v>
      </c>
      <c r="D926" s="299" t="s">
        <v>446</v>
      </c>
      <c r="E926" s="331">
        <v>-0.03</v>
      </c>
      <c r="F926" s="331"/>
      <c r="G926" s="333">
        <f t="shared" si="8"/>
        <v>772.91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43</v>
      </c>
      <c r="C927" s="298">
        <v>46035</v>
      </c>
      <c r="D927" s="299" t="s">
        <v>201</v>
      </c>
      <c r="E927" s="331">
        <v>44.18</v>
      </c>
      <c r="F927" s="331"/>
      <c r="G927" s="333">
        <f t="shared" si="8"/>
        <v>772.88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294</v>
      </c>
      <c r="B928" s="330">
        <v>42</v>
      </c>
      <c r="C928" s="298">
        <v>46035</v>
      </c>
      <c r="D928" s="299" t="s">
        <v>200</v>
      </c>
      <c r="E928" s="331">
        <v>51.19</v>
      </c>
      <c r="F928" s="331"/>
      <c r="G928" s="333">
        <f t="shared" si="8"/>
        <v>817.06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46035</v>
      </c>
      <c r="D929" s="299" t="s">
        <v>295</v>
      </c>
      <c r="E929" s="331">
        <v>28.15</v>
      </c>
      <c r="F929" s="331"/>
      <c r="G929" s="333">
        <f t="shared" si="8"/>
        <v>868.25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3</v>
      </c>
      <c r="C930" s="298">
        <v>46035</v>
      </c>
      <c r="D930" s="299" t="s">
        <v>296</v>
      </c>
      <c r="E930" s="331">
        <v>20.85</v>
      </c>
      <c r="F930" s="331"/>
      <c r="G930" s="333">
        <f t="shared" si="8"/>
        <v>896.4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1</v>
      </c>
      <c r="C931" s="298">
        <v>46034</v>
      </c>
      <c r="D931" s="299" t="s">
        <v>306</v>
      </c>
      <c r="E931" s="331">
        <v>145.81</v>
      </c>
      <c r="F931" s="331"/>
      <c r="G931" s="333">
        <f t="shared" si="8"/>
        <v>917.25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46034</v>
      </c>
      <c r="D932" s="299" t="s">
        <v>424</v>
      </c>
      <c r="E932" s="331">
        <v>25.22</v>
      </c>
      <c r="F932" s="331"/>
      <c r="G932" s="333">
        <f t="shared" si="8"/>
        <v>1063.06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46033</v>
      </c>
      <c r="D933" s="299" t="s">
        <v>326</v>
      </c>
      <c r="E933" s="331">
        <v>49.38</v>
      </c>
      <c r="F933" s="331"/>
      <c r="G933" s="333">
        <f t="shared" si="8"/>
        <v>1088.28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294</v>
      </c>
      <c r="B934" s="330">
        <v>22</v>
      </c>
      <c r="C934" s="298">
        <v>46033</v>
      </c>
      <c r="D934" s="299" t="s">
        <v>352</v>
      </c>
      <c r="E934" s="331">
        <v>19.16</v>
      </c>
      <c r="F934" s="331"/>
      <c r="G934" s="333">
        <f t="shared" si="8"/>
        <v>1137.6600000000001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46033</v>
      </c>
      <c r="D935" s="299" t="s">
        <v>312</v>
      </c>
      <c r="E935" s="331">
        <v>39.86</v>
      </c>
      <c r="F935" s="331"/>
      <c r="G935" s="333">
        <f t="shared" si="8"/>
        <v>1156.8200000000002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7</v>
      </c>
      <c r="C936" s="298">
        <v>46033</v>
      </c>
      <c r="D936" s="299" t="s">
        <v>444</v>
      </c>
      <c r="E936" s="331">
        <v>165.05</v>
      </c>
      <c r="F936" s="331"/>
      <c r="G936" s="333">
        <f t="shared" si="8"/>
        <v>1196.68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294</v>
      </c>
      <c r="B937" s="330">
        <v>24</v>
      </c>
      <c r="C937" s="298">
        <v>46032</v>
      </c>
      <c r="D937" s="299" t="s">
        <v>860</v>
      </c>
      <c r="E937" s="331">
        <v>83.42</v>
      </c>
      <c r="F937" s="331"/>
      <c r="G937" s="333">
        <f t="shared" si="8"/>
        <v>1361.73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46032</v>
      </c>
      <c r="D938" s="299" t="s">
        <v>296</v>
      </c>
      <c r="E938" s="331">
        <v>30.4</v>
      </c>
      <c r="F938" s="331"/>
      <c r="G938" s="333">
        <f t="shared" si="8"/>
        <v>1445.15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46032</v>
      </c>
      <c r="D939" s="299" t="s">
        <v>296</v>
      </c>
      <c r="E939" s="331">
        <v>13.83</v>
      </c>
      <c r="F939" s="331"/>
      <c r="G939" s="333">
        <f t="shared" si="8"/>
        <v>1475.5500000000002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2</v>
      </c>
      <c r="C940" s="298">
        <v>46032</v>
      </c>
      <c r="D940" s="299" t="s">
        <v>473</v>
      </c>
      <c r="E940" s="331">
        <v>100</v>
      </c>
      <c r="F940" s="331"/>
      <c r="G940" s="333">
        <f t="shared" si="8"/>
        <v>1489.38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46032</v>
      </c>
      <c r="D941" s="299" t="s">
        <v>304</v>
      </c>
      <c r="E941" s="331">
        <v>55.68</v>
      </c>
      <c r="F941" s="331"/>
      <c r="G941" s="333">
        <f t="shared" si="8"/>
        <v>1589.38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46031</v>
      </c>
      <c r="D942" s="299" t="s">
        <v>358</v>
      </c>
      <c r="E942" s="331">
        <v>9.4700000000000006</v>
      </c>
      <c r="F942" s="331"/>
      <c r="G942" s="333">
        <f t="shared" si="8"/>
        <v>1645.0600000000002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5</v>
      </c>
      <c r="C943" s="298">
        <v>46031</v>
      </c>
      <c r="D943" s="299" t="s">
        <v>475</v>
      </c>
      <c r="E943" s="331">
        <v>50</v>
      </c>
      <c r="F943" s="331"/>
      <c r="G943" s="333">
        <f t="shared" si="8"/>
        <v>1654.5300000000002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46030</v>
      </c>
      <c r="D944" s="299" t="s">
        <v>476</v>
      </c>
      <c r="E944" s="331">
        <v>32.619999999999997</v>
      </c>
      <c r="F944" s="331"/>
      <c r="G944" s="333">
        <f t="shared" si="8"/>
        <v>1704.5300000000002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291</v>
      </c>
      <c r="B945" s="330">
        <v>39</v>
      </c>
      <c r="C945" s="298">
        <v>46030</v>
      </c>
      <c r="D945" s="299" t="s">
        <v>292</v>
      </c>
      <c r="E945" s="331"/>
      <c r="F945" s="331">
        <v>2729.22</v>
      </c>
      <c r="G945" s="333">
        <f t="shared" si="8"/>
        <v>1737.15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46030</v>
      </c>
      <c r="D946" s="299" t="s">
        <v>296</v>
      </c>
      <c r="E946" s="331">
        <v>6.37</v>
      </c>
      <c r="F946" s="331"/>
      <c r="G946" s="333">
        <f t="shared" si="8"/>
        <v>-992.06999999999971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4</v>
      </c>
      <c r="C947" s="298">
        <v>46030</v>
      </c>
      <c r="D947" s="299" t="s">
        <v>296</v>
      </c>
      <c r="E947" s="331">
        <v>32.119999999999997</v>
      </c>
      <c r="F947" s="331"/>
      <c r="G947" s="333">
        <f t="shared" si="8"/>
        <v>-985.6999999999997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46030</v>
      </c>
      <c r="D948" s="299" t="s">
        <v>358</v>
      </c>
      <c r="E948" s="331">
        <v>9.4700000000000006</v>
      </c>
      <c r="F948" s="331"/>
      <c r="G948" s="333">
        <f t="shared" si="8"/>
        <v>-953.5799999999997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46030</v>
      </c>
      <c r="D949" s="299" t="s">
        <v>386</v>
      </c>
      <c r="E949" s="331">
        <v>21.18</v>
      </c>
      <c r="F949" s="331"/>
      <c r="G949" s="333">
        <f t="shared" si="8"/>
        <v>-944.10999999999967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335</v>
      </c>
      <c r="B950" s="330" t="s">
        <v>335</v>
      </c>
      <c r="C950" s="298">
        <v>46029</v>
      </c>
      <c r="D950" s="299" t="s">
        <v>447</v>
      </c>
      <c r="E950" s="331">
        <v>52.66</v>
      </c>
      <c r="F950" s="331"/>
      <c r="G950" s="333">
        <f t="shared" si="8"/>
        <v>-922.92999999999972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294</v>
      </c>
      <c r="B951" s="330">
        <v>13</v>
      </c>
      <c r="C951" s="298">
        <v>46029</v>
      </c>
      <c r="D951" s="299" t="s">
        <v>182</v>
      </c>
      <c r="E951" s="331">
        <v>167.42</v>
      </c>
      <c r="F951" s="331"/>
      <c r="G951" s="333">
        <f t="shared" si="8"/>
        <v>-870.26999999999975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4</v>
      </c>
      <c r="C952" s="298">
        <v>46029</v>
      </c>
      <c r="D952" s="299" t="s">
        <v>296</v>
      </c>
      <c r="E952" s="331">
        <v>30.81</v>
      </c>
      <c r="F952" s="331"/>
      <c r="G952" s="333">
        <f t="shared" si="8"/>
        <v>-702.8499999999998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46029</v>
      </c>
      <c r="D953" s="299" t="s">
        <v>358</v>
      </c>
      <c r="E953" s="331">
        <v>9.4700000000000006</v>
      </c>
      <c r="F953" s="331"/>
      <c r="G953" s="333">
        <f t="shared" si="8"/>
        <v>-672.03999999999985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294</v>
      </c>
      <c r="B954" s="330">
        <v>22</v>
      </c>
      <c r="C954" s="298">
        <v>46029</v>
      </c>
      <c r="D954" s="299" t="s">
        <v>477</v>
      </c>
      <c r="E954" s="331">
        <v>148.04</v>
      </c>
      <c r="F954" s="331"/>
      <c r="G954" s="333">
        <f t="shared" si="8"/>
        <v>-662.56999999999982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14</v>
      </c>
      <c r="C955" s="298">
        <v>46028</v>
      </c>
      <c r="D955" s="299" t="s">
        <v>366</v>
      </c>
      <c r="E955" s="331">
        <v>66.67</v>
      </c>
      <c r="F955" s="331"/>
      <c r="G955" s="333">
        <f t="shared" si="8"/>
        <v>-514.52999999999986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3</v>
      </c>
      <c r="C956" s="298">
        <v>46028</v>
      </c>
      <c r="D956" s="299" t="s">
        <v>296</v>
      </c>
      <c r="E956" s="331">
        <v>5.7</v>
      </c>
      <c r="F956" s="331"/>
      <c r="G956" s="333">
        <f t="shared" si="8"/>
        <v>-447.8599999999999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294</v>
      </c>
      <c r="B957" s="330">
        <v>21</v>
      </c>
      <c r="C957" s="298">
        <v>46028</v>
      </c>
      <c r="D957" s="299" t="s">
        <v>194</v>
      </c>
      <c r="E957" s="331">
        <v>30.59</v>
      </c>
      <c r="F957" s="331"/>
      <c r="G957" s="333">
        <f t="shared" si="8"/>
        <v>-442.15999999999991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17</v>
      </c>
      <c r="C958" s="298">
        <v>46027</v>
      </c>
      <c r="D958" s="299" t="s">
        <v>370</v>
      </c>
      <c r="E958" s="331">
        <v>133.91999999999999</v>
      </c>
      <c r="F958" s="331"/>
      <c r="G958" s="333">
        <f t="shared" si="8"/>
        <v>-411.56999999999994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294</v>
      </c>
      <c r="B959" s="330">
        <v>17</v>
      </c>
      <c r="C959" s="298">
        <v>46027</v>
      </c>
      <c r="D959" s="299" t="s">
        <v>370</v>
      </c>
      <c r="E959" s="331">
        <v>62</v>
      </c>
      <c r="F959" s="331"/>
      <c r="G959" s="333">
        <f t="shared" si="8"/>
        <v>-277.64999999999992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46027</v>
      </c>
      <c r="D960" s="299" t="s">
        <v>300</v>
      </c>
      <c r="E960" s="331">
        <v>10.64</v>
      </c>
      <c r="F960" s="331"/>
      <c r="G960" s="333">
        <f t="shared" si="8"/>
        <v>-215.64999999999992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8</v>
      </c>
      <c r="C961" s="298">
        <v>46027</v>
      </c>
      <c r="D961" s="299" t="s">
        <v>319</v>
      </c>
      <c r="E961" s="331">
        <v>17.440000000000001</v>
      </c>
      <c r="F961" s="331"/>
      <c r="G961" s="333">
        <f t="shared" si="8"/>
        <v>-205.00999999999991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1</v>
      </c>
      <c r="C962" s="298">
        <v>46027</v>
      </c>
      <c r="D962" s="299" t="s">
        <v>306</v>
      </c>
      <c r="E962" s="331">
        <v>216.19</v>
      </c>
      <c r="F962" s="331"/>
      <c r="G962" s="333">
        <f t="shared" si="8"/>
        <v>-187.56999999999991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46027</v>
      </c>
      <c r="D963" s="299" t="s">
        <v>478</v>
      </c>
      <c r="E963" s="331">
        <v>70</v>
      </c>
      <c r="F963" s="331"/>
      <c r="G963" s="333">
        <f t="shared" si="8"/>
        <v>28.62000000000009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46027</v>
      </c>
      <c r="D964" s="299" t="s">
        <v>358</v>
      </c>
      <c r="E964" s="331">
        <v>14.05</v>
      </c>
      <c r="F964" s="331"/>
      <c r="G964" s="333">
        <f t="shared" si="8"/>
        <v>98.62000000000009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14</v>
      </c>
      <c r="C965" s="298">
        <v>46027</v>
      </c>
      <c r="D965" s="299" t="s">
        <v>367</v>
      </c>
      <c r="E965" s="331">
        <v>68.739999999999995</v>
      </c>
      <c r="F965" s="331"/>
      <c r="G965" s="333">
        <f t="shared" si="8"/>
        <v>112.67000000000009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46027</v>
      </c>
      <c r="D966" s="299" t="s">
        <v>479</v>
      </c>
      <c r="E966" s="331">
        <v>120</v>
      </c>
      <c r="F966" s="331"/>
      <c r="G966" s="333">
        <f t="shared" si="8"/>
        <v>181.41000000000008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9</v>
      </c>
      <c r="C967" s="298">
        <v>46027</v>
      </c>
      <c r="D967" s="299" t="s">
        <v>58</v>
      </c>
      <c r="E967" s="331">
        <v>1281.53</v>
      </c>
      <c r="F967" s="331"/>
      <c r="G967" s="333">
        <f t="shared" si="8"/>
        <v>301.41000000000008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7</v>
      </c>
      <c r="C968" s="298">
        <v>46026</v>
      </c>
      <c r="D968" s="299" t="s">
        <v>338</v>
      </c>
      <c r="E968" s="331">
        <v>18.260000000000002</v>
      </c>
      <c r="F968" s="331"/>
      <c r="G968" s="333">
        <f t="shared" si="8"/>
        <v>1582.94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287</v>
      </c>
      <c r="B969" s="330" t="s">
        <v>287</v>
      </c>
      <c r="C969" s="298">
        <v>46026</v>
      </c>
      <c r="D969" s="299" t="s">
        <v>300</v>
      </c>
      <c r="E969" s="331">
        <v>114.91</v>
      </c>
      <c r="F969" s="331">
        <v>114.91</v>
      </c>
      <c r="G969" s="333">
        <f t="shared" si="8"/>
        <v>1601.2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5</v>
      </c>
      <c r="C970" s="298">
        <v>46026</v>
      </c>
      <c r="D970" s="299" t="s">
        <v>480</v>
      </c>
      <c r="E970" s="331">
        <v>42.43</v>
      </c>
      <c r="F970" s="331"/>
      <c r="G970" s="333">
        <f t="shared" si="8"/>
        <v>1601.2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7</v>
      </c>
      <c r="C971" s="298">
        <v>46026</v>
      </c>
      <c r="D971" s="299" t="s">
        <v>300</v>
      </c>
      <c r="E971" s="331">
        <v>42.59</v>
      </c>
      <c r="F971" s="331"/>
      <c r="G971" s="333">
        <f t="shared" si="8"/>
        <v>1643.63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3</v>
      </c>
      <c r="C972" s="298">
        <v>46025</v>
      </c>
      <c r="D972" s="299" t="s">
        <v>348</v>
      </c>
      <c r="E972" s="331">
        <v>14.57</v>
      </c>
      <c r="F972" s="331"/>
      <c r="G972" s="333">
        <f t="shared" si="8"/>
        <v>1686.22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46025</v>
      </c>
      <c r="D973" s="299" t="s">
        <v>481</v>
      </c>
      <c r="E973" s="331">
        <v>41.05</v>
      </c>
      <c r="F973" s="331"/>
      <c r="G973" s="333">
        <f t="shared" si="8"/>
        <v>1700.79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4</v>
      </c>
      <c r="C974" s="298">
        <v>46025</v>
      </c>
      <c r="D974" s="299" t="s">
        <v>310</v>
      </c>
      <c r="E974" s="331">
        <v>26.88</v>
      </c>
      <c r="F974" s="331"/>
      <c r="G974" s="333">
        <f t="shared" si="8"/>
        <v>1741.84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46025</v>
      </c>
      <c r="D975" s="299" t="s">
        <v>308</v>
      </c>
      <c r="E975" s="331">
        <v>130.08000000000001</v>
      </c>
      <c r="F975" s="331"/>
      <c r="G975" s="333">
        <f t="shared" si="8"/>
        <v>1768.72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7</v>
      </c>
      <c r="C976" s="298">
        <v>46025</v>
      </c>
      <c r="D976" s="299" t="s">
        <v>482</v>
      </c>
      <c r="E976" s="331">
        <v>222.49</v>
      </c>
      <c r="F976" s="331"/>
      <c r="G976" s="333">
        <f t="shared" si="8"/>
        <v>1898.8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7</v>
      </c>
      <c r="C977" s="298">
        <v>46025</v>
      </c>
      <c r="D977" s="299" t="s">
        <v>482</v>
      </c>
      <c r="E977" s="331">
        <v>99.18</v>
      </c>
      <c r="F977" s="331"/>
      <c r="G977" s="333">
        <f t="shared" si="8"/>
        <v>2121.29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5</v>
      </c>
      <c r="C978" s="298">
        <v>46024</v>
      </c>
      <c r="D978" s="299" t="s">
        <v>483</v>
      </c>
      <c r="E978" s="331">
        <v>35</v>
      </c>
      <c r="F978" s="331"/>
      <c r="G978" s="333">
        <f t="shared" si="8"/>
        <v>2220.4699999999998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3</v>
      </c>
      <c r="C979" s="298">
        <v>46024</v>
      </c>
      <c r="D979" s="299" t="s">
        <v>296</v>
      </c>
      <c r="E979" s="331">
        <v>15.11</v>
      </c>
      <c r="F979" s="331"/>
      <c r="G979" s="333">
        <f t="shared" si="8"/>
        <v>2255.4699999999998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5</v>
      </c>
      <c r="C980" s="298">
        <v>46024</v>
      </c>
      <c r="D980" s="299" t="s">
        <v>484</v>
      </c>
      <c r="E980" s="331">
        <v>29.67</v>
      </c>
      <c r="F980" s="331"/>
      <c r="G980" s="333">
        <f t="shared" si="8"/>
        <v>2270.58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287</v>
      </c>
      <c r="B981" s="330" t="s">
        <v>287</v>
      </c>
      <c r="C981" s="298">
        <v>46024</v>
      </c>
      <c r="D981" s="299" t="s">
        <v>397</v>
      </c>
      <c r="E981" s="331">
        <v>70.56</v>
      </c>
      <c r="F981" s="331">
        <v>70.56</v>
      </c>
      <c r="G981" s="333">
        <f t="shared" si="8"/>
        <v>2300.25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287</v>
      </c>
      <c r="B982" s="330" t="s">
        <v>287</v>
      </c>
      <c r="C982" s="298">
        <v>46024</v>
      </c>
      <c r="D982" s="299" t="s">
        <v>485</v>
      </c>
      <c r="E982" s="331">
        <v>113.94</v>
      </c>
      <c r="F982" s="331">
        <v>113.94</v>
      </c>
      <c r="G982" s="333">
        <f t="shared" si="8"/>
        <v>2300.25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46024</v>
      </c>
      <c r="D983" s="299" t="s">
        <v>371</v>
      </c>
      <c r="E983" s="331">
        <v>11.9</v>
      </c>
      <c r="F983" s="331"/>
      <c r="G983" s="333">
        <f t="shared" si="8"/>
        <v>2300.25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46024</v>
      </c>
      <c r="D984" s="299" t="s">
        <v>408</v>
      </c>
      <c r="E984" s="331">
        <v>23.9</v>
      </c>
      <c r="F984" s="331"/>
      <c r="G984" s="333">
        <f t="shared" si="8"/>
        <v>2312.15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5</v>
      </c>
      <c r="C985" s="298">
        <v>46024</v>
      </c>
      <c r="D985" s="299" t="s">
        <v>486</v>
      </c>
      <c r="E985" s="331">
        <v>160</v>
      </c>
      <c r="F985" s="331"/>
      <c r="G985" s="333">
        <f t="shared" si="8"/>
        <v>2336.0500000000002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284</v>
      </c>
      <c r="B986" s="330">
        <v>36</v>
      </c>
      <c r="C986" s="298">
        <v>46024</v>
      </c>
      <c r="D986" s="299" t="s">
        <v>374</v>
      </c>
      <c r="E986" s="331">
        <v>50</v>
      </c>
      <c r="F986" s="331"/>
      <c r="G986" s="333">
        <f t="shared" si="8"/>
        <v>2496.0500000000002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46023</v>
      </c>
      <c r="D987" s="299" t="s">
        <v>312</v>
      </c>
      <c r="E987" s="331">
        <v>8</v>
      </c>
      <c r="F987" s="331"/>
      <c r="G987" s="333">
        <f t="shared" si="8"/>
        <v>2546.0500000000002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46023</v>
      </c>
      <c r="D988" s="299" t="s">
        <v>371</v>
      </c>
      <c r="E988" s="331">
        <v>13.06</v>
      </c>
      <c r="F988" s="331"/>
      <c r="G988" s="333">
        <f t="shared" si="8"/>
        <v>2554.0500000000002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22</v>
      </c>
      <c r="C989" s="298">
        <v>46023</v>
      </c>
      <c r="D989" s="299" t="s">
        <v>375</v>
      </c>
      <c r="E989" s="331">
        <v>6.37</v>
      </c>
      <c r="F989" s="331"/>
      <c r="G989" s="333">
        <f t="shared" si="8"/>
        <v>2567.11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2</v>
      </c>
      <c r="C990" s="298">
        <v>46023</v>
      </c>
      <c r="D990" s="299" t="s">
        <v>358</v>
      </c>
      <c r="E990" s="331">
        <v>10.27</v>
      </c>
      <c r="F990" s="331"/>
      <c r="G990" s="333">
        <f t="shared" si="8"/>
        <v>2573.48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6</v>
      </c>
      <c r="C991" s="298">
        <v>46023</v>
      </c>
      <c r="D991" s="299" t="s">
        <v>487</v>
      </c>
      <c r="E991" s="331">
        <v>176.57</v>
      </c>
      <c r="F991" s="331"/>
      <c r="G991" s="333">
        <f t="shared" si="8"/>
        <v>2583.75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287</v>
      </c>
      <c r="B992" s="330" t="s">
        <v>287</v>
      </c>
      <c r="C992" s="298">
        <v>46023</v>
      </c>
      <c r="D992" s="299" t="s">
        <v>300</v>
      </c>
      <c r="E992" s="331">
        <v>383.39</v>
      </c>
      <c r="F992" s="331">
        <v>383.39</v>
      </c>
      <c r="G992" s="333">
        <f t="shared" si="8"/>
        <v>2760.32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287</v>
      </c>
      <c r="B993" s="330" t="s">
        <v>287</v>
      </c>
      <c r="C993" s="298">
        <v>46023</v>
      </c>
      <c r="D993" s="299" t="s">
        <v>300</v>
      </c>
      <c r="E993" s="331">
        <v>53.24</v>
      </c>
      <c r="F993" s="331">
        <v>53.24</v>
      </c>
      <c r="G993" s="333">
        <f t="shared" si="8"/>
        <v>2760.32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335</v>
      </c>
      <c r="B994" s="330" t="s">
        <v>335</v>
      </c>
      <c r="C994" s="298">
        <v>46023</v>
      </c>
      <c r="D994" s="337" t="s">
        <v>460</v>
      </c>
      <c r="E994" s="331">
        <v>239.68</v>
      </c>
      <c r="F994" s="331"/>
      <c r="G994" s="333">
        <f t="shared" si="8"/>
        <v>2760.32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488</v>
      </c>
      <c r="B995" s="330" t="s">
        <v>488</v>
      </c>
      <c r="C995" s="298">
        <v>45658</v>
      </c>
      <c r="D995" s="298" t="s">
        <v>489</v>
      </c>
      <c r="E995" s="332"/>
      <c r="F995" s="332"/>
      <c r="G995" s="333">
        <v>3000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5.75" customHeight="1" x14ac:dyDescent="0.3"/>
    <row r="997" spans="1:20" ht="15.75" customHeight="1" x14ac:dyDescent="0.3"/>
    <row r="998" spans="1:20" ht="15.75" customHeight="1" x14ac:dyDescent="0.3"/>
    <row r="999" spans="1:20" ht="15.75" customHeight="1" x14ac:dyDescent="0.3"/>
    <row r="1000" spans="1:20" ht="15.75" customHeight="1" x14ac:dyDescent="0.3"/>
    <row r="1001" spans="1:20" ht="15.75" customHeight="1" x14ac:dyDescent="0.3"/>
    <row r="1002" spans="1:20" ht="15.75" customHeight="1" x14ac:dyDescent="0.3"/>
    <row r="1003" spans="1:20" ht="15.75" customHeight="1" x14ac:dyDescent="0.3"/>
    <row r="1004" spans="1:20" ht="15.75" customHeight="1" x14ac:dyDescent="0.3"/>
    <row r="1005" spans="1:20" ht="15.75" customHeight="1" x14ac:dyDescent="0.3"/>
    <row r="1006" spans="1:20" ht="15.75" customHeight="1" x14ac:dyDescent="0.3"/>
    <row r="1007" spans="1:20" ht="15.75" customHeight="1" x14ac:dyDescent="0.3"/>
    <row r="1008" spans="1:20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spans="9:9" ht="15.75" customHeight="1" x14ac:dyDescent="0.3"/>
    <row r="2722" spans="9:9" ht="15.75" customHeight="1" x14ac:dyDescent="0.3"/>
    <row r="2723" spans="9:9" ht="15.75" customHeight="1" x14ac:dyDescent="0.3"/>
    <row r="2724" spans="9:9" ht="15.75" customHeight="1" x14ac:dyDescent="0.3"/>
    <row r="2725" spans="9:9" ht="12" customHeight="1" x14ac:dyDescent="0.3">
      <c r="I2725" s="335" t="s">
        <v>225</v>
      </c>
    </row>
    <row r="2726" spans="9:9" ht="12" customHeight="1" x14ac:dyDescent="0.3">
      <c r="I2726" s="335"/>
    </row>
    <row r="2727" spans="9:9" ht="12" customHeight="1" x14ac:dyDescent="0.3">
      <c r="I2727" s="335"/>
    </row>
    <row r="2728" spans="9:9" ht="12" customHeight="1" x14ac:dyDescent="0.3">
      <c r="I2728" s="335"/>
    </row>
    <row r="2729" spans="9:9" ht="12" customHeight="1" x14ac:dyDescent="0.3">
      <c r="I2729" s="335"/>
    </row>
    <row r="2730" spans="9:9" ht="12" customHeight="1" x14ac:dyDescent="0.3">
      <c r="I2730" s="335"/>
    </row>
    <row r="2731" spans="9:9" ht="12" customHeight="1" x14ac:dyDescent="0.3">
      <c r="I2731" s="335"/>
    </row>
    <row r="2732" spans="9:9" ht="12" customHeight="1" x14ac:dyDescent="0.3">
      <c r="I2732" s="335"/>
    </row>
    <row r="2733" spans="9:9" ht="12" customHeight="1" x14ac:dyDescent="0.3">
      <c r="I2733" s="335"/>
    </row>
    <row r="2734" spans="9:9" ht="12" customHeight="1" x14ac:dyDescent="0.3">
      <c r="I2734" s="335" t="s">
        <v>226</v>
      </c>
    </row>
    <row r="2735" spans="9:9" ht="15.75" customHeight="1" x14ac:dyDescent="0.3"/>
    <row r="2736" spans="9:9" ht="15.75" customHeight="1" x14ac:dyDescent="0.3"/>
    <row r="2737" spans="9:9" ht="12" customHeight="1" x14ac:dyDescent="0.3">
      <c r="I2737" s="335" t="s">
        <v>226</v>
      </c>
    </row>
    <row r="2738" spans="9:9" ht="12" customHeight="1" x14ac:dyDescent="0.3">
      <c r="I2738" s="335"/>
    </row>
    <row r="2739" spans="9:9" ht="12" customHeight="1" x14ac:dyDescent="0.3">
      <c r="I2739" s="335"/>
    </row>
    <row r="2740" spans="9:9" ht="12" customHeight="1" x14ac:dyDescent="0.3">
      <c r="I2740" s="335"/>
    </row>
    <row r="2741" spans="9:9" ht="12" customHeight="1" x14ac:dyDescent="0.3">
      <c r="I2741" s="335"/>
    </row>
    <row r="2742" spans="9:9" ht="12" customHeight="1" x14ac:dyDescent="0.3">
      <c r="I2742" s="335"/>
    </row>
    <row r="2743" spans="9:9" ht="12" customHeight="1" x14ac:dyDescent="0.3">
      <c r="I2743" s="335" t="s">
        <v>226</v>
      </c>
    </row>
    <row r="2744" spans="9:9" ht="12" customHeight="1" x14ac:dyDescent="0.3">
      <c r="I2744" s="335" t="s">
        <v>226</v>
      </c>
    </row>
    <row r="2745" spans="9:9" ht="12" customHeight="1" x14ac:dyDescent="0.3">
      <c r="I2745" s="335"/>
    </row>
    <row r="2746" spans="9:9" ht="12" customHeight="1" x14ac:dyDescent="0.3">
      <c r="I2746" s="335"/>
    </row>
    <row r="2747" spans="9:9" ht="12" customHeight="1" x14ac:dyDescent="0.3">
      <c r="I2747" s="335"/>
    </row>
    <row r="2748" spans="9:9" ht="12" customHeight="1" x14ac:dyDescent="0.3">
      <c r="I2748" s="335" t="s">
        <v>226</v>
      </c>
    </row>
    <row r="2749" spans="9:9" ht="12" customHeight="1" x14ac:dyDescent="0.3">
      <c r="I2749" s="335" t="s">
        <v>225</v>
      </c>
    </row>
    <row r="2750" spans="9:9" ht="12" customHeight="1" x14ac:dyDescent="0.3">
      <c r="I2750" s="335" t="s">
        <v>225</v>
      </c>
    </row>
    <row r="2751" spans="9:9" ht="15.75" customHeight="1" x14ac:dyDescent="0.3"/>
    <row r="2752" spans="9:9" ht="15.75" customHeight="1" x14ac:dyDescent="0.3"/>
    <row r="2753" spans="9:9" ht="12" customHeight="1" x14ac:dyDescent="0.3">
      <c r="I2753" s="335" t="s">
        <v>225</v>
      </c>
    </row>
    <row r="2754" spans="9:9" ht="12" customHeight="1" x14ac:dyDescent="0.3">
      <c r="I2754" s="335"/>
    </row>
    <row r="2755" spans="9:9" ht="12" customHeight="1" x14ac:dyDescent="0.3">
      <c r="I2755" s="335" t="s">
        <v>226</v>
      </c>
    </row>
    <row r="2756" spans="9:9" ht="12" customHeight="1" x14ac:dyDescent="0.3">
      <c r="I2756" s="335"/>
    </row>
    <row r="2757" spans="9:9" ht="12" customHeight="1" x14ac:dyDescent="0.3">
      <c r="I2757" s="335"/>
    </row>
    <row r="2758" spans="9:9" ht="12" customHeight="1" x14ac:dyDescent="0.3">
      <c r="I2758" s="335" t="s">
        <v>226</v>
      </c>
    </row>
    <row r="2759" spans="9:9" ht="12" customHeight="1" x14ac:dyDescent="0.3">
      <c r="I2759" s="335"/>
    </row>
    <row r="2760" spans="9:9" ht="12" customHeight="1" x14ac:dyDescent="0.3">
      <c r="I2760" s="335" t="s">
        <v>226</v>
      </c>
    </row>
    <row r="2761" spans="9:9" ht="15.75" customHeight="1" x14ac:dyDescent="0.3"/>
    <row r="2762" spans="9:9" ht="15.75" customHeight="1" x14ac:dyDescent="0.3"/>
    <row r="2763" spans="9:9" ht="15.75" customHeight="1" x14ac:dyDescent="0.3"/>
    <row r="2764" spans="9:9" ht="15.75" customHeight="1" x14ac:dyDescent="0.3"/>
    <row r="2765" spans="9:9" ht="15.75" customHeight="1" x14ac:dyDescent="0.3"/>
    <row r="2766" spans="9:9" ht="15.75" customHeight="1" x14ac:dyDescent="0.3"/>
    <row r="2767" spans="9:9" ht="15.75" customHeight="1" x14ac:dyDescent="0.3"/>
    <row r="2768" spans="9:9" ht="15.75" customHeight="1" x14ac:dyDescent="0.3"/>
    <row r="2769" spans="9:9" ht="12" customHeight="1" x14ac:dyDescent="0.3">
      <c r="I2769" s="335" t="s">
        <v>226</v>
      </c>
    </row>
    <row r="2770" spans="9:9" ht="12" customHeight="1" x14ac:dyDescent="0.3">
      <c r="I2770" s="335"/>
    </row>
    <row r="2771" spans="9:9" ht="12" customHeight="1" x14ac:dyDescent="0.3">
      <c r="I2771" s="335" t="s">
        <v>225</v>
      </c>
    </row>
    <row r="2772" spans="9:9" ht="12" customHeight="1" x14ac:dyDescent="0.3">
      <c r="I2772" s="335"/>
    </row>
    <row r="2773" spans="9:9" ht="12" customHeight="1" x14ac:dyDescent="0.3">
      <c r="I2773" s="335" t="s">
        <v>226</v>
      </c>
    </row>
    <row r="2774" spans="9:9" ht="12" customHeight="1" x14ac:dyDescent="0.3">
      <c r="I2774" s="335" t="s">
        <v>225</v>
      </c>
    </row>
    <row r="2775" spans="9:9" ht="15.75" customHeight="1" x14ac:dyDescent="0.3"/>
    <row r="2776" spans="9:9" ht="15.75" customHeight="1" x14ac:dyDescent="0.3"/>
    <row r="2777" spans="9:9" ht="15.75" customHeight="1" x14ac:dyDescent="0.3"/>
    <row r="2778" spans="9:9" ht="15.75" customHeight="1" x14ac:dyDescent="0.3"/>
    <row r="2779" spans="9:9" ht="15.75" customHeight="1" x14ac:dyDescent="0.3"/>
    <row r="2780" spans="9:9" ht="15.75" customHeight="1" x14ac:dyDescent="0.3"/>
    <row r="2781" spans="9:9" ht="15.75" customHeight="1" x14ac:dyDescent="0.3"/>
    <row r="2782" spans="9:9" ht="15.75" customHeight="1" x14ac:dyDescent="0.3"/>
    <row r="2783" spans="9:9" ht="15.75" customHeight="1" x14ac:dyDescent="0.3"/>
    <row r="2784" spans="9:9" ht="15.75" customHeight="1" x14ac:dyDescent="0.3"/>
    <row r="2785" spans="9:9" ht="15.75" customHeight="1" x14ac:dyDescent="0.3"/>
    <row r="2786" spans="9:9" ht="15.75" customHeight="1" x14ac:dyDescent="0.3"/>
    <row r="2787" spans="9:9" ht="15.75" customHeight="1" x14ac:dyDescent="0.3"/>
    <row r="2788" spans="9:9" ht="15.75" customHeight="1" x14ac:dyDescent="0.3"/>
    <row r="2789" spans="9:9" ht="15.75" customHeight="1" x14ac:dyDescent="0.3"/>
    <row r="2790" spans="9:9" ht="15.75" customHeight="1" x14ac:dyDescent="0.3"/>
    <row r="2791" spans="9:9" ht="15.75" customHeight="1" x14ac:dyDescent="0.3"/>
    <row r="2792" spans="9:9" ht="15.75" customHeight="1" x14ac:dyDescent="0.3"/>
    <row r="2793" spans="9:9" ht="12" customHeight="1" x14ac:dyDescent="0.3">
      <c r="I2793" s="335" t="s">
        <v>226</v>
      </c>
    </row>
  </sheetData>
  <autoFilter ref="A1:G995" xr:uid="{00000000-0009-0000-0000-000006000000}"/>
  <mergeCells count="5">
    <mergeCell ref="A1:B1"/>
    <mergeCell ref="E1:F1"/>
    <mergeCell ref="Q1:R1"/>
    <mergeCell ref="E2:F2"/>
    <mergeCell ref="E3:F3"/>
  </mergeCells>
  <conditionalFormatting sqref="I1 I4:I279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24"/>
  <sheetViews>
    <sheetView workbookViewId="0">
      <pane ySplit="1" topLeftCell="A2" activePane="bottomLeft" state="frozen"/>
      <selection pane="bottomLeft" activeCell="C23" sqref="C2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443.05999999999926</v>
      </c>
      <c r="B2" s="339"/>
      <c r="C2" s="340"/>
      <c r="D2" s="342" t="s">
        <v>493</v>
      </c>
      <c r="E2" s="343">
        <f>E3-E82</f>
        <v>12479.24</v>
      </c>
      <c r="F2" s="344" t="s">
        <v>493</v>
      </c>
      <c r="G2" s="345">
        <f>G3-G82</f>
        <v>696.89999999999986</v>
      </c>
      <c r="H2" s="343" t="s">
        <v>493</v>
      </c>
      <c r="I2" s="343">
        <f>I3-I82</f>
        <v>1220.9499999999998</v>
      </c>
      <c r="J2" s="344" t="s">
        <v>493</v>
      </c>
      <c r="K2" s="345">
        <f>K3-K82</f>
        <v>1600</v>
      </c>
      <c r="L2" s="343" t="s">
        <v>493</v>
      </c>
      <c r="M2" s="343">
        <f>M3-M82</f>
        <v>-1.960000000000008</v>
      </c>
      <c r="N2" s="345" t="s">
        <v>493</v>
      </c>
      <c r="O2" s="345">
        <f>O3-O82</f>
        <v>-1.960000000000008</v>
      </c>
      <c r="P2" s="343" t="s">
        <v>493</v>
      </c>
      <c r="Q2" s="343">
        <f>Q3-Q82</f>
        <v>39.360000000000014</v>
      </c>
      <c r="R2" s="345" t="s">
        <v>493</v>
      </c>
      <c r="S2" s="345">
        <f>S3-S82</f>
        <v>-1824.7800000000002</v>
      </c>
      <c r="T2" s="346" t="s">
        <v>493</v>
      </c>
      <c r="U2" s="343">
        <f>U3-U82</f>
        <v>-14102.15</v>
      </c>
      <c r="V2" s="345" t="s">
        <v>493</v>
      </c>
      <c r="W2" s="345">
        <f>W3-W82</f>
        <v>500</v>
      </c>
      <c r="X2" s="343" t="s">
        <v>493</v>
      </c>
      <c r="Y2" s="343">
        <f>Y3-Y82</f>
        <v>-75.5</v>
      </c>
      <c r="Z2" s="345" t="s">
        <v>493</v>
      </c>
      <c r="AA2" s="345">
        <f>AA3-AA82</f>
        <v>-126.40000000000009</v>
      </c>
      <c r="AB2" s="343" t="s">
        <v>493</v>
      </c>
      <c r="AC2" s="343">
        <f>AC3-AC82</f>
        <v>39.360000000000014</v>
      </c>
    </row>
    <row r="3" spans="1:29" ht="14.25" customHeight="1" x14ac:dyDescent="0.3">
      <c r="A3" s="341">
        <f t="shared" si="0"/>
        <v>12683.550000000001</v>
      </c>
      <c r="B3" s="347"/>
      <c r="C3" s="340"/>
      <c r="D3" s="342" t="s">
        <v>494</v>
      </c>
      <c r="E3" s="343">
        <f>SUM(E6:E82)-SUM(D6:D82)</f>
        <v>14189.73</v>
      </c>
      <c r="F3" s="345" t="s">
        <v>494</v>
      </c>
      <c r="G3" s="345">
        <f>SUM(G6:G82)-SUM(F6:F82)</f>
        <v>1196.8999999999999</v>
      </c>
      <c r="H3" s="343" t="s">
        <v>494</v>
      </c>
      <c r="I3" s="343">
        <f>SUM(I6:I82)-SUM(H6:H82)</f>
        <v>3220.95</v>
      </c>
      <c r="J3" s="345" t="s">
        <v>494</v>
      </c>
      <c r="K3" s="345">
        <f>SUM(K6:K82)-SUM(J6:J82)</f>
        <v>2600</v>
      </c>
      <c r="L3" s="343" t="s">
        <v>494</v>
      </c>
      <c r="M3" s="343">
        <f>SUM(M6:M82)-SUM(L6:L82)</f>
        <v>63.039999999999992</v>
      </c>
      <c r="N3" s="345" t="s">
        <v>494</v>
      </c>
      <c r="O3" s="345">
        <f>SUM(O6:O82)-SUM(N6:N82)</f>
        <v>63.039999999999992</v>
      </c>
      <c r="P3" s="343" t="s">
        <v>494</v>
      </c>
      <c r="Q3" s="343">
        <f>SUM(Q6:Q82)-SUM(P6:P82)</f>
        <v>139.36000000000001</v>
      </c>
      <c r="R3" s="345" t="s">
        <v>494</v>
      </c>
      <c r="S3" s="345">
        <f>SUM(S6:S82)-SUM(R6:R82)</f>
        <v>175.2199999999998</v>
      </c>
      <c r="T3" s="343" t="s">
        <v>494</v>
      </c>
      <c r="U3" s="343">
        <f>SUM(U6:U82)-SUM(T6:T82)</f>
        <v>-11602.15</v>
      </c>
      <c r="V3" s="345" t="s">
        <v>494</v>
      </c>
      <c r="W3" s="345">
        <f>SUM(W6:W82)-SUM(V6:V82)</f>
        <v>1000</v>
      </c>
      <c r="X3" s="343" t="s">
        <v>494</v>
      </c>
      <c r="Y3" s="343">
        <f>SUM(Y6:Y82)-SUM(X6:X82)</f>
        <v>124.5</v>
      </c>
      <c r="Z3" s="345" t="s">
        <v>494</v>
      </c>
      <c r="AA3" s="345">
        <f>SUM(AA6:AA82)-SUM(Z6:Z82)</f>
        <v>1373.6</v>
      </c>
      <c r="AB3" s="343" t="s">
        <v>494</v>
      </c>
      <c r="AC3" s="343">
        <f>SUM(AC6:AC82)-SUM(AB6:AB82)</f>
        <v>139.36000000000001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SUM(D6:D81)</f>
        <v>7412.5699999999988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696.89999999999986</v>
      </c>
      <c r="H5" s="343">
        <f t="shared" si="1"/>
        <v>529.04999999999995</v>
      </c>
      <c r="I5" s="343">
        <f t="shared" si="1"/>
        <v>1750</v>
      </c>
      <c r="J5" s="345">
        <f t="shared" si="1"/>
        <v>0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15977.15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46176</v>
      </c>
      <c r="B7" s="347">
        <f t="shared" ref="B7:B82" si="2">SUM(E7,U7,K7,G7,I7,S7,O7,M7,Q7,W7,Y7,AA7,AC7)-SUM(D7,F7,T7,H7,R7,N7,J7,L7,P7,V7,X7,Z7,AB7)</f>
        <v>-1000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1000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46173</v>
      </c>
      <c r="B8" s="347">
        <f t="shared" si="2"/>
        <v>-3000</v>
      </c>
      <c r="C8" s="348" t="s">
        <v>897</v>
      </c>
      <c r="D8" s="342">
        <v>3000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46173</v>
      </c>
      <c r="B9" s="347">
        <f t="shared" si="2"/>
        <v>-1000</v>
      </c>
      <c r="C9" s="348" t="s">
        <v>896</v>
      </c>
      <c r="D9" s="342">
        <v>1000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46173</v>
      </c>
      <c r="B10" s="347">
        <f t="shared" si="2"/>
        <v>1160.3599999999999</v>
      </c>
      <c r="C10" s="348" t="s">
        <v>895</v>
      </c>
      <c r="D10" s="342"/>
      <c r="E10" s="343">
        <v>1160.3599999999999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46173</v>
      </c>
      <c r="B11" s="347">
        <f t="shared" si="2"/>
        <v>2000</v>
      </c>
      <c r="C11" s="348" t="s">
        <v>886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46173</v>
      </c>
      <c r="B12" s="347">
        <f t="shared" si="2"/>
        <v>0.63</v>
      </c>
      <c r="C12" s="348" t="s">
        <v>505</v>
      </c>
      <c r="D12" s="342"/>
      <c r="E12" s="343"/>
      <c r="F12" s="345"/>
      <c r="G12" s="345">
        <v>0.63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46172</v>
      </c>
      <c r="B13" s="347">
        <f t="shared" si="2"/>
        <v>-530.36</v>
      </c>
      <c r="C13" s="348" t="s">
        <v>890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530.36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46168</v>
      </c>
      <c r="B14" s="347">
        <f t="shared" si="2"/>
        <v>-400</v>
      </c>
      <c r="C14" s="348" t="s">
        <v>887</v>
      </c>
      <c r="D14" s="342">
        <v>400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46170</v>
      </c>
      <c r="B15" s="347">
        <f t="shared" si="2"/>
        <v>87.5</v>
      </c>
      <c r="C15" s="348" t="s">
        <v>509</v>
      </c>
      <c r="D15" s="342"/>
      <c r="E15" s="343"/>
      <c r="F15" s="345"/>
      <c r="G15" s="345">
        <v>87.5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46170</v>
      </c>
      <c r="B16" s="347">
        <f t="shared" si="2"/>
        <v>56.18</v>
      </c>
      <c r="C16" s="348" t="s">
        <v>504</v>
      </c>
      <c r="D16" s="342"/>
      <c r="E16" s="343"/>
      <c r="F16" s="345"/>
      <c r="G16" s="345">
        <v>56.18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46170</v>
      </c>
      <c r="B17" s="347">
        <f t="shared" si="2"/>
        <v>-4500</v>
      </c>
      <c r="C17" s="348" t="s">
        <v>512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4500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46166</v>
      </c>
      <c r="B18" s="347">
        <f t="shared" si="2"/>
        <v>-69.2</v>
      </c>
      <c r="C18" s="348" t="s">
        <v>858</v>
      </c>
      <c r="D18" s="342">
        <v>69.2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46165</v>
      </c>
      <c r="B19" s="347">
        <f t="shared" si="2"/>
        <v>-138.44</v>
      </c>
      <c r="C19" s="348" t="s">
        <v>876</v>
      </c>
      <c r="D19" s="342">
        <v>138.44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46158</v>
      </c>
      <c r="B20" s="347">
        <f t="shared" si="2"/>
        <v>-87.13</v>
      </c>
      <c r="C20" s="348" t="s">
        <v>847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87.13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46158</v>
      </c>
      <c r="B21" s="347">
        <f t="shared" si="2"/>
        <v>-95.85</v>
      </c>
      <c r="C21" s="348" t="s">
        <v>849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95.85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46157</v>
      </c>
      <c r="B22" s="347">
        <f t="shared" si="2"/>
        <v>-146.15</v>
      </c>
      <c r="C22" s="348" t="s">
        <v>506</v>
      </c>
      <c r="D22" s="342"/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>
        <v>146.15</v>
      </c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46155</v>
      </c>
      <c r="B23" s="347">
        <f t="shared" si="2"/>
        <v>-221.4</v>
      </c>
      <c r="C23" s="348" t="s">
        <v>856</v>
      </c>
      <c r="D23" s="342"/>
      <c r="E23" s="343"/>
      <c r="F23" s="345"/>
      <c r="G23" s="345"/>
      <c r="H23" s="343">
        <v>221.4</v>
      </c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46155</v>
      </c>
      <c r="B24" s="347">
        <f t="shared" si="2"/>
        <v>444.44</v>
      </c>
      <c r="C24" s="348" t="s">
        <v>519</v>
      </c>
      <c r="D24" s="342"/>
      <c r="E24" s="343">
        <v>444.44</v>
      </c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46155</v>
      </c>
      <c r="B25" s="347">
        <f t="shared" si="2"/>
        <v>351.69</v>
      </c>
      <c r="C25" s="348" t="s">
        <v>859</v>
      </c>
      <c r="D25" s="342"/>
      <c r="E25" s="343">
        <v>351.69</v>
      </c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46153</v>
      </c>
      <c r="B26" s="347">
        <f t="shared" si="2"/>
        <v>-1045.8699999999999</v>
      </c>
      <c r="C26" s="348" t="s">
        <v>843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1045.8699999999999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46151</v>
      </c>
      <c r="B27" s="347">
        <f t="shared" si="2"/>
        <v>-903.88</v>
      </c>
      <c r="C27" s="348" t="s">
        <v>857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903.88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46149</v>
      </c>
      <c r="B28" s="347">
        <f t="shared" si="2"/>
        <v>69.400000000000006</v>
      </c>
      <c r="C28" s="348" t="s">
        <v>509</v>
      </c>
      <c r="D28" s="342"/>
      <c r="E28" s="343"/>
      <c r="F28" s="345"/>
      <c r="G28" s="345">
        <v>69.400000000000006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46148</v>
      </c>
      <c r="B29" s="347">
        <f t="shared" si="2"/>
        <v>-500.5</v>
      </c>
      <c r="C29" s="348" t="s">
        <v>212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>
        <v>500.5</v>
      </c>
      <c r="Y29" s="343"/>
      <c r="Z29" s="345"/>
      <c r="AA29" s="345"/>
      <c r="AB29" s="343"/>
      <c r="AC29" s="343"/>
    </row>
    <row r="30" spans="1:29" ht="14.25" customHeight="1" x14ac:dyDescent="0.3">
      <c r="A30" s="338">
        <v>46148</v>
      </c>
      <c r="B30" s="347">
        <f t="shared" si="2"/>
        <v>-457.94</v>
      </c>
      <c r="C30" s="348" t="s">
        <v>858</v>
      </c>
      <c r="D30" s="342">
        <v>457.94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46142</v>
      </c>
      <c r="B31" s="347">
        <f t="shared" si="2"/>
        <v>5616.82</v>
      </c>
      <c r="C31" s="348" t="s">
        <v>285</v>
      </c>
      <c r="D31" s="342"/>
      <c r="E31" s="343">
        <v>5616.82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46142</v>
      </c>
      <c r="B32" s="347">
        <f t="shared" si="2"/>
        <v>2000</v>
      </c>
      <c r="C32" s="348" t="s">
        <v>503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46142</v>
      </c>
      <c r="B33" s="347">
        <f t="shared" si="2"/>
        <v>62.26</v>
      </c>
      <c r="C33" s="348" t="s">
        <v>504</v>
      </c>
      <c r="D33" s="342"/>
      <c r="E33" s="343"/>
      <c r="F33" s="345"/>
      <c r="G33" s="345">
        <v>62.26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46142</v>
      </c>
      <c r="B34" s="347">
        <f t="shared" si="2"/>
        <v>-185.64</v>
      </c>
      <c r="C34" s="348" t="s">
        <v>423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>
        <v>92.82</v>
      </c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>
        <v>92.82</v>
      </c>
      <c r="AC34" s="343"/>
    </row>
    <row r="35" spans="1:29" ht="14.25" customHeight="1" x14ac:dyDescent="0.3">
      <c r="A35" s="338">
        <v>46142</v>
      </c>
      <c r="B35" s="347">
        <f t="shared" si="2"/>
        <v>-127.68</v>
      </c>
      <c r="C35" s="348" t="s">
        <v>315</v>
      </c>
      <c r="D35" s="342"/>
      <c r="E35" s="343"/>
      <c r="F35" s="345"/>
      <c r="G35" s="345"/>
      <c r="H35" s="343"/>
      <c r="I35" s="343"/>
      <c r="J35" s="345"/>
      <c r="K35" s="345"/>
      <c r="L35" s="343">
        <v>63.84</v>
      </c>
      <c r="M35" s="343"/>
      <c r="N35" s="345">
        <v>63.84</v>
      </c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46142</v>
      </c>
      <c r="B36" s="347">
        <f t="shared" si="2"/>
        <v>0.52</v>
      </c>
      <c r="C36" s="348" t="s">
        <v>505</v>
      </c>
      <c r="D36" s="342"/>
      <c r="E36" s="343"/>
      <c r="F36" s="345"/>
      <c r="G36" s="345">
        <v>0.52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46130</v>
      </c>
      <c r="B37" s="347">
        <f t="shared" si="2"/>
        <v>-578.57000000000005</v>
      </c>
      <c r="C37" s="348" t="s">
        <v>506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578.57000000000005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46130</v>
      </c>
      <c r="B38" s="347">
        <f t="shared" si="2"/>
        <v>-93.71</v>
      </c>
      <c r="C38" s="348" t="s">
        <v>507</v>
      </c>
      <c r="D38" s="342"/>
      <c r="E38" s="343"/>
      <c r="F38" s="345"/>
      <c r="G38" s="345"/>
      <c r="H38" s="343">
        <v>93.71</v>
      </c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46130</v>
      </c>
      <c r="B39" s="347">
        <f t="shared" si="2"/>
        <v>-318.36</v>
      </c>
      <c r="C39" s="348" t="s">
        <v>508</v>
      </c>
      <c r="D39" s="342"/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>
        <v>318.36</v>
      </c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46129</v>
      </c>
      <c r="B40" s="347">
        <f t="shared" si="2"/>
        <v>62.19</v>
      </c>
      <c r="C40" s="348" t="s">
        <v>509</v>
      </c>
      <c r="D40" s="342"/>
      <c r="E40" s="343"/>
      <c r="F40" s="345"/>
      <c r="G40" s="345">
        <v>62.19</v>
      </c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46112</v>
      </c>
      <c r="B41" s="347">
        <f t="shared" si="2"/>
        <v>4309.58</v>
      </c>
      <c r="C41" s="348" t="s">
        <v>510</v>
      </c>
      <c r="D41" s="342"/>
      <c r="E41" s="343">
        <v>4309.58</v>
      </c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46112</v>
      </c>
      <c r="B42" s="347">
        <f t="shared" si="2"/>
        <v>2000</v>
      </c>
      <c r="C42" s="348" t="s">
        <v>511</v>
      </c>
      <c r="D42" s="342"/>
      <c r="E42" s="343"/>
      <c r="F42" s="345"/>
      <c r="G42" s="345"/>
      <c r="H42" s="343"/>
      <c r="I42" s="343">
        <v>350</v>
      </c>
      <c r="J42" s="345"/>
      <c r="K42" s="345">
        <v>320</v>
      </c>
      <c r="L42" s="343"/>
      <c r="M42" s="343">
        <v>25</v>
      </c>
      <c r="N42" s="345"/>
      <c r="O42" s="345">
        <v>25</v>
      </c>
      <c r="P42" s="343"/>
      <c r="Q42" s="343">
        <v>45</v>
      </c>
      <c r="R42" s="345"/>
      <c r="S42" s="345">
        <v>400</v>
      </c>
      <c r="T42" s="343"/>
      <c r="U42" s="343">
        <v>375</v>
      </c>
      <c r="V42" s="345"/>
      <c r="W42" s="345">
        <v>100</v>
      </c>
      <c r="X42" s="343"/>
      <c r="Y42" s="343">
        <v>85</v>
      </c>
      <c r="Z42" s="345"/>
      <c r="AA42" s="345">
        <v>230</v>
      </c>
      <c r="AB42" s="343"/>
      <c r="AC42" s="343">
        <v>45</v>
      </c>
    </row>
    <row r="43" spans="1:29" ht="14.25" customHeight="1" x14ac:dyDescent="0.3">
      <c r="A43" s="338">
        <v>46112</v>
      </c>
      <c r="B43" s="347">
        <f t="shared" si="2"/>
        <v>0.34</v>
      </c>
      <c r="C43" s="348" t="s">
        <v>505</v>
      </c>
      <c r="D43" s="342"/>
      <c r="E43" s="343"/>
      <c r="F43" s="345"/>
      <c r="G43" s="345">
        <v>0.34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46112</v>
      </c>
      <c r="B44" s="347">
        <f t="shared" si="2"/>
        <v>-1200</v>
      </c>
      <c r="C44" s="348" t="s">
        <v>512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1200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46108</v>
      </c>
      <c r="B45" s="347">
        <f t="shared" si="2"/>
        <v>68.72</v>
      </c>
      <c r="C45" s="348" t="s">
        <v>504</v>
      </c>
      <c r="D45" s="342"/>
      <c r="E45" s="343"/>
      <c r="F45" s="345"/>
      <c r="G45" s="345">
        <v>68.72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46104</v>
      </c>
      <c r="B46" s="347">
        <f t="shared" si="2"/>
        <v>-6</v>
      </c>
      <c r="C46" s="348" t="s">
        <v>513</v>
      </c>
      <c r="D46" s="342">
        <v>6</v>
      </c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46103</v>
      </c>
      <c r="B47" s="347">
        <f t="shared" si="2"/>
        <v>-100</v>
      </c>
      <c r="C47" s="348" t="s">
        <v>514</v>
      </c>
      <c r="D47" s="342">
        <v>100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46103</v>
      </c>
      <c r="B48" s="347">
        <f t="shared" si="2"/>
        <v>-100</v>
      </c>
      <c r="C48" s="348" t="s">
        <v>515</v>
      </c>
      <c r="D48" s="342">
        <v>100</v>
      </c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46103</v>
      </c>
      <c r="B49" s="347">
        <f t="shared" si="2"/>
        <v>-50</v>
      </c>
      <c r="C49" s="348" t="s">
        <v>516</v>
      </c>
      <c r="D49" s="342">
        <v>50</v>
      </c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46103</v>
      </c>
      <c r="B50" s="347">
        <f t="shared" si="2"/>
        <v>-100</v>
      </c>
      <c r="C50" s="348" t="s">
        <v>517</v>
      </c>
      <c r="D50" s="342">
        <v>100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46103</v>
      </c>
      <c r="B51" s="347">
        <f t="shared" si="2"/>
        <v>-100</v>
      </c>
      <c r="C51" s="348" t="s">
        <v>518</v>
      </c>
      <c r="D51" s="342">
        <v>100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46102</v>
      </c>
      <c r="B52" s="347">
        <f t="shared" si="2"/>
        <v>-300</v>
      </c>
      <c r="C52" s="348" t="s">
        <v>519</v>
      </c>
      <c r="D52" s="342">
        <v>300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46102</v>
      </c>
      <c r="B53" s="347">
        <f t="shared" si="2"/>
        <v>1384.5</v>
      </c>
      <c r="C53" s="348" t="s">
        <v>520</v>
      </c>
      <c r="D53" s="342"/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>
        <v>-1384.5</v>
      </c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46094</v>
      </c>
      <c r="B54" s="347">
        <f t="shared" si="2"/>
        <v>55.66</v>
      </c>
      <c r="C54" s="348" t="s">
        <v>509</v>
      </c>
      <c r="D54" s="342"/>
      <c r="E54" s="343"/>
      <c r="F54" s="345"/>
      <c r="G54" s="345">
        <v>55.66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46090</v>
      </c>
      <c r="B55" s="347">
        <f t="shared" si="2"/>
        <v>-380</v>
      </c>
      <c r="C55" s="348" t="s">
        <v>521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>
        <v>380</v>
      </c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46083</v>
      </c>
      <c r="B56" s="347">
        <f t="shared" si="2"/>
        <v>-185.64</v>
      </c>
      <c r="C56" s="348" t="s">
        <v>423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>
        <v>92.82</v>
      </c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>
        <v>92.82</v>
      </c>
      <c r="AC56" s="343"/>
    </row>
    <row r="57" spans="1:29" ht="14.25" customHeight="1" x14ac:dyDescent="0.3">
      <c r="A57" s="338">
        <v>46081</v>
      </c>
      <c r="B57" s="347">
        <f t="shared" si="2"/>
        <v>3764.91</v>
      </c>
      <c r="C57" s="348" t="s">
        <v>425</v>
      </c>
      <c r="D57" s="342"/>
      <c r="E57" s="343">
        <v>3764.91</v>
      </c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46081</v>
      </c>
      <c r="B58" s="347">
        <f t="shared" si="2"/>
        <v>2000</v>
      </c>
      <c r="C58" s="348" t="s">
        <v>522</v>
      </c>
      <c r="D58" s="342"/>
      <c r="E58" s="343"/>
      <c r="F58" s="345"/>
      <c r="G58" s="345"/>
      <c r="H58" s="343"/>
      <c r="I58" s="343">
        <v>350</v>
      </c>
      <c r="J58" s="345"/>
      <c r="K58" s="345">
        <v>320</v>
      </c>
      <c r="L58" s="343"/>
      <c r="M58" s="343">
        <v>25</v>
      </c>
      <c r="N58" s="345"/>
      <c r="O58" s="345">
        <v>25</v>
      </c>
      <c r="P58" s="343"/>
      <c r="Q58" s="343">
        <v>45</v>
      </c>
      <c r="R58" s="345"/>
      <c r="S58" s="345">
        <v>400</v>
      </c>
      <c r="T58" s="343"/>
      <c r="U58" s="343">
        <v>375</v>
      </c>
      <c r="V58" s="345"/>
      <c r="W58" s="345">
        <v>100</v>
      </c>
      <c r="X58" s="343"/>
      <c r="Y58" s="343">
        <v>85</v>
      </c>
      <c r="Z58" s="345"/>
      <c r="AA58" s="345">
        <v>230</v>
      </c>
      <c r="AB58" s="343"/>
      <c r="AC58" s="343">
        <v>45</v>
      </c>
    </row>
    <row r="59" spans="1:29" ht="14.25" customHeight="1" x14ac:dyDescent="0.3">
      <c r="A59" s="338">
        <v>46081</v>
      </c>
      <c r="B59" s="347">
        <f t="shared" si="2"/>
        <v>0.23</v>
      </c>
      <c r="C59" s="348" t="s">
        <v>505</v>
      </c>
      <c r="D59" s="342"/>
      <c r="E59" s="343"/>
      <c r="F59" s="345"/>
      <c r="G59" s="345">
        <v>0.23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46070</v>
      </c>
      <c r="B60" s="347">
        <f t="shared" si="2"/>
        <v>-1920</v>
      </c>
      <c r="C60" s="348" t="s">
        <v>523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1920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46069</v>
      </c>
      <c r="B61" s="347">
        <f t="shared" si="2"/>
        <v>-243.8</v>
      </c>
      <c r="C61" s="348" t="s">
        <v>523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243.8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46068</v>
      </c>
      <c r="B62" s="347">
        <f t="shared" si="2"/>
        <v>63.46</v>
      </c>
      <c r="C62" s="348" t="s">
        <v>509</v>
      </c>
      <c r="D62" s="342"/>
      <c r="E62" s="343"/>
      <c r="F62" s="345"/>
      <c r="G62" s="345">
        <v>63.46</v>
      </c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46067</v>
      </c>
      <c r="B63" s="347">
        <f t="shared" si="2"/>
        <v>-1007.99</v>
      </c>
      <c r="C63" s="348" t="s">
        <v>524</v>
      </c>
      <c r="D63" s="342">
        <v>1007.99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46063</v>
      </c>
      <c r="B64" s="347">
        <f t="shared" si="2"/>
        <v>-1276.4000000000001</v>
      </c>
      <c r="C64" s="348" t="s">
        <v>525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>
        <v>1276.4000000000001</v>
      </c>
      <c r="AA64" s="345"/>
      <c r="AB64" s="343"/>
      <c r="AC64" s="343"/>
    </row>
    <row r="65" spans="1:29" ht="14.25" customHeight="1" x14ac:dyDescent="0.3">
      <c r="A65" s="338">
        <v>46063</v>
      </c>
      <c r="B65" s="347">
        <f t="shared" si="2"/>
        <v>-955</v>
      </c>
      <c r="C65" s="348" t="s">
        <v>526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>
        <v>955</v>
      </c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46063</v>
      </c>
      <c r="B66" s="347">
        <f t="shared" si="2"/>
        <v>59.19</v>
      </c>
      <c r="C66" s="348" t="s">
        <v>504</v>
      </c>
      <c r="D66" s="342"/>
      <c r="E66" s="343"/>
      <c r="F66" s="345"/>
      <c r="G66" s="345">
        <v>59.19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46061</v>
      </c>
      <c r="B67" s="347">
        <f t="shared" si="2"/>
        <v>-2203.44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2203.44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46061</v>
      </c>
      <c r="B68" s="347">
        <f t="shared" si="2"/>
        <v>-831.92</v>
      </c>
      <c r="C68" s="348" t="s">
        <v>527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831.92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46055</v>
      </c>
      <c r="B69" s="347">
        <f t="shared" si="2"/>
        <v>-900</v>
      </c>
      <c r="C69" s="348" t="s">
        <v>512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>
        <v>900</v>
      </c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46053</v>
      </c>
      <c r="B70" s="347">
        <f t="shared" si="2"/>
        <v>3194.64</v>
      </c>
      <c r="C70" s="348" t="s">
        <v>459</v>
      </c>
      <c r="D70" s="342"/>
      <c r="E70" s="343">
        <v>3194.64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46053</v>
      </c>
      <c r="B71" s="347">
        <f t="shared" si="2"/>
        <v>2000</v>
      </c>
      <c r="C71" s="348" t="s">
        <v>528</v>
      </c>
      <c r="D71" s="342"/>
      <c r="E71" s="343"/>
      <c r="F71" s="345"/>
      <c r="G71" s="345"/>
      <c r="H71" s="343"/>
      <c r="I71" s="343">
        <v>350</v>
      </c>
      <c r="J71" s="345"/>
      <c r="K71" s="345">
        <v>320</v>
      </c>
      <c r="L71" s="343"/>
      <c r="M71" s="343">
        <v>25</v>
      </c>
      <c r="N71" s="345"/>
      <c r="O71" s="345">
        <v>25</v>
      </c>
      <c r="P71" s="343"/>
      <c r="Q71" s="343">
        <v>45</v>
      </c>
      <c r="R71" s="345"/>
      <c r="S71" s="345">
        <v>400</v>
      </c>
      <c r="T71" s="343"/>
      <c r="U71" s="343">
        <v>375</v>
      </c>
      <c r="V71" s="345"/>
      <c r="W71" s="345">
        <v>100</v>
      </c>
      <c r="X71" s="343"/>
      <c r="Y71" s="343">
        <v>85</v>
      </c>
      <c r="Z71" s="345"/>
      <c r="AA71" s="345">
        <v>230</v>
      </c>
      <c r="AB71" s="343"/>
      <c r="AC71" s="343">
        <v>45</v>
      </c>
    </row>
    <row r="72" spans="1:29" ht="14.25" customHeight="1" x14ac:dyDescent="0.3">
      <c r="A72" s="338">
        <v>46053</v>
      </c>
      <c r="B72" s="347">
        <f t="shared" si="2"/>
        <v>0.38</v>
      </c>
      <c r="C72" s="348" t="s">
        <v>505</v>
      </c>
      <c r="D72" s="342"/>
      <c r="E72" s="343"/>
      <c r="F72" s="345"/>
      <c r="G72" s="345">
        <v>0.38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46053</v>
      </c>
      <c r="B73" s="347">
        <f t="shared" si="2"/>
        <v>54.55</v>
      </c>
      <c r="C73" s="348" t="s">
        <v>509</v>
      </c>
      <c r="D73" s="342"/>
      <c r="E73" s="343"/>
      <c r="F73" s="345"/>
      <c r="G73" s="345">
        <v>54.55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46048</v>
      </c>
      <c r="B74" s="347">
        <f t="shared" si="2"/>
        <v>-583</v>
      </c>
      <c r="C74" s="348" t="s">
        <v>529</v>
      </c>
      <c r="D74" s="342">
        <v>583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46044</v>
      </c>
      <c r="B75" s="347">
        <f t="shared" si="2"/>
        <v>-126.24</v>
      </c>
      <c r="C75" s="348" t="s">
        <v>315</v>
      </c>
      <c r="D75" s="342"/>
      <c r="E75" s="343"/>
      <c r="F75" s="345"/>
      <c r="G75" s="345"/>
      <c r="H75" s="343"/>
      <c r="I75" s="343"/>
      <c r="J75" s="345"/>
      <c r="K75" s="345"/>
      <c r="L75" s="343">
        <v>63.12</v>
      </c>
      <c r="M75" s="343"/>
      <c r="N75" s="345">
        <v>63.12</v>
      </c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46043</v>
      </c>
      <c r="B76" s="347">
        <f t="shared" si="2"/>
        <v>-100</v>
      </c>
      <c r="C76" s="348" t="s">
        <v>530</v>
      </c>
      <c r="D76" s="342"/>
      <c r="E76" s="343"/>
      <c r="F76" s="345"/>
      <c r="G76" s="345"/>
      <c r="H76" s="343">
        <v>100</v>
      </c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46043</v>
      </c>
      <c r="B77" s="347">
        <f t="shared" si="2"/>
        <v>-2724</v>
      </c>
      <c r="C77" s="348" t="s">
        <v>531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>
        <v>2724</v>
      </c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46038</v>
      </c>
      <c r="B78" s="347">
        <f t="shared" si="2"/>
        <v>55.69</v>
      </c>
      <c r="C78" s="348" t="s">
        <v>509</v>
      </c>
      <c r="D78" s="342"/>
      <c r="E78" s="343"/>
      <c r="F78" s="345"/>
      <c r="G78" s="345">
        <v>55.69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46030</v>
      </c>
      <c r="B79" s="347">
        <f t="shared" si="2"/>
        <v>1049.3699999999999</v>
      </c>
      <c r="C79" s="340" t="s">
        <v>532</v>
      </c>
      <c r="D79" s="342"/>
      <c r="E79" s="343">
        <v>1049.3699999999999</v>
      </c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46027</v>
      </c>
      <c r="B80" s="347">
        <f t="shared" si="2"/>
        <v>-113.94</v>
      </c>
      <c r="C80" s="348" t="s">
        <v>533</v>
      </c>
      <c r="D80" s="342"/>
      <c r="E80" s="343"/>
      <c r="F80" s="345"/>
      <c r="G80" s="345"/>
      <c r="H80" s="343">
        <v>113.94</v>
      </c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46027</v>
      </c>
      <c r="B81" s="347">
        <f t="shared" si="2"/>
        <v>-622.1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622.1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44562</v>
      </c>
      <c r="B82" s="347">
        <f t="shared" si="2"/>
        <v>12240.49</v>
      </c>
      <c r="C82" s="348" t="s">
        <v>534</v>
      </c>
      <c r="D82" s="342"/>
      <c r="E82" s="343">
        <v>1710.49</v>
      </c>
      <c r="F82" s="345"/>
      <c r="G82" s="345">
        <v>500</v>
      </c>
      <c r="H82" s="343"/>
      <c r="I82" s="343">
        <v>2000</v>
      </c>
      <c r="J82" s="345"/>
      <c r="K82" s="345">
        <v>1000</v>
      </c>
      <c r="L82" s="343"/>
      <c r="M82" s="343">
        <v>65</v>
      </c>
      <c r="N82" s="345"/>
      <c r="O82" s="345">
        <v>65</v>
      </c>
      <c r="P82" s="343"/>
      <c r="Q82" s="343">
        <v>100</v>
      </c>
      <c r="R82" s="345"/>
      <c r="S82" s="345">
        <v>2000</v>
      </c>
      <c r="T82" s="343"/>
      <c r="U82" s="343">
        <v>2500</v>
      </c>
      <c r="V82" s="345"/>
      <c r="W82" s="345">
        <v>500</v>
      </c>
      <c r="X82" s="343"/>
      <c r="Y82" s="343">
        <v>200</v>
      </c>
      <c r="Z82" s="345"/>
      <c r="AA82" s="345">
        <v>1500</v>
      </c>
      <c r="AB82" s="343"/>
      <c r="AC82" s="343">
        <v>100</v>
      </c>
    </row>
    <row r="83" spans="1:29" ht="14.25" customHeight="1" x14ac:dyDescent="0.3"/>
    <row r="84" spans="1:29" ht="14.25" customHeight="1" x14ac:dyDescent="0.3"/>
    <row r="85" spans="1:29" ht="14.25" customHeight="1" x14ac:dyDescent="0.3"/>
    <row r="86" spans="1:29" ht="14.25" customHeight="1" x14ac:dyDescent="0.3"/>
    <row r="87" spans="1:29" ht="14.25" customHeight="1" x14ac:dyDescent="0.3"/>
    <row r="88" spans="1:29" ht="14.25" customHeight="1" x14ac:dyDescent="0.3"/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68.666666666666671</v>
      </c>
      <c r="F7" s="392">
        <f ca="1">'Lorri 401b'!D4</f>
        <v>76338</v>
      </c>
      <c r="G7" s="393">
        <f ca="1">(F7-C9)/365.25</f>
        <v>122.51334702258727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3383533.4939713837</v>
      </c>
      <c r="R11" s="25">
        <f t="array" aca="1" ref="R11" ca="1">INDEX('Lorri 401b'!L:L,MATCH('Retirement Calculator'!A11,'Lorri 401b'!N:N,0),0)</f>
        <v>3607508.290668847</v>
      </c>
      <c r="S11" s="25">
        <f t="shared" ref="S11:S265" ca="1" si="7">SUM(Q11:R11)</f>
        <v>6991041.7846402302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3366041.0359800141</v>
      </c>
      <c r="R12" s="25">
        <f t="array" aca="1" ref="R12" ca="1">INDEX('Lorri 401b'!L:L,MATCH('Retirement Calculator'!A12,'Lorri 401b'!N:N,0),0)</f>
        <v>3622539.5752133005</v>
      </c>
      <c r="S12" s="25">
        <f t="shared" ca="1" si="7"/>
        <v>6988580.6111933142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3348475.6927470136</v>
      </c>
      <c r="R13" s="25">
        <f t="array" aca="1" ref="R13" ca="1">INDEX('Lorri 401b'!L:L,MATCH('Retirement Calculator'!A13,'Lorri 401b'!N:N,0),0)</f>
        <v>3637633.4901100225</v>
      </c>
      <c r="S13" s="25">
        <f t="shared" ca="1" si="7"/>
        <v>6986109.1828570366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3330837.1605838756</v>
      </c>
      <c r="R14" s="25">
        <f t="array" aca="1" ref="R14" ca="1">INDEX('Lorri 401b'!L:L,MATCH('Retirement Calculator'!A14,'Lorri 401b'!N:N,0),0)</f>
        <v>3652790.2963188142</v>
      </c>
      <c r="S14" s="25">
        <f t="shared" ca="1" si="7"/>
        <v>6983627.4569026902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3313125.1345367245</v>
      </c>
      <c r="R15" s="25">
        <f t="array" aca="1" ref="R15" ca="1">INDEX('Lorri 401b'!L:L,MATCH('Retirement Calculator'!A15,'Lorri 401b'!N:N,0),0)</f>
        <v>3668010.2558868094</v>
      </c>
      <c r="S15" s="25">
        <f t="shared" ca="1" si="7"/>
        <v>6981135.3904235344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3295339.3083810438</v>
      </c>
      <c r="R16" s="25">
        <f t="array" aca="1" ref="R16" ca="1">INDEX('Lorri 401b'!L:L,MATCH('Retirement Calculator'!A16,'Lorri 401b'!N:N,0),0)</f>
        <v>3683293.6319530043</v>
      </c>
      <c r="S16" s="25">
        <f t="shared" ca="1" si="7"/>
        <v>6978632.9403340481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3277479.3746163812</v>
      </c>
      <c r="R17" s="25">
        <f t="array" aca="1" ref="R17" ca="1">INDEX('Lorri 401b'!L:L,MATCH('Retirement Calculator'!A17,'Lorri 401b'!N:N,0),0)</f>
        <v>3698640.6887528086</v>
      </c>
      <c r="S17" s="25">
        <f t="shared" ca="1" si="7"/>
        <v>6976120.0633691903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3259545.0244610324</v>
      </c>
      <c r="R18" s="25">
        <f t="array" aca="1" ref="R18" ca="1">INDEX('Lorri 401b'!L:L,MATCH('Retirement Calculator'!A18,'Lorri 401b'!N:N,0),0)</f>
        <v>3714051.6916226121</v>
      </c>
      <c r="S18" s="25">
        <f t="shared" ca="1" si="7"/>
        <v>6973596.716083644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3241535.9478467028</v>
      </c>
      <c r="R19" s="25">
        <f t="array" aca="1" ref="R19" ca="1">INDEX('Lorri 401b'!L:L,MATCH('Retirement Calculator'!A19,'Lorri 401b'!N:N,0),0)</f>
        <v>3729526.9070043731</v>
      </c>
      <c r="S19" s="25">
        <f t="shared" ca="1" si="7"/>
        <v>6971062.8548510764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3223451.8334131469</v>
      </c>
      <c r="R20" s="25">
        <f t="array" aca="1" ref="R20" ca="1">INDEX('Lorri 401b'!L:L,MATCH('Retirement Calculator'!A20,'Lorri 401b'!N:N,0),0)</f>
        <v>3745066.6024502246</v>
      </c>
      <c r="S20" s="25">
        <f t="shared" ca="1" si="7"/>
        <v>6968518.4358633719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3205292.3685027845</v>
      </c>
      <c r="R21" s="25">
        <f t="array" aca="1" ref="R21" ca="1">INDEX('Lorri 401b'!L:L,MATCH('Retirement Calculator'!A21,'Lorri 401b'!N:N,0),0)</f>
        <v>3760671.0466271006</v>
      </c>
      <c r="S21" s="25">
        <f t="shared" ca="1" si="7"/>
        <v>6965963.4151298851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3187057.2391552958</v>
      </c>
      <c r="R22" s="25">
        <f t="array" aca="1" ref="R22" ca="1">INDEX('Lorri 401b'!L:L,MATCH('Retirement Calculator'!A22,'Lorri 401b'!N:N,0),0)</f>
        <v>3776340.5093213799</v>
      </c>
      <c r="S22" s="25">
        <f t="shared" ca="1" si="7"/>
        <v>6963397.7484766757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3168746.1301021925</v>
      </c>
      <c r="R23" s="25">
        <f t="array" aca="1" ref="R23" ca="1">INDEX('Lorri 401b'!L:L,MATCH('Retirement Calculator'!A23,'Lorri 401b'!N:N,0),0)</f>
        <v>3792075.2614435526</v>
      </c>
      <c r="S23" s="25">
        <f t="shared" ca="1" si="7"/>
        <v>6960821.3915457446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3150358.7247613678</v>
      </c>
      <c r="R24" s="25">
        <f t="array" aca="1" ref="R24" ca="1">INDEX('Lorri 401b'!L:L,MATCH('Retirement Calculator'!A24,'Lorri 401b'!N:N,0),0)</f>
        <v>3807875.5750329006</v>
      </c>
      <c r="S24" s="25">
        <f t="shared" ca="1" si="7"/>
        <v>6958234.2997942679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3131894.7052316228</v>
      </c>
      <c r="R25" s="25">
        <f t="array" aca="1" ref="R25" ca="1">INDEX('Lorri 401b'!L:L,MATCH('Retirement Calculator'!A25,'Lorri 401b'!N:N,0),0)</f>
        <v>3823741.7232622043</v>
      </c>
      <c r="S25" s="25">
        <f t="shared" ca="1" si="7"/>
        <v>6955636.4284938276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3113353.7522871708</v>
      </c>
      <c r="R26" s="25">
        <f t="array" aca="1" ref="R26" ca="1">INDEX('Lorri 401b'!L:L,MATCH('Retirement Calculator'!A26,'Lorri 401b'!N:N,0),0)</f>
        <v>3839673.9804424634</v>
      </c>
      <c r="S26" s="25">
        <f t="shared" ca="1" si="7"/>
        <v>6953027.7327296343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3094735.5453721168</v>
      </c>
      <c r="R27" s="25">
        <f t="array" aca="1" ref="R27" ca="1">INDEX('Lorri 401b'!L:L,MATCH('Retirement Calculator'!A27,'Lorri 401b'!N:N,0),0)</f>
        <v>3855672.6220276402</v>
      </c>
      <c r="S27" s="25">
        <f t="shared" ca="1" si="7"/>
        <v>6950408.1673997566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3076039.7625949169</v>
      </c>
      <c r="R28" s="25">
        <f t="array" aca="1" ref="R28" ca="1">INDEX('Lorri 401b'!L:L,MATCH('Retirement Calculator'!A28,'Lorri 401b'!N:N,0),0)</f>
        <v>3871737.9246194223</v>
      </c>
      <c r="S28" s="25">
        <f t="shared" ca="1" si="7"/>
        <v>6947777.6872143392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3057266.0807228121</v>
      </c>
      <c r="R29" s="25">
        <f t="array" aca="1" ref="R29" ca="1">INDEX('Lorri 401b'!L:L,MATCH('Retirement Calculator'!A29,'Lorri 401b'!N:N,0),0)</f>
        <v>3887870.1659720032</v>
      </c>
      <c r="S29" s="25">
        <f t="shared" ca="1" si="7"/>
        <v>6945136.2466948153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3038414.17517624</v>
      </c>
      <c r="R30" s="25">
        <f t="array" aca="1" ref="R30" ca="1">INDEX('Lorri 401b'!L:L,MATCH('Retirement Calculator'!A30,'Lorri 401b'!N:N,0),0)</f>
        <v>3904069.6249968866</v>
      </c>
      <c r="S30" s="25">
        <f t="shared" ca="1" si="7"/>
        <v>6942483.8001731262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3019483.7200232241</v>
      </c>
      <c r="R31" s="25">
        <f t="array" aca="1" ref="R31" ca="1">INDEX('Lorri 401b'!L:L,MATCH('Retirement Calculator'!A31,'Lorri 401b'!N:N,0),0)</f>
        <v>3920336.5817677071</v>
      </c>
      <c r="S31" s="25">
        <f t="shared" ca="1" si="7"/>
        <v>6939820.3017909313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3000474.387973737</v>
      </c>
      <c r="R32" s="25">
        <f t="array" aca="1" ref="R32" ca="1">INDEX('Lorri 401b'!L:L,MATCH('Retirement Calculator'!A32,'Lorri 401b'!N:N,0),0)</f>
        <v>3936671.3175250725</v>
      </c>
      <c r="S32" s="25">
        <f t="shared" ca="1" si="7"/>
        <v>6937145.705498809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2981385.8503740439</v>
      </c>
      <c r="R33" s="25">
        <f t="array" aca="1" ref="R33" ca="1">INDEX('Lorri 401b'!L:L,MATCH('Retirement Calculator'!A33,'Lorri 401b'!N:N,0),0)</f>
        <v>3953074.1146814269</v>
      </c>
      <c r="S33" s="25">
        <f t="shared" ca="1" si="7"/>
        <v>6934459.9650554713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2962217.7772010188</v>
      </c>
      <c r="R34" s="25">
        <f t="array" aca="1" ref="R34" ca="1">INDEX('Lorri 401b'!L:L,MATCH('Retirement Calculator'!A34,'Lorri 401b'!N:N,0),0)</f>
        <v>3969545.2568259328</v>
      </c>
      <c r="S34" s="25">
        <f t="shared" ca="1" si="7"/>
        <v>6931763.0340269515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2942969.8370564394</v>
      </c>
      <c r="R35" s="25">
        <f t="array" aca="1" ref="R35" ca="1">INDEX('Lorri 401b'!L:L,MATCH('Retirement Calculator'!A35,'Lorri 401b'!N:N,0),0)</f>
        <v>3986085.0287293741</v>
      </c>
      <c r="S35" s="25">
        <f t="shared" ca="1" si="7"/>
        <v>6929054.865785813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2923641.6971612573</v>
      </c>
      <c r="R36" s="25">
        <f t="array" aca="1" ref="R36" ca="1">INDEX('Lorri 401b'!L:L,MATCH('Retirement Calculator'!A36,'Lorri 401b'!N:N,0),0)</f>
        <v>4002693.7163490797</v>
      </c>
      <c r="S36" s="25">
        <f t="shared" ca="1" si="7"/>
        <v>6926335.4135103375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2904233.0233498453</v>
      </c>
      <c r="R37" s="25">
        <f t="array" aca="1" ref="R37" ca="1">INDEX('Lorri 401b'!L:L,MATCH('Retirement Calculator'!A37,'Lorri 401b'!N:N,0),0)</f>
        <v>4019371.6068338677</v>
      </c>
      <c r="S37" s="25">
        <f t="shared" ca="1" si="7"/>
        <v>6923604.6301837135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2884743.4800642193</v>
      </c>
      <c r="R38" s="25">
        <f t="array" aca="1" ref="R38" ca="1">INDEX('Lorri 401b'!L:L,MATCH('Retirement Calculator'!A38,'Lorri 401b'!N:N,0),0)</f>
        <v>4036118.9885290088</v>
      </c>
      <c r="S38" s="25">
        <f t="shared" ca="1" si="7"/>
        <v>6920862.4685932286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2865172.7303482364</v>
      </c>
      <c r="R39" s="25">
        <f t="array" aca="1" ref="R39" ca="1">INDEX('Lorri 401b'!L:L,MATCH('Retirement Calculator'!A39,'Lorri 401b'!N:N,0),0)</f>
        <v>4052936.150981213</v>
      </c>
      <c r="S39" s="25">
        <f t="shared" ca="1" si="7"/>
        <v>6918108.8813294489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2845520.4358417704</v>
      </c>
      <c r="R40" s="25">
        <f t="array" aca="1" ref="R40" ca="1">INDEX('Lorri 401b'!L:L,MATCH('Retirement Calculator'!A40,'Lorri 401b'!N:N,0),0)</f>
        <v>4069823.3849436347</v>
      </c>
      <c r="S40" s="25">
        <f t="shared" ca="1" si="7"/>
        <v>6915343.8207854051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2825786.2567748604</v>
      </c>
      <c r="R41" s="25">
        <f t="array" aca="1" ref="R41" ca="1">INDEX('Lorri 401b'!L:L,MATCH('Retirement Calculator'!A41,'Lorri 401b'!N:N,0),0)</f>
        <v>4086780.9823809001</v>
      </c>
      <c r="S41" s="25">
        <f t="shared" ca="1" si="7"/>
        <v>6912567.23915576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2805969.8519618385</v>
      </c>
      <c r="R42" s="25">
        <f t="array" aca="1" ref="R42" ca="1">INDEX('Lorri 401b'!L:L,MATCH('Retirement Calculator'!A42,'Lorri 401b'!N:N,0),0)</f>
        <v>4103809.2364741536</v>
      </c>
      <c r="S42" s="25">
        <f t="shared" ca="1" si="7"/>
        <v>6909779.0884359926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2786070.8787954291</v>
      </c>
      <c r="R43" s="25">
        <f t="array" aca="1" ref="R43" ca="1">INDEX('Lorri 401b'!L:L,MATCH('Retirement Calculator'!A43,'Lorri 401b'!N:N,0),0)</f>
        <v>4120908.4416261292</v>
      </c>
      <c r="S43" s="25">
        <f t="shared" ca="1" si="7"/>
        <v>6906979.3204215579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2766088.9932408263</v>
      </c>
      <c r="R44" s="25">
        <f t="array" aca="1" ref="R44" ca="1">INDEX('Lorri 401b'!L:L,MATCH('Retirement Calculator'!A44,'Lorri 401b'!N:N,0),0)</f>
        <v>4138078.8934662379</v>
      </c>
      <c r="S44" s="25">
        <f t="shared" ca="1" si="7"/>
        <v>6904167.8867070638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2746023.8498297459</v>
      </c>
      <c r="R45" s="25">
        <f t="array" aca="1" ref="R45" ca="1">INDEX('Lorri 401b'!L:L,MATCH('Retirement Calculator'!A45,'Lorri 401b'!N:N,0),0)</f>
        <v>4155320.8888556808</v>
      </c>
      <c r="S45" s="25">
        <f t="shared" ca="1" si="7"/>
        <v>6901344.7386854272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2725875.1016544527</v>
      </c>
      <c r="R46" s="25">
        <f t="array" aca="1" ref="R46" ca="1">INDEX('Lorri 401b'!L:L,MATCH('Retirement Calculator'!A46,'Lorri 401b'!N:N,0),0)</f>
        <v>4172634.7258925796</v>
      </c>
      <c r="S46" s="25">
        <f t="shared" ca="1" si="7"/>
        <v>6898509.8275470324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2705642.4003617624</v>
      </c>
      <c r="R47" s="25">
        <f t="array" aca="1" ref="R47" ca="1">INDEX('Lorri 401b'!L:L,MATCH('Retirement Calculator'!A47,'Lorri 401b'!N:N,0),0)</f>
        <v>4190020.7039171322</v>
      </c>
      <c r="S47" s="25">
        <f t="shared" ca="1" si="7"/>
        <v>6895663.1042788941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2685325.3961470192</v>
      </c>
      <c r="R48" s="25">
        <f t="array" aca="1" ref="R48" ca="1">INDEX('Lorri 401b'!L:L,MATCH('Retirement Calculator'!A48,'Lorri 401b'!N:N,0),0)</f>
        <v>4207479.1235167868</v>
      </c>
      <c r="S48" s="25">
        <f t="shared" ca="1" si="7"/>
        <v>6892804.5196638061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2664923.7377480478</v>
      </c>
      <c r="R49" s="25">
        <f t="array" aca="1" ref="R49" ca="1">INDEX('Lorri 401b'!L:L,MATCH('Retirement Calculator'!A49,'Lorri 401b'!N:N,0),0)</f>
        <v>4225010.28653144</v>
      </c>
      <c r="S49" s="25">
        <f t="shared" ca="1" si="7"/>
        <v>6889934.0242794883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2644437.072439081</v>
      </c>
      <c r="R50" s="25">
        <f t="array" aca="1" ref="R50" ca="1">INDEX('Lorri 401b'!L:L,MATCH('Retirement Calculator'!A50,'Lorri 401b'!N:N,0),0)</f>
        <v>4242614.496058654</v>
      </c>
      <c r="S50" s="25">
        <f t="shared" ca="1" si="7"/>
        <v>6887051.5684977351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2623865.0460246601</v>
      </c>
      <c r="R51" s="25">
        <f t="array" aca="1" ref="R51" ca="1">INDEX('Lorri 401b'!L:L,MATCH('Retirement Calculator'!A51,'Lorri 401b'!N:N,0),0)</f>
        <v>4260292.0564588988</v>
      </c>
      <c r="S51" s="25">
        <f t="shared" ca="1" si="7"/>
        <v>6884157.1024835594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2603207.3028335124</v>
      </c>
      <c r="R52" s="25">
        <f t="array" aca="1" ref="R52" ca="1">INDEX('Lorri 401b'!L:L,MATCH('Retirement Calculator'!A52,'Lorri 401b'!N:N,0),0)</f>
        <v>4278043.2733608112</v>
      </c>
      <c r="S52" s="25">
        <f t="shared" ca="1" si="7"/>
        <v>6881250.5761943236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2583242.719045735</v>
      </c>
      <c r="R53" s="25">
        <f t="array" aca="1" ref="R53" ca="1">INDEX('Lorri 401b'!L:L,MATCH('Retirement Calculator'!A53,'Lorri 401b'!N:N,0),0)</f>
        <v>4295868.4536664812</v>
      </c>
      <c r="S53" s="25">
        <f t="shared" ca="1" si="7"/>
        <v>6879111.1727122162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2563194.9494921751</v>
      </c>
      <c r="R54" s="25">
        <f t="array" aca="1" ref="R54" ca="1">INDEX('Lorri 401b'!L:L,MATCH('Retirement Calculator'!A54,'Lorri 401b'!N:N,0),0)</f>
        <v>4313767.9055567579</v>
      </c>
      <c r="S54" s="25">
        <f t="shared" ca="1" si="7"/>
        <v>6876962.8550489331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2543063.6475654752</v>
      </c>
      <c r="R55" s="25">
        <f t="array" aca="1" ref="R55" ca="1">INDEX('Lorri 401b'!L:L,MATCH('Retirement Calculator'!A55,'Lorri 401b'!N:N,0),0)</f>
        <v>4331741.9384965776</v>
      </c>
      <c r="S55" s="25">
        <f t="shared" ca="1" si="7"/>
        <v>6874805.5860620532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2522848.4652140811</v>
      </c>
      <c r="R56" s="25">
        <f t="array" aca="1" ref="R56" ca="1">INDEX('Lorri 401b'!L:L,MATCH('Retirement Calculator'!A56,'Lorri 401b'!N:N,0),0)</f>
        <v>4349790.8632403137</v>
      </c>
      <c r="S56" s="25">
        <f t="shared" ca="1" si="7"/>
        <v>6872639.3284543948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2502549.0529362229</v>
      </c>
      <c r="R57" s="25">
        <f t="array" aca="1" ref="R57" ca="1">INDEX('Lorri 401b'!L:L,MATCH('Retirement Calculator'!A57,'Lorri 401b'!N:N,0),0)</f>
        <v>4367914.9918371486</v>
      </c>
      <c r="S57" s="25">
        <f t="shared" ca="1" si="7"/>
        <v>6870464.0447733719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2482165.0597738735</v>
      </c>
      <c r="R58" s="25">
        <f t="array" aca="1" ref="R58" ca="1">INDEX('Lorri 401b'!L:L,MATCH('Retirement Calculator'!A58,'Lorri 401b'!N:N,0),0)</f>
        <v>4386114.6376364697</v>
      </c>
      <c r="S58" s="25">
        <f t="shared" ca="1" si="7"/>
        <v>6868279.6974103432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2461696.1333066807</v>
      </c>
      <c r="R59" s="25">
        <f t="array" aca="1" ref="R59" ca="1">INDEX('Lorri 401b'!L:L,MATCH('Retirement Calculator'!A59,'Lorri 401b'!N:N,0),0)</f>
        <v>4404390.1152932886</v>
      </c>
      <c r="S59" s="25">
        <f t="shared" ca="1" si="7"/>
        <v>6866086.2485999689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2441141.9196458748</v>
      </c>
      <c r="R60" s="25">
        <f t="array" aca="1" ref="R60" ca="1">INDEX('Lorri 401b'!L:L,MATCH('Retirement Calculator'!A60,'Lorri 401b'!N:N,0),0)</f>
        <v>4422741.7407736769</v>
      </c>
      <c r="S60" s="25">
        <f t="shared" ca="1" si="7"/>
        <v>6863883.6604195517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2420502.0634281486</v>
      </c>
      <c r="R61" s="25">
        <f t="array" aca="1" ref="R61" ca="1">INDEX('Lorri 401b'!L:L,MATCH('Retirement Calculator'!A61,'Lorri 401b'!N:N,0),0)</f>
        <v>4441169.8313602339</v>
      </c>
      <c r="S61" s="25">
        <f t="shared" ca="1" si="7"/>
        <v>6861671.8947883826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2399776.2078095153</v>
      </c>
      <c r="R62" s="25">
        <f t="array" aca="1" ref="R62" ca="1">INDEX('Lorri 401b'!L:L,MATCH('Retirement Calculator'!A62,'Lorri 401b'!N:N,0),0)</f>
        <v>4459674.7056575678</v>
      </c>
      <c r="S62" s="25">
        <f t="shared" ca="1" si="7"/>
        <v>6859450.9134670831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2378963.9944591378</v>
      </c>
      <c r="R63" s="25">
        <f t="array" aca="1" ref="R63" ca="1">INDEX('Lorri 401b'!L:L,MATCH('Retirement Calculator'!A63,'Lorri 401b'!N:N,0),0)</f>
        <v>4478256.6835978078</v>
      </c>
      <c r="S63" s="25">
        <f t="shared" ca="1" si="7"/>
        <v>6857220.678056946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2358065.0635531335</v>
      </c>
      <c r="R64" s="25">
        <f t="array" aca="1" ref="R64" ca="1">INDEX('Lorri 401b'!L:L,MATCH('Retirement Calculator'!A64,'Lorri 401b'!N:N,0),0)</f>
        <v>4496916.0864461316</v>
      </c>
      <c r="S64" s="25">
        <f t="shared" ca="1" si="7"/>
        <v>6854981.1499992646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2337079.0537683545</v>
      </c>
      <c r="R65" s="25">
        <f t="array" aca="1" ref="R65" ca="1">INDEX('Lorri 401b'!L:L,MATCH('Retirement Calculator'!A65,'Lorri 401b'!N:N,0),0)</f>
        <v>4515653.2368063238</v>
      </c>
      <c r="S65" s="25">
        <f t="shared" ca="1" si="7"/>
        <v>6852732.2905746782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2316005.602276139</v>
      </c>
      <c r="R66" s="25">
        <f t="array" aca="1" ref="R66" ca="1">INDEX('Lorri 401b'!L:L,MATCH('Retirement Calculator'!A66,'Lorri 401b'!N:N,0),0)</f>
        <v>4534468.4586263504</v>
      </c>
      <c r="S66" s="25">
        <f t="shared" ca="1" si="7"/>
        <v>6850474.0609024893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2294844.3447360392</v>
      </c>
      <c r="R67" s="25">
        <f t="array" aca="1" ref="R67" ca="1">INDEX('Lorri 401b'!L:L,MATCH('Retirement Calculator'!A67,'Lorri 401b'!N:N,0),0)</f>
        <v>4553362.0772039602</v>
      </c>
      <c r="S67" s="25">
        <f t="shared" ca="1" si="7"/>
        <v>6848206.4219399989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2273594.9152895221</v>
      </c>
      <c r="R68" s="25">
        <f t="array" aca="1" ref="R68" ca="1">INDEX('Lorri 401b'!L:L,MATCH('Retirement Calculator'!A68,'Lorri 401b'!N:N,0),0)</f>
        <v>4572334.4191923104</v>
      </c>
      <c r="S68" s="25">
        <f t="shared" ca="1" si="7"/>
        <v>6845929.3344818326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2252256.9465536447</v>
      </c>
      <c r="R69" s="25">
        <f t="array" aca="1" ref="R69" ca="1">INDEX('Lorri 401b'!L:L,MATCH('Retirement Calculator'!A69,'Lorri 401b'!N:N,0),0)</f>
        <v>4591385.812605612</v>
      </c>
      <c r="S69" s="25">
        <f t="shared" ca="1" si="7"/>
        <v>6843642.7591592567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2230830.069614701</v>
      </c>
      <c r="R70" s="25">
        <f t="array" aca="1" ref="R70" ca="1">INDEX('Lorri 401b'!L:L,MATCH('Retirement Calculator'!A70,'Lorri 401b'!N:N,0),0)</f>
        <v>4610516.5868248018</v>
      </c>
      <c r="S70" s="25">
        <f t="shared" ca="1" si="7"/>
        <v>6841346.6564395027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2209313.914021845</v>
      </c>
      <c r="R71" s="25">
        <f t="array" aca="1" ref="R71" ca="1">INDEX('Lorri 401b'!L:L,MATCH('Retirement Calculator'!A71,'Lorri 401b'!N:N,0),0)</f>
        <v>4629727.0726032387</v>
      </c>
      <c r="S71" s="25">
        <f t="shared" ca="1" si="7"/>
        <v>6839040.9866250837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2187708.1077806856</v>
      </c>
      <c r="R72" s="25">
        <f t="array" aca="1" ref="R72" ca="1">INDEX('Lorri 401b'!L:L,MATCH('Retirement Calculator'!A72,'Lorri 401b'!N:N,0),0)</f>
        <v>4649017.6020724187</v>
      </c>
      <c r="S72" s="25">
        <f t="shared" ca="1" si="7"/>
        <v>6836725.7098531043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2166012.2773468546</v>
      </c>
      <c r="R73" s="25">
        <f t="array" aca="1" ref="R73" ca="1">INDEX('Lorri 401b'!L:L,MATCH('Retirement Calculator'!A73,'Lorri 401b'!N:N,0),0)</f>
        <v>4668388.5087477202</v>
      </c>
      <c r="S73" s="25">
        <f t="shared" ca="1" si="7"/>
        <v>6834400.7860945743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2144226.0476195496</v>
      </c>
      <c r="R74" s="25">
        <f t="array" aca="1" ref="R74" ca="1">INDEX('Lorri 401b'!L:L,MATCH('Retirement Calculator'!A74,'Lorri 401b'!N:N,0),0)</f>
        <v>4687840.1275341688</v>
      </c>
      <c r="S74" s="25">
        <f t="shared" ca="1" si="7"/>
        <v>6832066.1751537183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2122349.0419350471</v>
      </c>
      <c r="R75" s="25">
        <f t="array" aca="1" ref="R75" ca="1">INDEX('Lorri 401b'!L:L,MATCH('Retirement Calculator'!A75,'Lorri 401b'!N:N,0),0)</f>
        <v>4707372.7947322279</v>
      </c>
      <c r="S75" s="25">
        <f t="shared" ca="1" si="7"/>
        <v>6829721.8366672751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2100380.8820601925</v>
      </c>
      <c r="R76" s="25">
        <f t="array" aca="1" ref="R76" ca="1">INDEX('Lorri 401b'!L:L,MATCH('Retirement Calculator'!A76,'Lorri 401b'!N:N,0),0)</f>
        <v>4726986.8480436122</v>
      </c>
      <c r="S76" s="25">
        <f t="shared" ca="1" si="7"/>
        <v>6827367.7301038047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2078321.1881858592</v>
      </c>
      <c r="R77" s="25">
        <f t="array" aca="1" ref="R77" ca="1">INDEX('Lorri 401b'!L:L,MATCH('Retirement Calculator'!A77,'Lorri 401b'!N:N,0),0)</f>
        <v>4746682.6265771268</v>
      </c>
      <c r="S77" s="25">
        <f t="shared" ca="1" si="7"/>
        <v>6825003.8147629863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2078372.8041502309</v>
      </c>
      <c r="R78" s="25">
        <f t="array" aca="1" ref="R78" ca="1">INDEX('Lorri 401b'!L:L,MATCH('Retirement Calculator'!A78,'Lorri 401b'!N:N,0),0)</f>
        <v>4744257.2456246838</v>
      </c>
      <c r="S78" s="25">
        <f t="shared" ca="1" si="7"/>
        <v>6822630.049774915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2078424.6351811208</v>
      </c>
      <c r="R79" s="25">
        <f t="array" aca="1" ref="R79" ca="1">INDEX('Lorri 401b'!L:L,MATCH('Retirement Calculator'!A79,'Lorri 401b'!N:N,0),0)</f>
        <v>4741821.7589182723</v>
      </c>
      <c r="S79" s="25">
        <f t="shared" ca="1" si="7"/>
        <v>6820246.3940993929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2078476.6821746395</v>
      </c>
      <c r="R80" s="25">
        <f t="array" aca="1" ref="R80" ca="1">INDEX('Lorri 401b'!L:L,MATCH('Retirement Calculator'!A80,'Lorri 401b'!N:N,0),0)</f>
        <v>4739376.1243505841</v>
      </c>
      <c r="S80" s="25">
        <f t="shared" ca="1" si="7"/>
        <v>6817852.8065252239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2078528.9460306312</v>
      </c>
      <c r="R81" s="25">
        <f t="array" aca="1" ref="R81" ca="1">INDEX('Lorri 401b'!L:L,MATCH('Retirement Calculator'!A81,'Lorri 401b'!N:N,0),0)</f>
        <v>4736920.2996388637</v>
      </c>
      <c r="S81" s="25">
        <f t="shared" ca="1" si="7"/>
        <v>6815449.2456694953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2078581.4276526894</v>
      </c>
      <c r="R82" s="25">
        <f t="array" aca="1" ref="R82" ca="1">INDEX('Lorri 401b'!L:L,MATCH('Retirement Calculator'!A82,'Lorri 401b'!N:N,0),0)</f>
        <v>4734454.2423241781</v>
      </c>
      <c r="S82" s="25">
        <f t="shared" ca="1" si="7"/>
        <v>6813035.6699768677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2078634.1279481729</v>
      </c>
      <c r="R83" s="25">
        <f t="array" aca="1" ref="R83" ca="1">INDEX('Lorri 401b'!L:L,MATCH('Retirement Calculator'!A83,'Lorri 401b'!N:N,0),0)</f>
        <v>4731977.9097706815</v>
      </c>
      <c r="S83" s="25">
        <f t="shared" ca="1" si="7"/>
        <v>6810612.0377188548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2078687.047828221</v>
      </c>
      <c r="R84" s="25">
        <f t="array" aca="1" ref="R84" ca="1">INDEX('Lorri 401b'!L:L,MATCH('Retirement Calculator'!A84,'Lorri 401b'!N:N,0),0)</f>
        <v>4729491.2591648782</v>
      </c>
      <c r="S84" s="25">
        <f t="shared" ca="1" si="7"/>
        <v>6808178.3069930989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2078740.1882077693</v>
      </c>
      <c r="R85" s="25">
        <f t="array" aca="1" ref="R85" ca="1">INDEX('Lorri 401b'!L:L,MATCH('Retirement Calculator'!A85,'Lorri 401b'!N:N,0),0)</f>
        <v>4726994.247514884</v>
      </c>
      <c r="S85" s="25">
        <f t="shared" ca="1" si="7"/>
        <v>6805734.4357226528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2078793.5500055656</v>
      </c>
      <c r="R86" s="25">
        <f t="array" aca="1" ref="R86" ca="1">INDEX('Lorri 401b'!L:L,MATCH('Retirement Calculator'!A86,'Lorri 401b'!N:N,0),0)</f>
        <v>4724486.8316496816</v>
      </c>
      <c r="S86" s="25">
        <f t="shared" ca="1" si="7"/>
        <v>6803280.381655247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2078847.1341441863</v>
      </c>
      <c r="R87" s="25">
        <f t="array" aca="1" ref="R87" ca="1">INDEX('Lorri 401b'!L:L,MATCH('Retirement Calculator'!A87,'Lorri 401b'!N:N,0),0)</f>
        <v>4721968.9682183741</v>
      </c>
      <c r="S87" s="25">
        <f t="shared" ca="1" si="7"/>
        <v>6800816.1023625601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2078900.9415500511</v>
      </c>
      <c r="R88" s="25">
        <f t="array" aca="1" ref="R88" ca="1">INDEX('Lorri 401b'!L:L,MATCH('Retirement Calculator'!A88,'Lorri 401b'!N:N,0),0)</f>
        <v>4719440.6136894366</v>
      </c>
      <c r="S88" s="25">
        <f t="shared" ca="1" si="7"/>
        <v>6798341.5552394874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2078954.9731534403</v>
      </c>
      <c r="R89" s="25">
        <f t="array" aca="1" ref="R89" ca="1">INDEX('Lorri 401b'!L:L,MATCH('Retirement Calculator'!A89,'Lorri 401b'!N:N,0),0)</f>
        <v>4716901.7243499616</v>
      </c>
      <c r="S89" s="25">
        <f t="shared" ca="1" si="7"/>
        <v>6795856.6975034019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2079009.2298885102</v>
      </c>
      <c r="R90" s="25">
        <f t="array" aca="1" ref="R90" ca="1">INDEX('Lorri 401b'!L:L,MATCH('Retirement Calculator'!A90,'Lorri 401b'!N:N,0),0)</f>
        <v>4714352.2563049057</v>
      </c>
      <c r="S90" s="25">
        <f t="shared" ca="1" si="7"/>
        <v>6793361.4861934157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2079063.7126933096</v>
      </c>
      <c r="R91" s="25">
        <f t="array" aca="1" ref="R91" ca="1">INDEX('Lorri 401b'!L:L,MATCH('Retirement Calculator'!A91,'Lorri 401b'!N:N,0),0)</f>
        <v>4711792.1654763287</v>
      </c>
      <c r="S91" s="25">
        <f t="shared" ca="1" si="7"/>
        <v>6790855.8781696381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2079118.4225097958</v>
      </c>
      <c r="R92" s="25">
        <f t="array" aca="1" ref="R92" ca="1">INDEX('Lorri 401b'!L:L,MATCH('Retirement Calculator'!A92,'Lorri 401b'!N:N,0),0)</f>
        <v>4709221.4076026324</v>
      </c>
      <c r="S92" s="25">
        <f t="shared" ca="1" si="7"/>
        <v>6788339.8301124284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2079173.3602838507</v>
      </c>
      <c r="R93" s="25">
        <f t="array" aca="1" ref="R93" ca="1">INDEX('Lorri 401b'!L:L,MATCH('Retirement Calculator'!A93,'Lorri 401b'!N:N,0),0)</f>
        <v>4706639.9382377956</v>
      </c>
      <c r="S93" s="25">
        <f t="shared" ca="1" si="7"/>
        <v>6785813.2985216463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2079228.5269652975</v>
      </c>
      <c r="R94" s="25">
        <f t="array" aca="1" ref="R94" ca="1">INDEX('Lorri 401b'!L:L,MATCH('Retirement Calculator'!A94,'Lorri 401b'!N:N,0),0)</f>
        <v>4704047.7127506053</v>
      </c>
      <c r="S94" s="25">
        <f t="shared" ca="1" si="7"/>
        <v>6783276.2397159031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2079283.923507917</v>
      </c>
      <c r="R95" s="25">
        <f t="array" aca="1" ref="R95" ca="1">INDEX('Lorri 401b'!L:L,MATCH('Retirement Calculator'!A95,'Lorri 401b'!N:N,0),0)</f>
        <v>4701444.6863238849</v>
      </c>
      <c r="S95" s="25">
        <f t="shared" ca="1" si="7"/>
        <v>6780728.6098318016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2079339.5508694639</v>
      </c>
      <c r="R96" s="25">
        <f t="array" aca="1" ref="R96" ca="1">INDEX('Lorri 401b'!L:L,MATCH('Retirement Calculator'!A96,'Lorri 401b'!N:N,0),0)</f>
        <v>4698830.81395372</v>
      </c>
      <c r="S96" s="25">
        <f t="shared" ca="1" si="7"/>
        <v>6778170.364823184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2079395.4100116841</v>
      </c>
      <c r="R97" s="25">
        <f t="array" aca="1" ref="R97" ca="1">INDEX('Lorri 401b'!L:L,MATCH('Retirement Calculator'!A97,'Lorri 401b'!N:N,0),0)</f>
        <v>4696206.0504486794</v>
      </c>
      <c r="S97" s="25">
        <f t="shared" ca="1" si="7"/>
        <v>6775601.460460363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2079451.5019003302</v>
      </c>
      <c r="R98" s="25">
        <f t="array" aca="1" ref="R98" ca="1">INDEX('Lorri 401b'!L:L,MATCH('Retirement Calculator'!A98,'Lorri 401b'!N:N,0),0)</f>
        <v>4693570.3504290348</v>
      </c>
      <c r="S98" s="25">
        <f t="shared" ca="1" si="7"/>
        <v>6773021.852329365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2079507.827505179</v>
      </c>
      <c r="R99" s="25">
        <f t="array" aca="1" ref="R99" ca="1">INDEX('Lorri 401b'!L:L,MATCH('Retirement Calculator'!A99,'Lorri 401b'!N:N,0),0)</f>
        <v>4690923.6683259746</v>
      </c>
      <c r="S99" s="25">
        <f t="shared" ca="1" si="7"/>
        <v>6770431.4958311534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2079564.3878000479</v>
      </c>
      <c r="R100" s="25">
        <f t="array" aca="1" ref="R100" ca="1">INDEX('Lorri 401b'!L:L,MATCH('Retirement Calculator'!A100,'Lorri 401b'!N:N,0),0)</f>
        <v>4688265.9583808184</v>
      </c>
      <c r="S100" s="25">
        <f t="shared" ca="1" si="7"/>
        <v>6767830.3461808665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2079621.1837628121</v>
      </c>
      <c r="R101" s="25">
        <f t="array" aca="1" ref="R101" ca="1">INDEX('Lorri 401b'!L:L,MATCH('Retirement Calculator'!A101,'Lorri 401b'!N:N,0),0)</f>
        <v>4685597.1746442243</v>
      </c>
      <c r="S101" s="25">
        <f t="shared" ca="1" si="7"/>
        <v>6765218.3584070364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2079678.216375421</v>
      </c>
      <c r="R102" s="25">
        <f t="array" aca="1" ref="R102" ca="1">INDEX('Lorri 401b'!L:L,MATCH('Retirement Calculator'!A102,'Lorri 401b'!N:N,0),0)</f>
        <v>4682917.2709753942</v>
      </c>
      <c r="S102" s="25">
        <f t="shared" ca="1" si="7"/>
        <v>6762595.487350815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2079735.4866239161</v>
      </c>
      <c r="R103" s="25">
        <f t="array" aca="1" ref="R103" ca="1">INDEX('Lorri 401b'!L:L,MATCH('Retirement Calculator'!A103,'Lorri 401b'!N:N,0),0)</f>
        <v>4680226.2010412775</v>
      </c>
      <c r="S103" s="25">
        <f t="shared" ca="1" si="7"/>
        <v>6759961.6876651933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2079792.9954984465</v>
      </c>
      <c r="R104" s="25">
        <f t="array" aca="1" ref="R104" ca="1">INDEX('Lorri 401b'!L:L,MATCH('Retirement Calculator'!A104,'Lorri 401b'!N:N,0),0)</f>
        <v>4677523.9183157682</v>
      </c>
      <c r="S104" s="25">
        <f t="shared" ca="1" si="7"/>
        <v>6757316.913814215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2079850.7439932874</v>
      </c>
      <c r="R105" s="25">
        <f t="array" aca="1" ref="R105" ca="1">INDEX('Lorri 401b'!L:L,MATCH('Retirement Calculator'!A105,'Lorri 401b'!N:N,0),0)</f>
        <v>4674810.3760789027</v>
      </c>
      <c r="S105" s="25">
        <f t="shared" ca="1" si="7"/>
        <v>6754661.1200721897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2079908.7331068567</v>
      </c>
      <c r="R106" s="25">
        <f t="array" aca="1" ref="R106" ca="1">INDEX('Lorri 401b'!L:L,MATCH('Retirement Calculator'!A106,'Lorri 401b'!N:N,0),0)</f>
        <v>4672085.5274160504</v>
      </c>
      <c r="S106" s="25">
        <f t="shared" ca="1" si="7"/>
        <v>6751994.2605229076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2079966.9638417326</v>
      </c>
      <c r="R107" s="25">
        <f t="array" aca="1" ref="R107" ca="1">INDEX('Lorri 401b'!L:L,MATCH('Retirement Calculator'!A107,'Lorri 401b'!N:N,0),0)</f>
        <v>4669349.3252171027</v>
      </c>
      <c r="S107" s="25">
        <f t="shared" ca="1" si="7"/>
        <v>6749316.2890588352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2080704.353886337</v>
      </c>
      <c r="R108" s="25">
        <f t="array" aca="1" ref="R108" ca="1">INDEX('Lorri 401b'!L:L,MATCH('Retirement Calculator'!A108,'Lorri 401b'!N:N,0),0)</f>
        <v>4668352.8888273258</v>
      </c>
      <c r="S108" s="25">
        <f t="shared" ca="1" si="7"/>
        <v>6749057.2427136628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2081444.8163894606</v>
      </c>
      <c r="R109" s="25">
        <f t="array" aca="1" ref="R109" ca="1">INDEX('Lorri 401b'!L:L,MATCH('Retirement Calculator'!A109,'Lorri 401b'!N:N,0),0)</f>
        <v>4667352.3006192585</v>
      </c>
      <c r="S109" s="25">
        <f t="shared" ca="1" si="7"/>
        <v>6748797.1170087196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2082188.3641530138</v>
      </c>
      <c r="R110" s="25">
        <f t="array" aca="1" ref="R110" ca="1">INDEX('Lorri 401b'!L:L,MATCH('Retirement Calculator'!A110,'Lorri 401b'!N:N,0),0)</f>
        <v>4666347.5432936577</v>
      </c>
      <c r="S110" s="25">
        <f t="shared" ca="1" si="7"/>
        <v>6748535.9074466713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2082935.0100322485</v>
      </c>
      <c r="R111" s="25">
        <f t="array" aca="1" ref="R111" ca="1">INDEX('Lorri 401b'!L:L,MATCH('Retirement Calculator'!A111,'Lorri 401b'!N:N,0),0)</f>
        <v>4665338.5994792003</v>
      </c>
      <c r="S111" s="25">
        <f t="shared" ca="1" si="7"/>
        <v>6748273.609511449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2083684.7669359799</v>
      </c>
      <c r="R112" s="25">
        <f t="array" aca="1" ref="R112" ca="1">INDEX('Lorri 401b'!L:L,MATCH('Retirement Calculator'!A112,'Lorri 401b'!N:N,0),0)</f>
        <v>4664325.4517321829</v>
      </c>
      <c r="S112" s="25">
        <f t="shared" ca="1" si="7"/>
        <v>6748010.2186681628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2084437.6478268104</v>
      </c>
      <c r="R113" s="25">
        <f t="array" aca="1" ref="R113" ca="1">INDEX('Lorri 401b'!L:L,MATCH('Retirement Calculator'!A113,'Lorri 401b'!N:N,0),0)</f>
        <v>4663308.0825362187</v>
      </c>
      <c r="S113" s="25">
        <f t="shared" ca="1" si="7"/>
        <v>6747745.7303630291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2085193.6657213527</v>
      </c>
      <c r="R114" s="25">
        <f t="array" aca="1" ref="R114" ca="1">INDEX('Lorri 401b'!L:L,MATCH('Retirement Calculator'!A114,'Lorri 401b'!N:N,0),0)</f>
        <v>4662286.474301938</v>
      </c>
      <c r="S114" s="25">
        <f t="shared" ca="1" si="7"/>
        <v>6747480.1400232911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2085952.8336904554</v>
      </c>
      <c r="R115" s="25">
        <f t="array" aca="1" ref="R115" ca="1">INDEX('Lorri 401b'!L:L,MATCH('Retirement Calculator'!A115,'Lorri 401b'!N:N,0),0)</f>
        <v>4661260.6093666814</v>
      </c>
      <c r="S115" s="25">
        <f t="shared" ca="1" si="7"/>
        <v>6747213.4430571366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2086715.1648594295</v>
      </c>
      <c r="R116" s="25">
        <f t="array" aca="1" ref="R116" ca="1">INDEX('Lorri 401b'!L:L,MATCH('Retirement Calculator'!A116,'Lorri 401b'!N:N,0),0)</f>
        <v>4660230.4699941948</v>
      </c>
      <c r="S116" s="25">
        <f t="shared" ca="1" si="7"/>
        <v>6746945.6348536238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2087480.6724082744</v>
      </c>
      <c r="R117" s="25">
        <f t="array" aca="1" ref="R117" ca="1">INDEX('Lorri 401b'!L:L,MATCH('Retirement Calculator'!A117,'Lorri 401b'!N:N,0),0)</f>
        <v>4659196.0383743225</v>
      </c>
      <c r="S117" s="25">
        <f t="shared" ca="1" si="7"/>
        <v>6746676.7107825968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2088249.369571906</v>
      </c>
      <c r="R118" s="25">
        <f t="array" aca="1" ref="R118" ca="1">INDEX('Lorri 401b'!L:L,MATCH('Retirement Calculator'!A118,'Lorri 401b'!N:N,0),0)</f>
        <v>4658157.296622701</v>
      </c>
      <c r="S118" s="25">
        <f t="shared" ca="1" si="7"/>
        <v>6746406.6661946066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2089021.2696403861</v>
      </c>
      <c r="R119" s="25">
        <f t="array" aca="1" ref="R119" ca="1">INDEX('Lorri 401b'!L:L,MATCH('Retirement Calculator'!A119,'Lorri 401b'!N:N,0),0)</f>
        <v>4657114.2267804481</v>
      </c>
      <c r="S119" s="25">
        <f t="shared" ca="1" si="7"/>
        <v>6746135.4964208342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2089796.3859591517</v>
      </c>
      <c r="R120" s="25">
        <f t="array" aca="1" ref="R120" ca="1">INDEX('Lorri 401b'!L:L,MATCH('Retirement Calculator'!A120,'Lorri 401b'!N:N,0),0)</f>
        <v>4656066.8108138517</v>
      </c>
      <c r="S120" s="25">
        <f t="shared" ca="1" si="7"/>
        <v>6745863.1967730038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2090574.7319292454</v>
      </c>
      <c r="R121" s="25">
        <f t="array" aca="1" ref="R121" ca="1">INDEX('Lorri 401b'!L:L,MATCH('Retirement Calculator'!A121,'Lorri 401b'!N:N,0),0)</f>
        <v>4655015.0306140613</v>
      </c>
      <c r="S121" s="25">
        <f t="shared" ca="1" si="7"/>
        <v>6745589.7625433067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2091356.3210075477</v>
      </c>
      <c r="R122" s="25">
        <f t="array" aca="1" ref="R122" ca="1">INDEX('Lorri 401b'!L:L,MATCH('Retirement Calculator'!A122,'Lorri 401b'!N:N,0),0)</f>
        <v>4653958.8679967718</v>
      </c>
      <c r="S122" s="25">
        <f t="shared" ca="1" si="7"/>
        <v>6745315.1890043197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2092141.1667070095</v>
      </c>
      <c r="R123" s="25">
        <f t="array" aca="1" ref="R123" ca="1">INDEX('Lorri 401b'!L:L,MATCH('Retirement Calculator'!A123,'Lorri 401b'!N:N,0),0)</f>
        <v>4652898.3047019104</v>
      </c>
      <c r="S123" s="25">
        <f t="shared" ca="1" si="7"/>
        <v>6745039.4714089204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2092929.2825968859</v>
      </c>
      <c r="R124" s="25">
        <f t="array" aca="1" ref="R124" ca="1">INDEX('Lorri 401b'!L:L,MATCH('Retirement Calculator'!A124,'Lorri 401b'!N:N,0),0)</f>
        <v>4651833.3223933205</v>
      </c>
      <c r="S124" s="25">
        <f t="shared" ca="1" si="7"/>
        <v>6744762.6049902067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2093720.6823029702</v>
      </c>
      <c r="R125" s="25">
        <f t="array" aca="1" ref="R125" ca="1">INDEX('Lorri 401b'!L:L,MATCH('Retirement Calculator'!A125,'Lorri 401b'!N:N,0),0)</f>
        <v>4650763.9026584448</v>
      </c>
      <c r="S125" s="25">
        <f t="shared" ca="1" si="7"/>
        <v>6744484.5849614153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2094515.3795078297</v>
      </c>
      <c r="R126" s="25">
        <f t="array" aca="1" ref="R126" ca="1">INDEX('Lorri 401b'!L:L,MATCH('Retirement Calculator'!A126,'Lorri 401b'!N:N,0),0)</f>
        <v>4649690.0270080073</v>
      </c>
      <c r="S126" s="25">
        <f t="shared" ca="1" si="7"/>
        <v>6744205.4065158367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2095313.3879510427</v>
      </c>
      <c r="R127" s="25">
        <f t="array" aca="1" ref="R127" ca="1">INDEX('Lorri 401b'!L:L,MATCH('Retirement Calculator'!A127,'Lorri 401b'!N:N,0),0)</f>
        <v>4648611.6768756928</v>
      </c>
      <c r="S127" s="25">
        <f t="shared" ca="1" si="7"/>
        <v>6743925.0648267353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2096114.721429436</v>
      </c>
      <c r="R128" s="25">
        <f t="array" aca="1" ref="R128" ca="1">INDEX('Lorri 401b'!L:L,MATCH('Retirement Calculator'!A128,'Lorri 401b'!N:N,0),0)</f>
        <v>4647528.8336178269</v>
      </c>
      <c r="S128" s="25">
        <f t="shared" ca="1" si="7"/>
        <v>6743643.5550472625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2096919.3937973224</v>
      </c>
      <c r="R129" s="25">
        <f t="array" aca="1" ref="R129" ca="1">INDEX('Lorri 401b'!L:L,MATCH('Retirement Calculator'!A129,'Lorri 401b'!N:N,0),0)</f>
        <v>4646441.4785130536</v>
      </c>
      <c r="S129" s="25">
        <f t="shared" ca="1" si="7"/>
        <v>6743360.8723103758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2097727.4189667418</v>
      </c>
      <c r="R130" s="25">
        <f t="array" aca="1" ref="R130" ca="1">INDEX('Lorri 401b'!L:L,MATCH('Retirement Calculator'!A130,'Lorri 401b'!N:N,0),0)</f>
        <v>4645349.5927620102</v>
      </c>
      <c r="S130" s="25">
        <f t="shared" ca="1" si="7"/>
        <v>6743077.0117287524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2098538.8109077006</v>
      </c>
      <c r="R131" s="25">
        <f t="array" aca="1" ref="R131" ca="1">INDEX('Lorri 401b'!L:L,MATCH('Retirement Calculator'!A131,'Lorri 401b'!N:N,0),0)</f>
        <v>4644253.1574870041</v>
      </c>
      <c r="S131" s="25">
        <f t="shared" ca="1" si="7"/>
        <v>6742791.9683947042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2099353.583648413</v>
      </c>
      <c r="R132" s="25">
        <f t="array" aca="1" ref="R132" ca="1">INDEX('Lorri 401b'!L:L,MATCH('Retirement Calculator'!A132,'Lorri 401b'!N:N,0),0)</f>
        <v>4643152.1537316851</v>
      </c>
      <c r="S132" s="25">
        <f t="shared" ca="1" si="7"/>
        <v>6742505.7373800986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2100171.751275545</v>
      </c>
      <c r="R133" s="25">
        <f t="array" aca="1" ref="R133" ca="1">INDEX('Lorri 401b'!L:L,MATCH('Retirement Calculator'!A133,'Lorri 401b'!N:N,0),0)</f>
        <v>4642046.5624607196</v>
      </c>
      <c r="S133" s="25">
        <f t="shared" ca="1" si="7"/>
        <v>6742218.3137362646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2100993.327934457</v>
      </c>
      <c r="R134" s="25">
        <f t="array" aca="1" ref="R134" ca="1">INDEX('Lorri 401b'!L:L,MATCH('Retirement Calculator'!A134,'Lorri 401b'!N:N,0),0)</f>
        <v>4640936.3645594576</v>
      </c>
      <c r="S134" s="25">
        <f t="shared" ca="1" si="7"/>
        <v>6741929.6924939146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2101818.3278294476</v>
      </c>
      <c r="R135" s="25">
        <f t="array" aca="1" ref="R135" ca="1">INDEX('Lorri 401b'!L:L,MATCH('Retirement Calculator'!A135,'Lorri 401b'!N:N,0),0)</f>
        <v>4639821.5408336073</v>
      </c>
      <c r="S135" s="25">
        <f t="shared" ca="1" si="7"/>
        <v>6741639.8686630549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2102646.7652240009</v>
      </c>
      <c r="R136" s="25">
        <f t="array" aca="1" ref="R136" ca="1">INDEX('Lorri 401b'!L:L,MATCH('Retirement Calculator'!A136,'Lorri 401b'!N:N,0),0)</f>
        <v>4638702.0720088994</v>
      </c>
      <c r="S136" s="25">
        <f t="shared" ca="1" si="7"/>
        <v>6741348.8372329008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2103478.6544410316</v>
      </c>
      <c r="R137" s="25">
        <f t="array" aca="1" ref="R137" ca="1">INDEX('Lorri 401b'!L:L,MATCH('Retirement Calculator'!A137,'Lorri 401b'!N:N,0),0)</f>
        <v>4637577.9387307549</v>
      </c>
      <c r="S137" s="25">
        <f t="shared" ca="1" si="7"/>
        <v>6741056.5931717865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2104314.0098631331</v>
      </c>
      <c r="R138" s="25">
        <f t="array" aca="1" ref="R138" ca="1">INDEX('Lorri 401b'!L:L,MATCH('Retirement Calculator'!A138,'Lorri 401b'!N:N,0),0)</f>
        <v>4636449.1215639515</v>
      </c>
      <c r="S138" s="25">
        <f t="shared" ca="1" si="7"/>
        <v>6740763.131427085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2105152.8459328269</v>
      </c>
      <c r="R139" s="25">
        <f t="array" aca="1" ref="R139" ca="1">INDEX('Lorri 401b'!L:L,MATCH('Retirement Calculator'!A139,'Lorri 401b'!N:N,0),0)</f>
        <v>4635315.6009922866</v>
      </c>
      <c r="S139" s="25">
        <f t="shared" ca="1" si="7"/>
        <v>6740468.446925113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2105995.1771528111</v>
      </c>
      <c r="R140" s="25">
        <f t="array" aca="1" ref="R140" ca="1">INDEX('Lorri 401b'!L:L,MATCH('Retirement Calculator'!A140,'Lorri 401b'!N:N,0),0)</f>
        <v>4634177.35741824</v>
      </c>
      <c r="S140" s="25">
        <f t="shared" ca="1" si="7"/>
        <v>6740172.5345710516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2106841.0180862118</v>
      </c>
      <c r="R141" s="25">
        <f t="array" aca="1" ref="R141" ca="1">INDEX('Lorri 401b'!L:L,MATCH('Retirement Calculator'!A141,'Lorri 401b'!N:N,0),0)</f>
        <v>4633034.3711626353</v>
      </c>
      <c r="S141" s="25">
        <f t="shared" ca="1" si="7"/>
        <v>6739875.389248847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2107690.3833568352</v>
      </c>
      <c r="R142" s="25">
        <f t="array" aca="1" ref="R142" ca="1">INDEX('Lorri 401b'!L:L,MATCH('Retirement Calculator'!A142,'Lorri 401b'!N:N,0),0)</f>
        <v>4631886.6224642983</v>
      </c>
      <c r="S142" s="25">
        <f t="shared" ca="1" si="7"/>
        <v>6739577.005821133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2108543.2876494196</v>
      </c>
      <c r="R143" s="25">
        <f t="array" aca="1" ref="R143" ca="1">INDEX('Lorri 401b'!L:L,MATCH('Retirement Calculator'!A143,'Lorri 401b'!N:N,0),0)</f>
        <v>4630734.0914797187</v>
      </c>
      <c r="S143" s="25">
        <f t="shared" ca="1" si="7"/>
        <v>6739277.3791291378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2109399.7457098896</v>
      </c>
      <c r="R144" s="25">
        <f t="array" aca="1" ref="R144" ca="1">INDEX('Lorri 401b'!L:L,MATCH('Retirement Calculator'!A144,'Lorri 401b'!N:N,0),0)</f>
        <v>4629576.7582827033</v>
      </c>
      <c r="S144" s="25">
        <f t="shared" ca="1" si="7"/>
        <v>6738976.5039925929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2110259.7723456114</v>
      </c>
      <c r="R145" s="25">
        <f t="array" aca="1" ref="R145" ca="1">INDEX('Lorri 401b'!L:L,MATCH('Retirement Calculator'!A145,'Lorri 401b'!N:N,0),0)</f>
        <v>4628414.6028640335</v>
      </c>
      <c r="S145" s="25">
        <f t="shared" ca="1" si="7"/>
        <v>6738674.3752096444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2111123.3824256486</v>
      </c>
      <c r="R146" s="25">
        <f t="array" aca="1" ref="R146" ca="1">INDEX('Lorri 401b'!L:L,MATCH('Retirement Calculator'!A146,'Lorri 401b'!N:N,0),0)</f>
        <v>4627247.6051311195</v>
      </c>
      <c r="S146" s="25">
        <f t="shared" ca="1" si="7"/>
        <v>6738370.9875567686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2111990.5908810194</v>
      </c>
      <c r="R147" s="25">
        <f t="array" aca="1" ref="R147" ca="1">INDEX('Lorri 401b'!L:L,MATCH('Retirement Calculator'!A147,'Lorri 401b'!N:N,0),0)</f>
        <v>4626075.7449076511</v>
      </c>
      <c r="S147" s="25">
        <f t="shared" ca="1" si="7"/>
        <v>6738066.3357886709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2112861.4127049544</v>
      </c>
      <c r="R148" s="25">
        <f t="array" aca="1" ref="R148" ca="1">INDEX('Lorri 401b'!L:L,MATCH('Retirement Calculator'!A148,'Lorri 401b'!N:N,0),0)</f>
        <v>4624899.0019332515</v>
      </c>
      <c r="S148" s="25">
        <f t="shared" ca="1" si="7"/>
        <v>6737760.4146382064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2113735.8629531558</v>
      </c>
      <c r="R149" s="25">
        <f t="array" aca="1" ref="R149" ca="1">INDEX('Lorri 401b'!L:L,MATCH('Retirement Calculator'!A149,'Lorri 401b'!N:N,0),0)</f>
        <v>4623717.3558631251</v>
      </c>
      <c r="S149" s="25">
        <f t="shared" ca="1" si="7"/>
        <v>6737453.2188162804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2114613.9567440581</v>
      </c>
      <c r="R150" s="25">
        <f t="array" aca="1" ref="R150" ca="1">INDEX('Lorri 401b'!L:L,MATCH('Retirement Calculator'!A150,'Lorri 401b'!N:N,0),0)</f>
        <v>4622530.7862677071</v>
      </c>
      <c r="S150" s="25">
        <f t="shared" ca="1" si="7"/>
        <v>6737144.7430117652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2115495.7092590891</v>
      </c>
      <c r="R151" s="25">
        <f t="array" aca="1" ref="R151" ca="1">INDEX('Lorri 401b'!L:L,MATCH('Retirement Calculator'!A151,'Lorri 401b'!N:N,0),0)</f>
        <v>4621339.2726323083</v>
      </c>
      <c r="S151" s="25">
        <f t="shared" ca="1" si="7"/>
        <v>6736834.9818913974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2116381.1357429326</v>
      </c>
      <c r="R152" s="25">
        <f t="array" aca="1" ref="R152" ca="1">INDEX('Lorri 401b'!L:L,MATCH('Retirement Calculator'!A152,'Lorri 401b'!N:N,0),0)</f>
        <v>4620142.7943567615</v>
      </c>
      <c r="S152" s="25">
        <f t="shared" ca="1" si="7"/>
        <v>6736523.9300996941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2117270.2515037921</v>
      </c>
      <c r="R153" s="25">
        <f t="array" aca="1" ref="R153" ca="1">INDEX('Lorri 401b'!L:L,MATCH('Retirement Calculator'!A153,'Lorri 401b'!N:N,0),0)</f>
        <v>4618941.3307550671</v>
      </c>
      <c r="S153" s="25">
        <f t="shared" ca="1" si="7"/>
        <v>6736211.5822588596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2118163.0719136554</v>
      </c>
      <c r="R154" s="25">
        <f t="array" aca="1" ref="R154" ca="1">INDEX('Lorri 401b'!L:L,MATCH('Retirement Calculator'!A154,'Lorri 401b'!N:N,0),0)</f>
        <v>4617734.8610550324</v>
      </c>
      <c r="S154" s="25">
        <f t="shared" ca="1" si="7"/>
        <v>6735897.9329686873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2119059.6124085598</v>
      </c>
      <c r="R155" s="25">
        <f t="array" aca="1" ref="R155" ca="1">INDEX('Lorri 401b'!L:L,MATCH('Retirement Calculator'!A155,'Lorri 401b'!N:N,0),0)</f>
        <v>4616523.3643979141</v>
      </c>
      <c r="S155" s="25">
        <f t="shared" ca="1" si="7"/>
        <v>6735582.9768064739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2119959.8884888594</v>
      </c>
      <c r="R156" s="25">
        <f t="array" aca="1" ref="R156" ca="1">INDEX('Lorri 401b'!L:L,MATCH('Retirement Calculator'!A156,'Lorri 401b'!N:N,0),0)</f>
        <v>4615306.8198380573</v>
      </c>
      <c r="S156" s="25">
        <f t="shared" ca="1" si="7"/>
        <v>6735266.7083269171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2120863.9157194938</v>
      </c>
      <c r="R157" s="25">
        <f t="array" aca="1" ref="R157" ca="1">INDEX('Lorri 401b'!L:L,MATCH('Retirement Calculator'!A157,'Lorri 401b'!N:N,0),0)</f>
        <v>4614085.2063425351</v>
      </c>
      <c r="S157" s="25">
        <f t="shared" ca="1" si="7"/>
        <v>6734949.1220620293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2121771.7097302559</v>
      </c>
      <c r="R158" s="25">
        <f t="array" aca="1" ref="R158" ca="1">INDEX('Lorri 401b'!L:L,MATCH('Retirement Calculator'!A158,'Lorri 401b'!N:N,0),0)</f>
        <v>4612858.5027907807</v>
      </c>
      <c r="S158" s="25">
        <f t="shared" ca="1" si="7"/>
        <v>6734630.2125210371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2122683.2862160625</v>
      </c>
      <c r="R159" s="25">
        <f t="array" aca="1" ref="R159" ca="1">INDEX('Lorri 401b'!L:L,MATCH('Retirement Calculator'!A159,'Lorri 401b'!N:N,0),0)</f>
        <v>4611626.6879742276</v>
      </c>
      <c r="S159" s="25">
        <f t="shared" ca="1" si="7"/>
        <v>6734309.9741902901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2123598.6609372268</v>
      </c>
      <c r="R160" s="25">
        <f t="array" aca="1" ref="R160" ca="1">INDEX('Lorri 401b'!L:L,MATCH('Retirement Calculator'!A160,'Lorri 401b'!N:N,0),0)</f>
        <v>4610389.7405959386</v>
      </c>
      <c r="S160" s="25">
        <f t="shared" ca="1" si="7"/>
        <v>6733988.4015331659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2124517.8497197293</v>
      </c>
      <c r="R161" s="25">
        <f t="array" aca="1" ref="R161" ca="1">INDEX('Lorri 401b'!L:L,MATCH('Retirement Calculator'!A161,'Lorri 401b'!N:N,0),0)</f>
        <v>4609147.6392702404</v>
      </c>
      <c r="S161" s="25">
        <f t="shared" ca="1" si="7"/>
        <v>6733665.4889899697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2125440.8684554924</v>
      </c>
      <c r="R162" s="25">
        <f t="array" aca="1" ref="R162" ca="1">INDEX('Lorri 401b'!L:L,MATCH('Retirement Calculator'!A162,'Lorri 401b'!N:N,0),0)</f>
        <v>4607900.3625223516</v>
      </c>
      <c r="S162" s="25">
        <f t="shared" ca="1" si="7"/>
        <v>6733341.2309778444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2126367.7331026546</v>
      </c>
      <c r="R163" s="25">
        <f t="array" aca="1" ref="R163" ca="1">INDEX('Lorri 401b'!L:L,MATCH('Retirement Calculator'!A163,'Lorri 401b'!N:N,0),0)</f>
        <v>4606647.8887880137</v>
      </c>
      <c r="S163" s="25">
        <f t="shared" ca="1" si="7"/>
        <v>6733015.6218906678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2127298.4596858462</v>
      </c>
      <c r="R164" s="25">
        <f t="array" aca="1" ref="R164" ca="1">INDEX('Lorri 401b'!L:L,MATCH('Retirement Calculator'!A164,'Lorri 401b'!N:N,0),0)</f>
        <v>4605390.1964131156</v>
      </c>
      <c r="S164" s="25">
        <f t="shared" ca="1" si="7"/>
        <v>6732688.6560989618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2128233.0642964682</v>
      </c>
      <c r="R165" s="25">
        <f t="array" aca="1" ref="R165" ca="1">INDEX('Lorri 401b'!L:L,MATCH('Retirement Calculator'!A165,'Lorri 401b'!N:N,0),0)</f>
        <v>4604127.2636533221</v>
      </c>
      <c r="S165" s="25">
        <f t="shared" ca="1" si="7"/>
        <v>6732360.3279497903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2129171.5630929675</v>
      </c>
      <c r="R166" s="25">
        <f t="array" aca="1" ref="R166" ca="1">INDEX('Lorri 401b'!L:L,MATCH('Retirement Calculator'!A166,'Lorri 401b'!N:N,0),0)</f>
        <v>4602859.0686736964</v>
      </c>
      <c r="S166" s="25">
        <f t="shared" ca="1" si="7"/>
        <v>6732030.6317666639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2130113.972301119</v>
      </c>
      <c r="R167" s="25">
        <f t="array" aca="1" ref="R167" ca="1">INDEX('Lorri 401b'!L:L,MATCH('Retirement Calculator'!A167,'Lorri 401b'!N:N,0),0)</f>
        <v>4601585.5895483224</v>
      </c>
      <c r="S167" s="25">
        <f t="shared" ca="1" si="7"/>
        <v>6731699.5618494414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2131060.3082143045</v>
      </c>
      <c r="R168" s="25">
        <f t="array" aca="1" ref="R168" ca="1">INDEX('Lorri 401b'!L:L,MATCH('Retirement Calculator'!A168,'Lorri 401b'!N:N,0),0)</f>
        <v>4600306.8042599261</v>
      </c>
      <c r="S168" s="25">
        <f t="shared" ca="1" si="7"/>
        <v>6731367.112474231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2132010.587193795</v>
      </c>
      <c r="R169" s="25">
        <f t="array" aca="1" ref="R169" ca="1">INDEX('Lorri 401b'!L:L,MATCH('Retirement Calculator'!A169,'Lorri 401b'!N:N,0),0)</f>
        <v>4599022.6906994944</v>
      </c>
      <c r="S169" s="25">
        <f t="shared" ca="1" si="7"/>
        <v>6731033.2778932899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2132964.8256690335</v>
      </c>
      <c r="R170" s="25">
        <f t="array" aca="1" ref="R170" ca="1">INDEX('Lorri 401b'!L:L,MATCH('Retirement Calculator'!A170,'Lorri 401b'!N:N,0),0)</f>
        <v>4597733.2266658945</v>
      </c>
      <c r="S170" s="25">
        <f t="shared" ca="1" si="7"/>
        <v>6730698.052334928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2133923.0401379187</v>
      </c>
      <c r="R171" s="25">
        <f t="array" aca="1" ref="R171" ca="1">INDEX('Lorri 401b'!L:L,MATCH('Retirement Calculator'!A171,'Lorri 401b'!N:N,0),0)</f>
        <v>4596438.3898654878</v>
      </c>
      <c r="S171" s="25">
        <f t="shared" ca="1" si="7"/>
        <v>6730361.4300034065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2134885.2471670909</v>
      </c>
      <c r="R172" s="25">
        <f t="array" aca="1" ref="R172" ca="1">INDEX('Lorri 401b'!L:L,MATCH('Retirement Calculator'!A172,'Lorri 401b'!N:N,0),0)</f>
        <v>4595138.1579117458</v>
      </c>
      <c r="S172" s="25">
        <f t="shared" ca="1" si="7"/>
        <v>6730023.4050788367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2135851.4633922176</v>
      </c>
      <c r="R173" s="25">
        <f t="array" aca="1" ref="R173" ca="1">INDEX('Lorri 401b'!L:L,MATCH('Retirement Calculator'!A173,'Lorri 401b'!N:N,0),0)</f>
        <v>4593832.5083248634</v>
      </c>
      <c r="S173" s="25">
        <f t="shared" ca="1" si="7"/>
        <v>6729683.971717081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2136821.7055182825</v>
      </c>
      <c r="R174" s="25">
        <f t="array" aca="1" ref="R174" ca="1">INDEX('Lorri 401b'!L:L,MATCH('Retirement Calculator'!A174,'Lorri 401b'!N:N,0),0)</f>
        <v>4592521.4185313694</v>
      </c>
      <c r="S174" s="25">
        <f t="shared" ca="1" si="7"/>
        <v>6729343.1240496524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2137795.9903198727</v>
      </c>
      <c r="R175" s="25">
        <f t="array" aca="1" ref="R175" ca="1">INDEX('Lorri 401b'!L:L,MATCH('Retirement Calculator'!A175,'Lorri 401b'!N:N,0),0)</f>
        <v>4591204.8658637358</v>
      </c>
      <c r="S175" s="25">
        <f t="shared" ca="1" si="7"/>
        <v>6729000.856183609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2138774.3346414696</v>
      </c>
      <c r="R176" s="25">
        <f t="array" aca="1" ref="R176" ca="1">INDEX('Lorri 401b'!L:L,MATCH('Retirement Calculator'!A176,'Lorri 401b'!N:N,0),0)</f>
        <v>4589882.8275599871</v>
      </c>
      <c r="S176" s="25">
        <f t="shared" ca="1" si="7"/>
        <v>6728657.1622014567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2139756.7553977398</v>
      </c>
      <c r="R177" s="25">
        <f t="array" aca="1" ref="R177" ca="1">INDEX('Lorri 401b'!L:L,MATCH('Retirement Calculator'!A177,'Lorri 401b'!N:N,0),0)</f>
        <v>4588555.2807633057</v>
      </c>
      <c r="S177" s="25">
        <f t="shared" ca="1" si="7"/>
        <v>6728312.0361610455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2140743.2695738277</v>
      </c>
      <c r="R178" s="25">
        <f t="array" aca="1" ref="R178" ca="1">INDEX('Lorri 401b'!L:L,MATCH('Retirement Calculator'!A178,'Lorri 401b'!N:N,0),0)</f>
        <v>4587222.202521638</v>
      </c>
      <c r="S178" s="25">
        <f t="shared" ca="1" si="7"/>
        <v>6727965.4720954653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2141733.8942256495</v>
      </c>
      <c r="R179" s="25">
        <f t="array" aca="1" ref="R179" ca="1">INDEX('Lorri 401b'!L:L,MATCH('Retirement Calculator'!A179,'Lorri 401b'!N:N,0),0)</f>
        <v>4585883.5697872974</v>
      </c>
      <c r="S179" s="25">
        <f t="shared" ca="1" si="7"/>
        <v>6727617.4640129469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2142728.6464801873</v>
      </c>
      <c r="R180" s="25">
        <f t="array" aca="1" ref="R180" ca="1">INDEX('Lorri 401b'!L:L,MATCH('Retirement Calculator'!A180,'Lorri 401b'!N:N,0),0)</f>
        <v>4584539.3594165631</v>
      </c>
      <c r="S180" s="25">
        <f t="shared" ca="1" si="7"/>
        <v>6727268.0058967508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2143727.5435357853</v>
      </c>
      <c r="R181" s="25">
        <f t="array" aca="1" ref="R181" ca="1">INDEX('Lorri 401b'!L:L,MATCH('Retirement Calculator'!A181,'Lorri 401b'!N:N,0),0)</f>
        <v>4583189.5481692841</v>
      </c>
      <c r="S181" s="25">
        <f t="shared" ca="1" si="7"/>
        <v>6726917.0917050689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2144730.6026624483</v>
      </c>
      <c r="R182" s="25">
        <f t="array" aca="1" ref="R182" ca="1">INDEX('Lorri 401b'!L:L,MATCH('Retirement Calculator'!A182,'Lorri 401b'!N:N,0),0)</f>
        <v>4581834.1127084745</v>
      </c>
      <c r="S182" s="25">
        <f t="shared" ca="1" si="7"/>
        <v>6726564.7153709233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2145737.8412021394</v>
      </c>
      <c r="R183" s="25">
        <f t="array" aca="1" ref="R183" ca="1">INDEX('Lorri 401b'!L:L,MATCH('Retirement Calculator'!A183,'Lorri 401b'!N:N,0),0)</f>
        <v>4580473.0295999115</v>
      </c>
      <c r="S183" s="25">
        <f t="shared" ca="1" si="7"/>
        <v>6726210.8708020505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2146749.2765690791</v>
      </c>
      <c r="R184" s="25">
        <f t="array" aca="1" ref="R184" ca="1">INDEX('Lorri 401b'!L:L,MATCH('Retirement Calculator'!A184,'Lorri 401b'!N:N,0),0)</f>
        <v>4579106.2753117299</v>
      </c>
      <c r="S184" s="25">
        <f t="shared" ca="1" si="7"/>
        <v>6725855.5518808085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2147764.9262500475</v>
      </c>
      <c r="R185" s="25">
        <f t="array" aca="1" ref="R185" ca="1">INDEX('Lorri 401b'!L:L,MATCH('Retirement Calculator'!A185,'Lorri 401b'!N:N,0),0)</f>
        <v>4577733.8262140146</v>
      </c>
      <c r="S185" s="25">
        <f t="shared" ca="1" si="7"/>
        <v>6725498.7524640616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2148784.8078046869</v>
      </c>
      <c r="R186" s="25">
        <f t="array" aca="1" ref="R186" ca="1">INDEX('Lorri 401b'!L:L,MATCH('Retirement Calculator'!A186,'Lorri 401b'!N:N,0),0)</f>
        <v>4576355.6585783921</v>
      </c>
      <c r="S186" s="25">
        <f t="shared" ca="1" si="7"/>
        <v>6725140.4663830791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2149808.9388658041</v>
      </c>
      <c r="R187" s="25">
        <f t="array" aca="1" ref="R187" ca="1">INDEX('Lorri 401b'!L:L,MATCH('Retirement Calculator'!A187,'Lorri 401b'!N:N,0),0)</f>
        <v>4574971.7485776208</v>
      </c>
      <c r="S187" s="25">
        <f t="shared" ca="1" si="7"/>
        <v>6724780.6874434249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2150837.3371396759</v>
      </c>
      <c r="R188" s="25">
        <f t="array" aca="1" ref="R188" ca="1">INDEX('Lorri 401b'!L:L,MATCH('Retirement Calculator'!A188,'Lorri 401b'!N:N,0),0)</f>
        <v>4573582.07228518</v>
      </c>
      <c r="S188" s="25">
        <f t="shared" ca="1" si="7"/>
        <v>6724419.4094248563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2151870.0204063552</v>
      </c>
      <c r="R189" s="25">
        <f t="array" aca="1" ref="R189" ca="1">INDEX('Lorri 401b'!L:L,MATCH('Retirement Calculator'!A189,'Lorri 401b'!N:N,0),0)</f>
        <v>4572186.6056748535</v>
      </c>
      <c r="S189" s="25">
        <f t="shared" ca="1" si="7"/>
        <v>6724056.6260812087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2152907.0065199789</v>
      </c>
      <c r="R190" s="25">
        <f t="array" aca="1" ref="R190" ca="1">INDEX('Lorri 401b'!L:L,MATCH('Retirement Calculator'!A190,'Lorri 401b'!N:N,0),0)</f>
        <v>4570785.3246203177</v>
      </c>
      <c r="S190" s="25">
        <f t="shared" ca="1" si="7"/>
        <v>6723692.3311402965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2153948.3134090761</v>
      </c>
      <c r="R191" s="25">
        <f t="array" aca="1" ref="R191" ca="1">INDEX('Lorri 401b'!L:L,MATCH('Retirement Calculator'!A191,'Lorri 401b'!N:N,0),0)</f>
        <v>4569378.2048947215</v>
      </c>
      <c r="S191" s="25">
        <f t="shared" ca="1" si="7"/>
        <v>6723326.5183037976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2154993.9590768781</v>
      </c>
      <c r="R192" s="25">
        <f t="array" aca="1" ref="R192" ca="1">INDEX('Lorri 401b'!L:L,MATCH('Retirement Calculator'!A192,'Lorri 401b'!N:N,0),0)</f>
        <v>4567965.2221702682</v>
      </c>
      <c r="S192" s="25">
        <f t="shared" ca="1" si="7"/>
        <v>6722959.1812471468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2156043.9616016294</v>
      </c>
      <c r="R193" s="25">
        <f t="array" aca="1" ref="R193" ca="1">INDEX('Lorri 401b'!L:L,MATCH('Retirement Calculator'!A193,'Lorri 401b'!N:N,0),0)</f>
        <v>4566546.3520177966</v>
      </c>
      <c r="S193" s="25">
        <f t="shared" ca="1" si="7"/>
        <v>6722590.3136194255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2157098.3391369004</v>
      </c>
      <c r="R194" s="25">
        <f t="array" aca="1" ref="R194" ca="1">INDEX('Lorri 401b'!L:L,MATCH('Retirement Calculator'!A194,'Lorri 401b'!N:N,0),0)</f>
        <v>4565121.5699063558</v>
      </c>
      <c r="S194" s="25">
        <f t="shared" ca="1" si="7"/>
        <v>6722219.9090432562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2158157.1099119014</v>
      </c>
      <c r="R195" s="25">
        <f t="array" aca="1" ref="R195" ca="1">INDEX('Lorri 401b'!L:L,MATCH('Retirement Calculator'!A195,'Lorri 401b'!N:N,0),0)</f>
        <v>4563690.8512027841</v>
      </c>
      <c r="S195" s="25">
        <f t="shared" ca="1" si="7"/>
        <v>6721847.961114686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2159220.2922317986</v>
      </c>
      <c r="R196" s="25">
        <f t="array" aca="1" ref="R196" ca="1">INDEX('Lorri 401b'!L:L,MATCH('Retirement Calculator'!A196,'Lorri 401b'!N:N,0),0)</f>
        <v>4562254.1711712815</v>
      </c>
      <c r="S196" s="25">
        <f t="shared" ca="1" si="7"/>
        <v>6721474.4634030797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2160287.9044780284</v>
      </c>
      <c r="R197" s="25">
        <f t="array" aca="1" ref="R197" ca="1">INDEX('Lorri 401b'!L:L,MATCH('Retirement Calculator'!A197,'Lorri 401b'!N:N,0),0)</f>
        <v>4560811.5049729804</v>
      </c>
      <c r="S197" s="25">
        <f t="shared" ca="1" si="7"/>
        <v>6721099.4094510088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2161359.9651086177</v>
      </c>
      <c r="R198" s="25">
        <f t="array" aca="1" ref="R198" ca="1">INDEX('Lorri 401b'!L:L,MATCH('Retirement Calculator'!A198,'Lorri 401b'!N:N,0),0)</f>
        <v>4559362.8276655199</v>
      </c>
      <c r="S198" s="25">
        <f t="shared" ca="1" si="7"/>
        <v>6720722.7927741371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2162436.492658501</v>
      </c>
      <c r="R199" s="25">
        <f t="array" aca="1" ref="R199" ca="1">INDEX('Lorri 401b'!L:L,MATCH('Retirement Calculator'!A199,'Lorri 401b'!N:N,0),0)</f>
        <v>4557908.1142026121</v>
      </c>
      <c r="S199" s="25">
        <f t="shared" ca="1" si="7"/>
        <v>6720344.6068611126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2163517.5057398421</v>
      </c>
      <c r="R200" s="25">
        <f t="array" aca="1" ref="R200" ca="1">INDEX('Lorri 401b'!L:L,MATCH('Retirement Calculator'!A200,'Lorri 401b'!N:N,0),0)</f>
        <v>4556447.3394336086</v>
      </c>
      <c r="S200" s="25">
        <f t="shared" ca="1" si="7"/>
        <v>6719964.8451734502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2164603.0230423557</v>
      </c>
      <c r="R201" s="25">
        <f t="array" aca="1" ref="R201" ca="1">INDEX('Lorri 401b'!L:L,MATCH('Retirement Calculator'!A201,'Lorri 401b'!N:N,0),0)</f>
        <v>4554980.4781030677</v>
      </c>
      <c r="S201" s="25">
        <f t="shared" ca="1" si="7"/>
        <v>6719583.5011454234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2165693.0633336296</v>
      </c>
      <c r="R202" s="25">
        <f t="array" aca="1" ref="R202" ca="1">INDEX('Lorri 401b'!L:L,MATCH('Retirement Calculator'!A202,'Lorri 401b'!N:N,0),0)</f>
        <v>4553507.5048503159</v>
      </c>
      <c r="S202" s="25">
        <f t="shared" ca="1" si="7"/>
        <v>6719200.5681839455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2166787.6454594503</v>
      </c>
      <c r="R203" s="25">
        <f t="array" aca="1" ref="R203" ca="1">INDEX('Lorri 401b'!L:L,MATCH('Retirement Calculator'!A203,'Lorri 401b'!N:N,0),0)</f>
        <v>4552028.3942090105</v>
      </c>
      <c r="S203" s="25">
        <f t="shared" ca="1" si="7"/>
        <v>6718816.0396684613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2167886.788344129</v>
      </c>
      <c r="R204" s="25">
        <f t="array" aca="1" ref="R204" ca="1">INDEX('Lorri 401b'!L:L,MATCH('Retirement Calculator'!A204,'Lorri 401b'!N:N,0),0)</f>
        <v>4550543.1206067</v>
      </c>
      <c r="S204" s="25">
        <f t="shared" ca="1" si="7"/>
        <v>6718429.9089508289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2168990.5109908269</v>
      </c>
      <c r="R205" s="25">
        <f t="array" aca="1" ref="R205" ca="1">INDEX('Lorri 401b'!L:L,MATCH('Retirement Calculator'!A205,'Lorri 401b'!N:N,0),0)</f>
        <v>4549051.6583643798</v>
      </c>
      <c r="S205" s="25">
        <f t="shared" ca="1" si="7"/>
        <v>6718042.1693552062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2170098.8324818863</v>
      </c>
      <c r="R206" s="25">
        <f t="array" aca="1" ref="R206" ca="1">INDEX('Lorri 401b'!L:L,MATCH('Retirement Calculator'!A206,'Lorri 401b'!N:N,0),0)</f>
        <v>4547553.9816960506</v>
      </c>
      <c r="S206" s="25">
        <f t="shared" ca="1" si="7"/>
        <v>6717652.8141779369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2171211.7719791583</v>
      </c>
      <c r="R207" s="25">
        <f t="array" aca="1" ref="R207" ca="1">INDEX('Lorri 401b'!L:L,MATCH('Retirement Calculator'!A207,'Lorri 401b'!N:N,0),0)</f>
        <v>4546050.0647082692</v>
      </c>
      <c r="S207" s="25">
        <f t="shared" ca="1" si="7"/>
        <v>6717261.836687427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2172329.3487243354</v>
      </c>
      <c r="R208" s="25">
        <f t="array" aca="1" ref="R208" ca="1">INDEX('Lorri 401b'!L:L,MATCH('Retirement Calculator'!A208,'Lorri 401b'!N:N,0),0)</f>
        <v>4544539.881399706</v>
      </c>
      <c r="S208" s="25">
        <f t="shared" ca="1" si="7"/>
        <v>6716869.2301240414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2173451.5820392841</v>
      </c>
      <c r="R209" s="25">
        <f t="array" aca="1" ref="R209" ca="1">INDEX('Lorri 401b'!L:L,MATCH('Retirement Calculator'!A209,'Lorri 401b'!N:N,0),0)</f>
        <v>4543023.4056606898</v>
      </c>
      <c r="S209" s="25">
        <f t="shared" ca="1" si="7"/>
        <v>6716474.9876999743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2174578.4913263787</v>
      </c>
      <c r="R210" s="25">
        <f t="array" aca="1" ref="R210" ca="1">INDEX('Lorri 401b'!L:L,MATCH('Retirement Calculator'!A210,'Lorri 401b'!N:N,0),0)</f>
        <v>4541500.6112727616</v>
      </c>
      <c r="S210" s="25">
        <f t="shared" ca="1" si="7"/>
        <v>6716079.1025991403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2175710.0960688358</v>
      </c>
      <c r="R211" s="25">
        <f t="array" aca="1" ref="R211" ca="1">INDEX('Lorri 401b'!L:L,MATCH('Retirement Calculator'!A211,'Lorri 401b'!N:N,0),0)</f>
        <v>4539971.4719082173</v>
      </c>
      <c r="S211" s="25">
        <f t="shared" ca="1" si="7"/>
        <v>6715681.5679770531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2176846.4158310532</v>
      </c>
      <c r="R212" s="25">
        <f t="array" aca="1" ref="R212" ca="1">INDEX('Lorri 401b'!L:L,MATCH('Retirement Calculator'!A212,'Lorri 401b'!N:N,0),0)</f>
        <v>4538435.9611296533</v>
      </c>
      <c r="S212" s="25">
        <f t="shared" ca="1" si="7"/>
        <v>6715282.376960706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2177987.4702589465</v>
      </c>
      <c r="R213" s="25">
        <f t="array" aca="1" ref="R213" ca="1">INDEX('Lorri 401b'!L:L,MATCH('Retirement Calculator'!A213,'Lorri 401b'!N:N,0),0)</f>
        <v>4536894.0523895118</v>
      </c>
      <c r="S213" s="25">
        <f t="shared" ca="1" si="7"/>
        <v>6714881.5226484584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2179133.2790802894</v>
      </c>
      <c r="R214" s="25">
        <f t="array" aca="1" ref="R214" ca="1">INDEX('Lorri 401b'!L:L,MATCH('Retirement Calculator'!A214,'Lorri 401b'!N:N,0),0)</f>
        <v>4535345.7190296203</v>
      </c>
      <c r="S214" s="25">
        <f t="shared" ca="1" si="7"/>
        <v>6714478.9981099097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2180283.8621050548</v>
      </c>
      <c r="R215" s="25">
        <f t="array" aca="1" ref="R215" ca="1">INDEX('Lorri 401b'!L:L,MATCH('Retirement Calculator'!A215,'Lorri 401b'!N:N,0),0)</f>
        <v>4533790.9342807289</v>
      </c>
      <c r="S215" s="25">
        <f t="shared" ca="1" si="7"/>
        <v>6714074.7963857837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2181439.2392257564</v>
      </c>
      <c r="R216" s="25">
        <f t="array" aca="1" ref="R216" ca="1">INDEX('Lorri 401b'!L:L,MATCH('Retirement Calculator'!A216,'Lorri 401b'!N:N,0),0)</f>
        <v>4532229.671262051</v>
      </c>
      <c r="S216" s="25">
        <f t="shared" ca="1" si="7"/>
        <v>6713668.9104878074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2182599.4304177943</v>
      </c>
      <c r="R217" s="25">
        <f t="array" aca="1" ref="R217" ca="1">INDEX('Lorri 401b'!L:L,MATCH('Retirement Calculator'!A217,'Lorri 401b'!N:N,0),0)</f>
        <v>4530661.9029807951</v>
      </c>
      <c r="S217" s="25">
        <f t="shared" ca="1" si="7"/>
        <v>6713261.3333985899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2183764.455739799</v>
      </c>
      <c r="R218" s="25">
        <f t="array" aca="1" ref="R218" ca="1">INDEX('Lorri 401b'!L:L,MATCH('Retirement Calculator'!A218,'Lorri 401b'!N:N,0),0)</f>
        <v>4529087.6023317007</v>
      </c>
      <c r="S218" s="25">
        <f t="shared" ca="1" si="7"/>
        <v>6712852.0580714997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2184934.3353339788</v>
      </c>
      <c r="R219" s="25">
        <f t="array" aca="1" ref="R219" ca="1">INDEX('Lorri 401b'!L:L,MATCH('Retirement Calculator'!A219,'Lorri 401b'!N:N,0),0)</f>
        <v>4527506.7420965685</v>
      </c>
      <c r="S219" s="25">
        <f t="shared" ca="1" si="7"/>
        <v>6712441.0774305472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2186109.0894264677</v>
      </c>
      <c r="R220" s="25">
        <f t="array" aca="1" ref="R220" ca="1">INDEX('Lorri 401b'!L:L,MATCH('Retirement Calculator'!A220,'Lorri 401b'!N:N,0),0)</f>
        <v>4525919.29494379</v>
      </c>
      <c r="S220" s="25">
        <f t="shared" ca="1" si="7"/>
        <v>6712028.3843702581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2187288.7383276755</v>
      </c>
      <c r="R221" s="25">
        <f t="array" aca="1" ref="R221" ca="1">INDEX('Lorri 401b'!L:L,MATCH('Retirement Calculator'!A221,'Lorri 401b'!N:N,0),0)</f>
        <v>4524325.2334278747</v>
      </c>
      <c r="S221" s="25">
        <f t="shared" ca="1" si="7"/>
        <v>6711613.9717555502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2188473.3024326381</v>
      </c>
      <c r="R222" s="25">
        <f t="array" aca="1" ref="R222" ca="1">INDEX('Lorri 401b'!L:L,MATCH('Retirement Calculator'!A222,'Lorri 401b'!N:N,0),0)</f>
        <v>4522724.5299889762</v>
      </c>
      <c r="S222" s="25">
        <f t="shared" ca="1" si="7"/>
        <v>6711197.8324216139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2189662.8022213713</v>
      </c>
      <c r="R223" s="25">
        <f t="array" aca="1" ref="R223" ca="1">INDEX('Lorri 401b'!L:L,MATCH('Retirement Calculator'!A223,'Lorri 401b'!N:N,0),0)</f>
        <v>4521117.1569524156</v>
      </c>
      <c r="S223" s="25">
        <f t="shared" ca="1" si="7"/>
        <v>6710779.9591737874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2190857.2582592242</v>
      </c>
      <c r="R224" s="25">
        <f t="array" aca="1" ref="R224" ca="1">INDEX('Lorri 401b'!L:L,MATCH('Retirement Calculator'!A224,'Lorri 401b'!N:N,0),0)</f>
        <v>4519503.0865282025</v>
      </c>
      <c r="S224" s="25">
        <f t="shared" ca="1" si="7"/>
        <v>6710360.3447874263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2192056.6911972351</v>
      </c>
      <c r="R225" s="25">
        <f t="array" aca="1" ref="R225" ca="1">INDEX('Lorri 401b'!L:L,MATCH('Retirement Calculator'!A225,'Lorri 401b'!N:N,0),0)</f>
        <v>4517882.2908105552</v>
      </c>
      <c r="S225" s="25">
        <f t="shared" ca="1" si="7"/>
        <v>6709938.9820077904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2193261.1217724876</v>
      </c>
      <c r="R226" s="25">
        <f t="array" aca="1" ref="R226" ca="1">INDEX('Lorri 401b'!L:L,MATCH('Retirement Calculator'!A226,'Lorri 401b'!N:N,0),0)</f>
        <v>4516254.7417774182</v>
      </c>
      <c r="S226" s="25">
        <f t="shared" ca="1" si="7"/>
        <v>6709515.8635499058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2194470.5708084702</v>
      </c>
      <c r="R227" s="25">
        <f t="array" aca="1" ref="R227" ca="1">INDEX('Lorri 401b'!L:L,MATCH('Retirement Calculator'!A227,'Lorri 401b'!N:N,0),0)</f>
        <v>4514620.411289976</v>
      </c>
      <c r="S227" s="25">
        <f t="shared" ca="1" si="7"/>
        <v>6709090.9820984462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2195685.0592154362</v>
      </c>
      <c r="R228" s="25">
        <f t="array" aca="1" ref="R228" ca="1">INDEX('Lorri 401b'!L:L,MATCH('Retirement Calculator'!A228,'Lorri 401b'!N:N,0),0)</f>
        <v>4512979.2710921699</v>
      </c>
      <c r="S228" s="25">
        <f t="shared" ca="1" si="7"/>
        <v>6708664.3303076066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2196904.6079907645</v>
      </c>
      <c r="R229" s="25">
        <f t="array" aca="1" ref="R229" ca="1">INDEX('Lorri 401b'!L:L,MATCH('Retirement Calculator'!A229,'Lorri 401b'!N:N,0),0)</f>
        <v>4511331.2928102063</v>
      </c>
      <c r="S229" s="25">
        <f t="shared" ca="1" si="7"/>
        <v>6708235.9008009713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2198129.2382193236</v>
      </c>
      <c r="R230" s="25">
        <f t="array" aca="1" ref="R230" ca="1">INDEX('Lorri 401b'!L:L,MATCH('Retirement Calculator'!A230,'Lorri 401b'!N:N,0),0)</f>
        <v>4509676.4479520675</v>
      </c>
      <c r="S230" s="25">
        <f t="shared" ca="1" si="7"/>
        <v>6707805.686171391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2199358.9710738347</v>
      </c>
      <c r="R231" s="25">
        <f t="array" aca="1" ref="R231" ca="1">INDEX('Lorri 401b'!L:L,MATCH('Retirement Calculator'!A231,'Lorri 401b'!N:N,0),0)</f>
        <v>4508014.7079070201</v>
      </c>
      <c r="S231" s="25">
        <f t="shared" ca="1" si="7"/>
        <v>6707373.6789808553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2200593.8278152398</v>
      </c>
      <c r="R232" s="25">
        <f t="array" aca="1" ref="R232" ca="1">INDEX('Lorri 401b'!L:L,MATCH('Retirement Calculator'!A232,'Lorri 401b'!N:N,0),0)</f>
        <v>4506346.0439451179</v>
      </c>
      <c r="S232" s="25">
        <f t="shared" ca="1" si="7"/>
        <v>6706939.8717603572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2201833.8297930672</v>
      </c>
      <c r="R233" s="25">
        <f t="array" aca="1" ref="R233" ca="1">INDEX('Lorri 401b'!L:L,MATCH('Retirement Calculator'!A233,'Lorri 401b'!N:N,0),0)</f>
        <v>4504670.4272167077</v>
      </c>
      <c r="S233" s="25">
        <f t="shared" ca="1" si="7"/>
        <v>6706504.2570097744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2203078.9984458024</v>
      </c>
      <c r="R234" s="25">
        <f t="array" aca="1" ref="R234" ca="1">INDEX('Lorri 401b'!L:L,MATCH('Retirement Calculator'!A234,'Lorri 401b'!N:N,0),0)</f>
        <v>4502987.8287519291</v>
      </c>
      <c r="S234" s="25">
        <f t="shared" ca="1" si="7"/>
        <v>6706066.8271977315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2204329.3553012572</v>
      </c>
      <c r="R235" s="25">
        <f t="array" aca="1" ref="R235" ca="1">INDEX('Lorri 401b'!L:L,MATCH('Retirement Calculator'!A235,'Lorri 401b'!N:N,0),0)</f>
        <v>4501298.2194602145</v>
      </c>
      <c r="S235" s="25">
        <f t="shared" ca="1" si="7"/>
        <v>6705627.5747614717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2205584.921976943</v>
      </c>
      <c r="R236" s="25">
        <f t="array" aca="1" ref="R236" ca="1">INDEX('Lorri 401b'!L:L,MATCH('Retirement Calculator'!A236,'Lorri 401b'!N:N,0),0)</f>
        <v>4499601.5701297838</v>
      </c>
      <c r="S236" s="25">
        <f t="shared" ca="1" si="7"/>
        <v>6705186.4921067264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2206845.7201804444</v>
      </c>
      <c r="R237" s="25">
        <f t="array" aca="1" ref="R237" ca="1">INDEX('Lorri 401b'!L:L,MATCH('Retirement Calculator'!A237,'Lorri 401b'!N:N,0),0)</f>
        <v>4497897.8514271434</v>
      </c>
      <c r="S237" s="25">
        <f t="shared" ca="1" si="7"/>
        <v>6704743.5716075879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2208111.7717097937</v>
      </c>
      <c r="R238" s="25">
        <f t="array" aca="1" ref="R238" ca="1">INDEX('Lorri 401b'!L:L,MATCH('Retirement Calculator'!A238,'Lorri 401b'!N:N,0),0)</f>
        <v>4496187.0338965757</v>
      </c>
      <c r="S238" s="25">
        <f t="shared" ca="1" si="7"/>
        <v>6704298.8056063689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2209383.0984538486</v>
      </c>
      <c r="R239" s="25">
        <f t="array" aca="1" ref="R239" ca="1">INDEX('Lorri 401b'!L:L,MATCH('Retirement Calculator'!A239,'Lorri 401b'!N:N,0),0)</f>
        <v>4494469.0879596304</v>
      </c>
      <c r="S239" s="25">
        <f t="shared" ca="1" si="7"/>
        <v>6703852.186413479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2210659.7223926703</v>
      </c>
      <c r="R240" s="25">
        <f t="array" aca="1" ref="R240" ca="1">INDEX('Lorri 401b'!L:L,MATCH('Retirement Calculator'!A240,'Lorri 401b'!N:N,0),0)</f>
        <v>4492743.9839146147</v>
      </c>
      <c r="S240" s="25">
        <f t="shared" ca="1" si="7"/>
        <v>6703403.7063072845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2211941.665597904</v>
      </c>
      <c r="R241" s="25">
        <f t="array" aca="1" ref="R241" ca="1">INDEX('Lorri 401b'!L:L,MATCH('Retirement Calculator'!A241,'Lorri 401b'!N:N,0),0)</f>
        <v>4491011.6919360776</v>
      </c>
      <c r="S241" s="25">
        <f t="shared" ca="1" si="7"/>
        <v>6702953.357533982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2213228.9502331596</v>
      </c>
      <c r="R242" s="25">
        <f t="array" aca="1" ref="R242" ca="1">INDEX('Lorri 401b'!L:L,MATCH('Retirement Calculator'!A242,'Lorri 401b'!N:N,0),0)</f>
        <v>4489272.1820742963</v>
      </c>
      <c r="S242" s="25">
        <f t="shared" ca="1" si="7"/>
        <v>6702501.1323074559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2214521.5985543951</v>
      </c>
      <c r="R243" s="25">
        <f t="array" aca="1" ref="R243" ca="1">INDEX('Lorri 401b'!L:L,MATCH('Retirement Calculator'!A243,'Lorri 401b'!N:N,0),0)</f>
        <v>4487525.4242547583</v>
      </c>
      <c r="S243" s="25">
        <f t="shared" ca="1" si="7"/>
        <v>6702047.0228091534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2215819.6329103024</v>
      </c>
      <c r="R244" s="25">
        <f t="array" aca="1" ref="R244" ca="1">INDEX('Lorri 401b'!L:L,MATCH('Retirement Calculator'!A244,'Lorri 401b'!N:N,0),0)</f>
        <v>4485771.3882776387</v>
      </c>
      <c r="S244" s="25">
        <f t="shared" ca="1" si="7"/>
        <v>6701591.0211879406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2217123.0757426927</v>
      </c>
      <c r="R245" s="25">
        <f t="array" aca="1" ref="R245" ca="1">INDEX('Lorri 401b'!L:L,MATCH('Retirement Calculator'!A245,'Lorri 401b'!N:N,0),0)</f>
        <v>4484010.0438172808</v>
      </c>
      <c r="S245" s="25">
        <f t="shared" ca="1" si="7"/>
        <v>6701133.1195599735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2218431.9495868846</v>
      </c>
      <c r="R246" s="25">
        <f t="array" aca="1" ref="R246" ca="1">INDEX('Lorri 401b'!L:L,MATCH('Retirement Calculator'!A246,'Lorri 401b'!N:N,0),0)</f>
        <v>4482241.3604216715</v>
      </c>
      <c r="S246" s="25">
        <f t="shared" ca="1" si="7"/>
        <v>6700673.3100085557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2219746.2770720939</v>
      </c>
      <c r="R247" s="25">
        <f t="array" aca="1" ref="R247" ca="1">INDEX('Lorri 401b'!L:L,MATCH('Retirement Calculator'!A247,'Lorri 401b'!N:N,0),0)</f>
        <v>4480465.3075119136</v>
      </c>
      <c r="S247" s="25">
        <f t="shared" ca="1" si="7"/>
        <v>6700211.584584007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2221066.080921825</v>
      </c>
      <c r="R248" s="25">
        <f t="array" aca="1" ref="R248" ca="1">INDEX('Lorri 401b'!L:L,MATCH('Retirement Calculator'!A248,'Lorri 401b'!N:N,0),0)</f>
        <v>4478681.8543816991</v>
      </c>
      <c r="S248" s="25">
        <f t="shared" ca="1" si="7"/>
        <v>6699747.9353035241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2222391.3839542633</v>
      </c>
      <c r="R249" s="25">
        <f t="array" aca="1" ref="R249" ca="1">INDEX('Lorri 401b'!L:L,MATCH('Retirement Calculator'!A249,'Lorri 401b'!N:N,0),0)</f>
        <v>4476890.9701967752</v>
      </c>
      <c r="S249" s="25">
        <f t="shared" ca="1" si="7"/>
        <v>6699282.3541510385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2223722.20908267</v>
      </c>
      <c r="R250" s="25">
        <f t="array" aca="1" ref="R250" ca="1">INDEX('Lorri 401b'!L:L,MATCH('Retirement Calculator'!A250,'Lorri 401b'!N:N,0),0)</f>
        <v>4475092.6239944138</v>
      </c>
      <c r="S250" s="25">
        <f t="shared" ca="1" si="7"/>
        <v>6698814.8330770843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2225058.5793157788</v>
      </c>
      <c r="R251" s="25">
        <f t="array" aca="1" ref="R251" ca="1">INDEX('Lorri 401b'!L:L,MATCH('Retirement Calculator'!A251,'Lorri 401b'!N:N,0),0)</f>
        <v>4473286.7846828755</v>
      </c>
      <c r="S251" s="25">
        <f t="shared" ca="1" si="7"/>
        <v>6698345.3639986543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2226400.517758192</v>
      </c>
      <c r="R252" s="25">
        <f t="array" aca="1" ref="R252" ca="1">INDEX('Lorri 401b'!L:L,MATCH('Retirement Calculator'!A252,'Lorri 401b'!N:N,0),0)</f>
        <v>4471473.421040873</v>
      </c>
      <c r="S252" s="25">
        <f t="shared" ca="1" si="7"/>
        <v>6697873.9387990646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2227748.0476107821</v>
      </c>
      <c r="R253" s="25">
        <f t="array" aca="1" ref="R253" ca="1">INDEX('Lorri 401b'!L:L,MATCH('Retirement Calculator'!A253,'Lorri 401b'!N:N,0),0)</f>
        <v>4469652.5017170291</v>
      </c>
      <c r="S253" s="25">
        <f t="shared" ca="1" si="7"/>
        <v>6697400.5493278112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2229101.1921710912</v>
      </c>
      <c r="R254" s="25">
        <f t="array" aca="1" ref="R254" ca="1">INDEX('Lorri 401b'!L:L,MATCH('Retirement Calculator'!A254,'Lorri 401b'!N:N,0),0)</f>
        <v>4467823.9952293355</v>
      </c>
      <c r="S254" s="25">
        <f t="shared" ca="1" si="7"/>
        <v>6696925.1874004267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2230459.9748337348</v>
      </c>
      <c r="R255" s="25">
        <f t="array" aca="1" ref="R255" ca="1">INDEX('Lorri 401b'!L:L,MATCH('Retirement Calculator'!A255,'Lorri 401b'!N:N,0),0)</f>
        <v>4465987.8699646099</v>
      </c>
      <c r="S255" s="25">
        <f t="shared" ca="1" si="7"/>
        <v>6696447.8447983451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2231824.419090806</v>
      </c>
      <c r="R256" s="25">
        <f t="array" aca="1" ref="R256" ca="1">INDEX('Lorri 401b'!L:L,MATCH('Retirement Calculator'!A256,'Lorri 401b'!N:N,0),0)</f>
        <v>4464144.0941779483</v>
      </c>
      <c r="S256" s="25">
        <f t="shared" ca="1" si="7"/>
        <v>6695968.5132687539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2233194.548532282</v>
      </c>
      <c r="R257" s="25">
        <f t="array" aca="1" ref="R257" ca="1">INDEX('Lorri 401b'!L:L,MATCH('Retirement Calculator'!A257,'Lorri 401b'!N:N,0),0)</f>
        <v>4462292.635992175</v>
      </c>
      <c r="S257" s="25">
        <f t="shared" ca="1" si="7"/>
        <v>6695487.184524457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2234570.3868464306</v>
      </c>
      <c r="R258" s="25">
        <f t="array" aca="1" ref="R258" ca="1">INDEX('Lorri 401b'!L:L,MATCH('Retirement Calculator'!A258,'Lorri 401b'!N:N,0),0)</f>
        <v>4460433.4633972943</v>
      </c>
      <c r="S258" s="25">
        <f t="shared" ca="1" si="7"/>
        <v>6695003.8502437249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2235951.9578202213</v>
      </c>
      <c r="R259" s="25">
        <f t="array" aca="1" ref="R259" ca="1">INDEX('Lorri 401b'!L:L,MATCH('Retirement Calculator'!A259,'Lorri 401b'!N:N,0),0)</f>
        <v>4458566.5442499351</v>
      </c>
      <c r="S259" s="25">
        <f t="shared" ca="1" si="7"/>
        <v>6694518.5020701569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2237339.2853397364</v>
      </c>
      <c r="R260" s="25">
        <f t="array" aca="1" ref="R260" ca="1">INDEX('Lorri 401b'!L:L,MATCH('Retirement Calculator'!A260,'Lorri 401b'!N:N,0),0)</f>
        <v>4456691.8462727955</v>
      </c>
      <c r="S260" s="25">
        <f t="shared" ca="1" si="7"/>
        <v>6694031.1316125318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2238732.3933905829</v>
      </c>
      <c r="R261" s="25">
        <f t="array" aca="1" ref="R261" ca="1">INDEX('Lorri 401b'!L:L,MATCH('Retirement Calculator'!A261,'Lorri 401b'!N:N,0),0)</f>
        <v>4454809.3370540841</v>
      </c>
      <c r="S261" s="25">
        <f t="shared" ca="1" si="7"/>
        <v>6693541.7304446669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2240131.3060583076</v>
      </c>
      <c r="R262" s="25">
        <f t="array" aca="1" ref="R262" ca="1">INDEX('Lorri 401b'!L:L,MATCH('Retirement Calculator'!A262,'Lorri 401b'!N:N,0),0)</f>
        <v>4452918.9840469612</v>
      </c>
      <c r="S262" s="25">
        <f t="shared" ca="1" si="7"/>
        <v>6693050.2901052684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2241536.0475288145</v>
      </c>
      <c r="R263" s="25">
        <f t="array" aca="1" ref="R263" ca="1">INDEX('Lorri 401b'!L:L,MATCH('Retirement Calculator'!A263,'Lorri 401b'!N:N,0),0)</f>
        <v>4451020.7545689754</v>
      </c>
      <c r="S263" s="25">
        <f t="shared" ca="1" si="7"/>
        <v>6692556.8020977899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2242946.642088782</v>
      </c>
      <c r="R264" s="25">
        <f t="array" aca="1" ref="R264" ca="1">INDEX('Lorri 401b'!L:L,MATCH('Retirement Calculator'!A264,'Lorri 401b'!N:N,0),0)</f>
        <v>4449114.6158014983</v>
      </c>
      <c r="S264" s="25">
        <f t="shared" ca="1" si="7"/>
        <v>6692061.2578902803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2244363.1141260825</v>
      </c>
      <c r="R265" s="25">
        <f t="array" aca="1" ref="R265" ca="1">INDEX('Lorri 401b'!L:L,MATCH('Retirement Calculator'!A265,'Lorri 401b'!N:N,0),0)</f>
        <v>4447200.5347891571</v>
      </c>
      <c r="S265" s="25">
        <f t="shared" ca="1" si="7"/>
        <v>6691563.6489152396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2245785.4881302053</v>
      </c>
      <c r="R266" s="25">
        <f t="array" aca="1" ref="R266" ca="1">INDEX('Lorri 401b'!L:L,MATCH('Retirement Calculator'!A266,'Lorri 401b'!N:N,0),0)</f>
        <v>4445278.478439264</v>
      </c>
      <c r="S266" s="25">
        <f t="shared" ref="S266:S520" ca="1" si="267">SUM(Q266:R266)</f>
        <v>6691063.9665694693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2247213.7886926788</v>
      </c>
      <c r="R267" s="25">
        <f t="array" aca="1" ref="R267" ca="1">INDEX('Lorri 401b'!L:L,MATCH('Retirement Calculator'!A267,'Lorri 401b'!N:N,0),0)</f>
        <v>4443348.4135212461</v>
      </c>
      <c r="S267" s="25">
        <f t="shared" ca="1" si="267"/>
        <v>6690562.2022139244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2248648.0405074959</v>
      </c>
      <c r="R268" s="25">
        <f t="array" aca="1" ref="R268" ca="1">INDEX('Lorri 401b'!L:L,MATCH('Retirement Calculator'!A268,'Lorri 401b'!N:N,0),0)</f>
        <v>4441410.3066660697</v>
      </c>
      <c r="S268" s="25">
        <f t="shared" ca="1" si="267"/>
        <v>6690058.347173566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2250088.2683715411</v>
      </c>
      <c r="R269" s="25">
        <f t="array" aca="1" ref="R269" ca="1">INDEX('Lorri 401b'!L:L,MATCH('Retirement Calculator'!A269,'Lorri 401b'!N:N,0),0)</f>
        <v>4439464.1243656641</v>
      </c>
      <c r="S269" s="25">
        <f t="shared" ca="1" si="267"/>
        <v>6689552.3927372051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2251534.4971850198</v>
      </c>
      <c r="R270" s="25">
        <f t="array" aca="1" ref="R270" ca="1">INDEX('Lorri 401b'!L:L,MATCH('Retirement Calculator'!A270,'Lorri 401b'!N:N,0),0)</f>
        <v>4437509.8329723394</v>
      </c>
      <c r="S270" s="25">
        <f t="shared" ca="1" si="267"/>
        <v>6689044.3301573591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2252986.7519518882</v>
      </c>
      <c r="R271" s="25">
        <f t="array" aca="1" ref="R271" ca="1">INDEX('Lorri 401b'!L:L,MATCH('Retirement Calculator'!A271,'Lorri 401b'!N:N,0),0)</f>
        <v>4435547.3986982098</v>
      </c>
      <c r="S271" s="25">
        <f t="shared" ca="1" si="267"/>
        <v>6688534.150650098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2254445.0577802854</v>
      </c>
      <c r="R272" s="25">
        <f t="array" aca="1" ref="R272" ca="1">INDEX('Lorri 401b'!L:L,MATCH('Retirement Calculator'!A272,'Lorri 401b'!N:N,0),0)</f>
        <v>4433576.7876146045</v>
      </c>
      <c r="S272" s="25">
        <f t="shared" ca="1" si="267"/>
        <v>6688021.8453948898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2255909.4398829672</v>
      </c>
      <c r="R273" s="25">
        <f t="array" aca="1" ref="R273" ca="1">INDEX('Lorri 401b'!L:L,MATCH('Retirement Calculator'!A273,'Lorri 401b'!N:N,0),0)</f>
        <v>4431597.9656514842</v>
      </c>
      <c r="S273" s="25">
        <f t="shared" ca="1" si="267"/>
        <v>6687507.4055344518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2257379.9235777436</v>
      </c>
      <c r="R274" s="25">
        <f t="array" aca="1" ref="R274" ca="1">INDEX('Lorri 401b'!L:L,MATCH('Retirement Calculator'!A274,'Lorri 401b'!N:N,0),0)</f>
        <v>4429610.8985968512</v>
      </c>
      <c r="S274" s="25">
        <f t="shared" ca="1" si="267"/>
        <v>6686990.8221745947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2258856.5342879151</v>
      </c>
      <c r="R275" s="25">
        <f t="array" aca="1" ref="R275" ca="1">INDEX('Lorri 401b'!L:L,MATCH('Retirement Calculator'!A275,'Lorri 401b'!N:N,0),0)</f>
        <v>4427615.5520961564</v>
      </c>
      <c r="S275" s="25">
        <f t="shared" ca="1" si="267"/>
        <v>6686472.086384071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2260339.2975427122</v>
      </c>
      <c r="R276" s="25">
        <f t="array" aca="1" ref="R276" ca="1">INDEX('Lorri 401b'!L:L,MATCH('Retirement Calculator'!A276,'Lorri 401b'!N:N,0),0)</f>
        <v>4425611.8916517096</v>
      </c>
      <c r="S276" s="25">
        <f t="shared" ca="1" si="267"/>
        <v>6685951.1891944222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2261828.2389777377</v>
      </c>
      <c r="R277" s="25">
        <f t="array" aca="1" ref="R277" ca="1">INDEX('Lorri 401b'!L:L,MATCH('Retirement Calculator'!A277,'Lorri 401b'!N:N,0),0)</f>
        <v>4423599.8826220771</v>
      </c>
      <c r="S277" s="25">
        <f t="shared" ca="1" si="267"/>
        <v>6685428.1215998149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2263323.3843354089</v>
      </c>
      <c r="R278" s="25">
        <f t="array" aca="1" ref="R278" ca="1">INDEX('Lorri 401b'!L:L,MATCH('Retirement Calculator'!A278,'Lorri 401b'!N:N,0),0)</f>
        <v>4421579.4902214883</v>
      </c>
      <c r="S278" s="25">
        <f t="shared" ca="1" si="267"/>
        <v>6684902.8745568972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2264824.7594654039</v>
      </c>
      <c r="R279" s="25">
        <f t="array" aca="1" ref="R279" ca="1">INDEX('Lorri 401b'!L:L,MATCH('Retirement Calculator'!A279,'Lorri 401b'!N:N,0),0)</f>
        <v>4419550.6795192296</v>
      </c>
      <c r="S279" s="25">
        <f t="shared" ca="1" si="267"/>
        <v>6684375.4389846334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2266332.3903251071</v>
      </c>
      <c r="R280" s="25">
        <f t="array" aca="1" ref="R280" ca="1">INDEX('Lorri 401b'!L:L,MATCH('Retirement Calculator'!A280,'Lorri 401b'!N:N,0),0)</f>
        <v>4417513.4154390451</v>
      </c>
      <c r="S280" s="25">
        <f t="shared" ca="1" si="267"/>
        <v>6683845.8057641517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2267846.3029800593</v>
      </c>
      <c r="R281" s="25">
        <f t="array" aca="1" ref="R281" ca="1">INDEX('Lorri 401b'!L:L,MATCH('Retirement Calculator'!A281,'Lorri 401b'!N:N,0),0)</f>
        <v>4415467.6627585264</v>
      </c>
      <c r="S281" s="25">
        <f t="shared" ca="1" si="267"/>
        <v>6683313.9657385852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2269366.523604407</v>
      </c>
      <c r="R282" s="25">
        <f t="array" aca="1" ref="R282" ca="1">INDEX('Lorri 401b'!L:L,MATCH('Retirement Calculator'!A282,'Lorri 401b'!N:N,0),0)</f>
        <v>4413413.3861085055</v>
      </c>
      <c r="S282" s="25">
        <f t="shared" ca="1" si="267"/>
        <v>6682779.9097129125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2270893.0784813561</v>
      </c>
      <c r="R283" s="25">
        <f t="array" aca="1" ref="R283" ca="1">INDEX('Lorri 401b'!L:L,MATCH('Retirement Calculator'!A283,'Lorri 401b'!N:N,0),0)</f>
        <v>4411350.5499724429</v>
      </c>
      <c r="S283" s="25">
        <f t="shared" ca="1" si="267"/>
        <v>6682243.6284537986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2272425.9940036261</v>
      </c>
      <c r="R284" s="25">
        <f t="array" aca="1" ref="R284" ca="1">INDEX('Lorri 401b'!L:L,MATCH('Retirement Calculator'!A284,'Lorri 401b'!N:N,0),0)</f>
        <v>4409279.1186858136</v>
      </c>
      <c r="S284" s="25">
        <f t="shared" ca="1" si="267"/>
        <v>6681705.1126894392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2273965.2966739051</v>
      </c>
      <c r="R285" s="25">
        <f t="array" aca="1" ref="R285" ca="1">INDEX('Lorri 401b'!L:L,MATCH('Retirement Calculator'!A285,'Lorri 401b'!N:N,0),0)</f>
        <v>4407199.05643549</v>
      </c>
      <c r="S285" s="25">
        <f t="shared" ca="1" si="267"/>
        <v>6681164.3531093951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2275511.0131053105</v>
      </c>
      <c r="R286" s="25">
        <f t="array" aca="1" ref="R286" ca="1">INDEX('Lorri 401b'!L:L,MATCH('Retirement Calculator'!A286,'Lorri 401b'!N:N,0),0)</f>
        <v>4405110.3272591233</v>
      </c>
      <c r="S286" s="25">
        <f t="shared" ca="1" si="267"/>
        <v>6680621.3403644338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2277063.1700218469</v>
      </c>
      <c r="R287" s="25">
        <f t="array" aca="1" ref="R287" ca="1">INDEX('Lorri 401b'!L:L,MATCH('Retirement Calculator'!A287,'Lorri 401b'!N:N,0),0)</f>
        <v>4403012.8950445214</v>
      </c>
      <c r="S287" s="25">
        <f t="shared" ca="1" si="267"/>
        <v>6680076.0650663683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2278621.7942588688</v>
      </c>
      <c r="R288" s="25">
        <f t="array" aca="1" ref="R288" ca="1">INDEX('Lorri 401b'!L:L,MATCH('Retirement Calculator'!A288,'Lorri 401b'!N:N,0),0)</f>
        <v>4400906.7235290259</v>
      </c>
      <c r="S288" s="25">
        <f t="shared" ca="1" si="267"/>
        <v>6679528.5177878942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2280186.9127635448</v>
      </c>
      <c r="R289" s="25">
        <f t="array" aca="1" ref="R289" ca="1">INDEX('Lorri 401b'!L:L,MATCH('Retirement Calculator'!A289,'Lorri 401b'!N:N,0),0)</f>
        <v>4398791.7762988824</v>
      </c>
      <c r="S289" s="25">
        <f t="shared" ca="1" si="267"/>
        <v>6678978.6890624277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2281758.5525953239</v>
      </c>
      <c r="R290" s="25">
        <f t="array" aca="1" ref="R290" ca="1">INDEX('Lorri 401b'!L:L,MATCH('Retirement Calculator'!A290,'Lorri 401b'!N:N,0),0)</f>
        <v>4396668.0167886131</v>
      </c>
      <c r="S290" s="25">
        <f t="shared" ca="1" si="267"/>
        <v>6678426.5693839369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2283336.7409264017</v>
      </c>
      <c r="R291" s="25">
        <f t="array" aca="1" ref="R291" ca="1">INDEX('Lorri 401b'!L:L,MATCH('Retirement Calculator'!A291,'Lorri 401b'!N:N,0),0)</f>
        <v>4394535.4082803847</v>
      </c>
      <c r="S291" s="25">
        <f t="shared" ca="1" si="267"/>
        <v>6677872.1492067864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2284921.5050421925</v>
      </c>
      <c r="R292" s="25">
        <f t="array" aca="1" ref="R292" ca="1">INDEX('Lorri 401b'!L:L,MATCH('Retirement Calculator'!A292,'Lorri 401b'!N:N,0),0)</f>
        <v>4392393.9139033714</v>
      </c>
      <c r="S292" s="25">
        <f t="shared" ca="1" si="267"/>
        <v>6677315.418945564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2286512.8723417991</v>
      </c>
      <c r="R293" s="25">
        <f t="array" aca="1" ref="R293" ca="1">INDEX('Lorri 401b'!L:L,MATCH('Retirement Calculator'!A293,'Lorri 401b'!N:N,0),0)</f>
        <v>4390243.4966331208</v>
      </c>
      <c r="S293" s="25">
        <f t="shared" ca="1" si="267"/>
        <v>6676756.3689749204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2288110.8703384874</v>
      </c>
      <c r="R294" s="25">
        <f t="array" aca="1" ref="R294" ca="1">INDEX('Lorri 401b'!L:L,MATCH('Retirement Calculator'!A294,'Lorri 401b'!N:N,0),0)</f>
        <v>4388084.1192909107</v>
      </c>
      <c r="S294" s="25">
        <f t="shared" ca="1" si="267"/>
        <v>6676194.9896293981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2289715.526660162</v>
      </c>
      <c r="R295" s="25">
        <f t="array" aca="1" ref="R295" ca="1">INDEX('Lorri 401b'!L:L,MATCH('Retirement Calculator'!A295,'Lorri 401b'!N:N,0),0)</f>
        <v>4385915.7445431082</v>
      </c>
      <c r="S295" s="25">
        <f t="shared" ca="1" si="267"/>
        <v>6675631.2712032702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2291326.8690498434</v>
      </c>
      <c r="R296" s="25">
        <f t="array" aca="1" ref="R296" ca="1">INDEX('Lorri 401b'!L:L,MATCH('Retirement Calculator'!A296,'Lorri 401b'!N:N,0),0)</f>
        <v>4383738.3349005235</v>
      </c>
      <c r="S296" s="25">
        <f t="shared" ca="1" si="267"/>
        <v>6675065.2039503669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2292944.9253661484</v>
      </c>
      <c r="R297" s="25">
        <f t="array" aca="1" ref="R297" ca="1">INDEX('Lorri 401b'!L:L,MATCH('Retirement Calculator'!A297,'Lorri 401b'!N:N,0),0)</f>
        <v>4381551.852717761</v>
      </c>
      <c r="S297" s="25">
        <f t="shared" ca="1" si="267"/>
        <v>6674496.7780839093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2294569.7235837714</v>
      </c>
      <c r="R298" s="25">
        <f t="array" aca="1" ref="R298" ca="1">INDEX('Lorri 401b'!L:L,MATCH('Retirement Calculator'!A298,'Lorri 401b'!N:N,0),0)</f>
        <v>4379356.2601925703</v>
      </c>
      <c r="S298" s="25">
        <f t="shared" ca="1" si="267"/>
        <v>6673925.9837763421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2296201.2917939681</v>
      </c>
      <c r="R299" s="25">
        <f t="array" aca="1" ref="R299" ca="1">INDEX('Lorri 401b'!L:L,MATCH('Retirement Calculator'!A299,'Lorri 401b'!N:N,0),0)</f>
        <v>4377151.5193651915</v>
      </c>
      <c r="S299" s="25">
        <f t="shared" ca="1" si="267"/>
        <v>6673352.81115916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2297839.6582050403</v>
      </c>
      <c r="R300" s="25">
        <f t="array" aca="1" ref="R300" ca="1">INDEX('Lorri 401b'!L:L,MATCH('Retirement Calculator'!A300,'Lorri 401b'!N:N,0),0)</f>
        <v>4374937.5921176989</v>
      </c>
      <c r="S300" s="25">
        <f t="shared" ca="1" si="267"/>
        <v>6672777.2503227387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2299484.8511428256</v>
      </c>
      <c r="R301" s="25">
        <f t="array" aca="1" ref="R301" ca="1">INDEX('Lorri 401b'!L:L,MATCH('Retirement Calculator'!A301,'Lorri 401b'!N:N,0),0)</f>
        <v>4372714.440173341</v>
      </c>
      <c r="S301" s="25">
        <f t="shared" ca="1" si="267"/>
        <v>6672199.2913161665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2301136.8990511848</v>
      </c>
      <c r="R302" s="25">
        <f t="array" aca="1" ref="R302" ca="1">INDEX('Lorri 401b'!L:L,MATCH('Retirement Calculator'!A302,'Lorri 401b'!N:N,0),0)</f>
        <v>4370482.0250958819</v>
      </c>
      <c r="S302" s="25">
        <f t="shared" ca="1" si="267"/>
        <v>6671618.9241470667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2302795.8304924956</v>
      </c>
      <c r="R303" s="25">
        <f t="array" aca="1" ref="R303" ca="1">INDEX('Lorri 401b'!L:L,MATCH('Retirement Calculator'!A303,'Lorri 401b'!N:N,0),0)</f>
        <v>4368240.3082889337</v>
      </c>
      <c r="S303" s="25">
        <f t="shared" ca="1" si="267"/>
        <v>6671036.1387814293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2304461.6741481451</v>
      </c>
      <c r="R304" s="25">
        <f t="array" aca="1" ref="R304" ca="1">INDEX('Lorri 401b'!L:L,MATCH('Retirement Calculator'!A304,'Lorri 401b'!N:N,0),0)</f>
        <v>4365989.2509952895</v>
      </c>
      <c r="S304" s="25">
        <f t="shared" ca="1" si="267"/>
        <v>6670450.9251434347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2306134.4588190266</v>
      </c>
      <c r="R305" s="25">
        <f t="array" aca="1" ref="R305" ca="1">INDEX('Lorri 401b'!L:L,MATCH('Retirement Calculator'!A305,'Lorri 401b'!N:N,0),0)</f>
        <v>4363728.8142962558</v>
      </c>
      <c r="S305" s="25">
        <f t="shared" ca="1" si="267"/>
        <v>6669863.2731152829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2307814.2134260368</v>
      </c>
      <c r="R306" s="25">
        <f t="array" aca="1" ref="R306" ca="1">INDEX('Lorri 401b'!L:L,MATCH('Retirement Calculator'!A306,'Lorri 401b'!N:N,0),0)</f>
        <v>4361458.9591109753</v>
      </c>
      <c r="S306" s="25">
        <f t="shared" ca="1" si="267"/>
        <v>6669273.172537012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2309500.9670105758</v>
      </c>
      <c r="R307" s="25">
        <f t="array" aca="1" ref="R307" ca="1">INDEX('Lorri 401b'!L:L,MATCH('Retirement Calculator'!A307,'Lorri 401b'!N:N,0),0)</f>
        <v>4359179.6461957563</v>
      </c>
      <c r="S307" s="25">
        <f t="shared" ca="1" si="267"/>
        <v>6668680.6132063325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2311194.7487350507</v>
      </c>
      <c r="R308" s="25">
        <f t="array" aca="1" ref="R308" ca="1">INDEX('Lorri 401b'!L:L,MATCH('Retirement Calculator'!A308,'Lorri 401b'!N:N,0),0)</f>
        <v>4356890.8361433903</v>
      </c>
      <c r="S308" s="25">
        <f t="shared" ca="1" si="267"/>
        <v>6668085.5848784409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2312895.5878833774</v>
      </c>
      <c r="R309" s="25">
        <f t="array" aca="1" ref="R309" ca="1">INDEX('Lorri 401b'!L:L,MATCH('Retirement Calculator'!A309,'Lorri 401b'!N:N,0),0)</f>
        <v>4354592.4893824728</v>
      </c>
      <c r="S309" s="25">
        <f t="shared" ca="1" si="267"/>
        <v>6667488.0772658503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2314603.513861489</v>
      </c>
      <c r="R310" s="25">
        <f t="array" aca="1" ref="R310" ca="1">INDEX('Lorri 401b'!L:L,MATCH('Retirement Calculator'!A310,'Lorri 401b'!N:N,0),0)</f>
        <v>4352284.566176719</v>
      </c>
      <c r="S310" s="25">
        <f t="shared" ca="1" si="267"/>
        <v>6666888.0800382085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2316318.5561978426</v>
      </c>
      <c r="R311" s="25">
        <f t="array" aca="1" ref="R311" ca="1">INDEX('Lorri 401b'!L:L,MATCH('Retirement Calculator'!A311,'Lorri 401b'!N:N,0),0)</f>
        <v>4349967.0266242744</v>
      </c>
      <c r="S311" s="25">
        <f t="shared" ca="1" si="267"/>
        <v>6666285.582822117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2318040.744543931</v>
      </c>
      <c r="R312" s="25">
        <f t="array" aca="1" ref="R312" ca="1">INDEX('Lorri 401b'!L:L,MATCH('Retirement Calculator'!A312,'Lorri 401b'!N:N,0),0)</f>
        <v>4347639.8306570277</v>
      </c>
      <c r="S312" s="25">
        <f t="shared" ca="1" si="267"/>
        <v>6665680.5752009582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2319770.1086747949</v>
      </c>
      <c r="R313" s="25">
        <f t="array" aca="1" ref="R313" ca="1">INDEX('Lorri 401b'!L:L,MATCH('Retirement Calculator'!A313,'Lorri 401b'!N:N,0),0)</f>
        <v>4345302.9380399175</v>
      </c>
      <c r="S313" s="25">
        <f t="shared" ca="1" si="267"/>
        <v>6665073.0467147119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2321506.6784895374</v>
      </c>
      <c r="R314" s="25">
        <f t="array" aca="1" ref="R314" ca="1">INDEX('Lorri 401b'!L:L,MATCH('Retirement Calculator'!A314,'Lorri 401b'!N:N,0),0)</f>
        <v>4342956.3083702363</v>
      </c>
      <c r="S314" s="25">
        <f t="shared" ca="1" si="267"/>
        <v>6664462.9868597742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2323250.4840118415</v>
      </c>
      <c r="R315" s="25">
        <f t="array" aca="1" ref="R315" ca="1">INDEX('Lorri 401b'!L:L,MATCH('Retirement Calculator'!A315,'Lorri 401b'!N:N,0),0)</f>
        <v>4340599.9010769315</v>
      </c>
      <c r="S315" s="25">
        <f t="shared" ca="1" si="267"/>
        <v>6663850.3850887734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2325001.5553904884</v>
      </c>
      <c r="R316" s="25">
        <f t="array" aca="1" ref="R316" ca="1">INDEX('Lorri 401b'!L:L,MATCH('Retirement Calculator'!A316,'Lorri 401b'!N:N,0),0)</f>
        <v>4338233.6754199043</v>
      </c>
      <c r="S316" s="25">
        <f t="shared" ca="1" si="267"/>
        <v>6663235.2308103926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2326759.9228998795</v>
      </c>
      <c r="R317" s="25">
        <f t="array" aca="1" ref="R317" ca="1">INDEX('Lorri 401b'!L:L,MATCH('Retirement Calculator'!A317,'Lorri 401b'!N:N,0),0)</f>
        <v>4335857.5904893056</v>
      </c>
      <c r="S317" s="25">
        <f t="shared" ca="1" si="267"/>
        <v>6662617.5133891851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2328525.6169405598</v>
      </c>
      <c r="R318" s="25">
        <f t="array" aca="1" ref="R318" ca="1">INDEX('Lorri 401b'!L:L,MATCH('Retirement Calculator'!A318,'Lorri 401b'!N:N,0),0)</f>
        <v>4333471.6052048299</v>
      </c>
      <c r="S318" s="25">
        <f t="shared" ca="1" si="267"/>
        <v>6661997.2221453898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2330298.6680397429</v>
      </c>
      <c r="R319" s="25">
        <f t="array" aca="1" ref="R319" ca="1">INDEX('Lorri 401b'!L:L,MATCH('Retirement Calculator'!A319,'Lorri 401b'!N:N,0),0)</f>
        <v>4331075.6783150025</v>
      </c>
      <c r="S319" s="25">
        <f t="shared" ca="1" si="267"/>
        <v>6661374.3463547453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2332079.106851839</v>
      </c>
      <c r="R320" s="25">
        <f t="array" aca="1" ref="R320" ca="1">INDEX('Lorri 401b'!L:L,MATCH('Retirement Calculator'!A320,'Lorri 401b'!N:N,0),0)</f>
        <v>4328669.768396467</v>
      </c>
      <c r="S320" s="25">
        <f t="shared" ca="1" si="267"/>
        <v>6660748.8752483055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2333866.9641589858</v>
      </c>
      <c r="R321" s="25">
        <f t="array" aca="1" ref="R321" ca="1">INDEX('Lorri 401b'!L:L,MATCH('Retirement Calculator'!A321,'Lorri 401b'!N:N,0),0)</f>
        <v>4326253.8338532709</v>
      </c>
      <c r="S321" s="25">
        <f t="shared" ca="1" si="267"/>
        <v>6660120.7980122566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2335662.2708715792</v>
      </c>
      <c r="R322" s="25">
        <f t="array" aca="1" ref="R322" ca="1">INDEX('Lorri 401b'!L:L,MATCH('Retirement Calculator'!A322,'Lorri 401b'!N:N,0),0)</f>
        <v>4323827.8329161452</v>
      </c>
      <c r="S322" s="25">
        <f t="shared" ca="1" si="267"/>
        <v>6659490.1037877239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2337465.0580288083</v>
      </c>
      <c r="R323" s="25">
        <f t="array" aca="1" ref="R323" ca="1">INDEX('Lorri 401b'!L:L,MATCH('Retirement Calculator'!A323,'Lorri 401b'!N:N,0),0)</f>
        <v>4321391.7236417811</v>
      </c>
      <c r="S323" s="25">
        <f t="shared" ca="1" si="267"/>
        <v>6658856.781670589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2339275.3567991923</v>
      </c>
      <c r="R324" s="25">
        <f t="array" aca="1" ref="R324" ca="1">INDEX('Lorri 401b'!L:L,MATCH('Retirement Calculator'!A324,'Lorri 401b'!N:N,0),0)</f>
        <v>4318945.4639121071</v>
      </c>
      <c r="S324" s="25">
        <f t="shared" ca="1" si="267"/>
        <v>6658220.8207112998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2341093.1984811197</v>
      </c>
      <c r="R325" s="25">
        <f t="array" aca="1" ref="R325" ca="1">INDEX('Lorri 401b'!L:L,MATCH('Retirement Calculator'!A325,'Lorri 401b'!N:N,0),0)</f>
        <v>4316489.0114335595</v>
      </c>
      <c r="S325" s="25">
        <f t="shared" ca="1" si="267"/>
        <v>6657582.2099146787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2342918.6145033883</v>
      </c>
      <c r="R326" s="25">
        <f t="array" aca="1" ref="R326" ca="1">INDEX('Lorri 401b'!L:L,MATCH('Retirement Calculator'!A326,'Lorri 401b'!N:N,0),0)</f>
        <v>4314022.323736351</v>
      </c>
      <c r="S326" s="25">
        <f t="shared" ca="1" si="267"/>
        <v>6656940.9382397393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2344751.6364257499</v>
      </c>
      <c r="R327" s="25">
        <f t="array" aca="1" ref="R327" ca="1">INDEX('Lorri 401b'!L:L,MATCH('Retirement Calculator'!A327,'Lorri 401b'!N:N,0),0)</f>
        <v>4311545.3581737382</v>
      </c>
      <c r="S327" s="25">
        <f t="shared" ca="1" si="267"/>
        <v>6656296.9945994876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2346592.2959394543</v>
      </c>
      <c r="R328" s="25">
        <f t="array" aca="1" ref="R328" ca="1">INDEX('Lorri 401b'!L:L,MATCH('Retirement Calculator'!A328,'Lorri 401b'!N:N,0),0)</f>
        <v>4309058.0719212806</v>
      </c>
      <c r="S328" s="25">
        <f t="shared" ca="1" si="267"/>
        <v>6655650.3678607345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2348440.6248677997</v>
      </c>
      <c r="R329" s="25">
        <f t="array" aca="1" ref="R329" ca="1">INDEX('Lorri 401b'!L:L,MATCH('Retirement Calculator'!A329,'Lorri 401b'!N:N,0),0)</f>
        <v>4306560.4219761044</v>
      </c>
      <c r="S329" s="25">
        <f t="shared" ca="1" si="267"/>
        <v>6655001.0468439041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2350296.6551666795</v>
      </c>
      <c r="R330" s="25">
        <f t="array" aca="1" ref="R330" ca="1">INDEX('Lorri 401b'!L:L,MATCH('Retirement Calculator'!A330,'Lorri 401b'!N:N,0),0)</f>
        <v>4304052.3651561569</v>
      </c>
      <c r="S330" s="25">
        <f t="shared" ca="1" si="267"/>
        <v>6654349.0203228369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2352160.4189251382</v>
      </c>
      <c r="R331" s="25">
        <f t="array" aca="1" ref="R331" ca="1">INDEX('Lorri 401b'!L:L,MATCH('Retirement Calculator'!A331,'Lorri 401b'!N:N,0),0)</f>
        <v>4301533.8580994597</v>
      </c>
      <c r="S331" s="25">
        <f t="shared" ca="1" si="267"/>
        <v>6653694.2770245979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2354031.9483659235</v>
      </c>
      <c r="R332" s="25">
        <f t="array" aca="1" ref="R332" ca="1">INDEX('Lorri 401b'!L:L,MATCH('Retirement Calculator'!A332,'Lorri 401b'!N:N,0),0)</f>
        <v>4299004.8572633592</v>
      </c>
      <c r="S332" s="25">
        <f t="shared" ca="1" si="267"/>
        <v>6653036.8056292832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2355911.2758460455</v>
      </c>
      <c r="R333" s="25">
        <f t="array" aca="1" ref="R333" ca="1">INDEX('Lorri 401b'!L:L,MATCH('Retirement Calculator'!A333,'Lorri 401b'!N:N,0),0)</f>
        <v>4296465.3189237751</v>
      </c>
      <c r="S333" s="25">
        <f t="shared" ca="1" si="267"/>
        <v>6652376.5947698206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2357798.4338573348</v>
      </c>
      <c r="R334" s="25">
        <f t="array" aca="1" ref="R334" ca="1">INDEX('Lorri 401b'!L:L,MATCH('Retirement Calculator'!A334,'Lorri 401b'!N:N,0),0)</f>
        <v>4293915.1991744433</v>
      </c>
      <c r="S334" s="25">
        <f t="shared" ca="1" si="267"/>
        <v>6651713.633031778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2359693.4550270042</v>
      </c>
      <c r="R335" s="25">
        <f t="array" aca="1" ref="R335" ca="1">INDEX('Lorri 401b'!L:L,MATCH('Retirement Calculator'!A335,'Lorri 401b'!N:N,0),0)</f>
        <v>4291354.4539261553</v>
      </c>
      <c r="S335" s="25">
        <f t="shared" ca="1" si="267"/>
        <v>6651047.90895316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2361596.3721182141</v>
      </c>
      <c r="R336" s="25">
        <f t="array" aca="1" ref="R336" ca="1">INDEX('Lorri 401b'!L:L,MATCH('Retirement Calculator'!A336,'Lorri 401b'!N:N,0),0)</f>
        <v>4288783.0389059996</v>
      </c>
      <c r="S336" s="25">
        <f t="shared" ca="1" si="267"/>
        <v>6650379.4110242138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2363507.2180306376</v>
      </c>
      <c r="R337" s="25">
        <f t="array" aca="1" ref="R337" ca="1">INDEX('Lorri 401b'!L:L,MATCH('Retirement Calculator'!A337,'Lorri 401b'!N:N,0),0)</f>
        <v>4286200.9096565936</v>
      </c>
      <c r="S337" s="25">
        <f t="shared" ca="1" si="267"/>
        <v>6649708.1276872307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2365426.0258010295</v>
      </c>
      <c r="R338" s="25">
        <f t="array" aca="1" ref="R338" ca="1">INDEX('Lorri 401b'!L:L,MATCH('Retirement Calculator'!A338,'Lorri 401b'!N:N,0),0)</f>
        <v>4283608.0215353146</v>
      </c>
      <c r="S338" s="25">
        <f t="shared" ca="1" si="267"/>
        <v>6649034.0473363437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2367352.8286037981</v>
      </c>
      <c r="R339" s="25">
        <f t="array" aca="1" ref="R339" ca="1">INDEX('Lorri 401b'!L:L,MATCH('Retirement Calculator'!A339,'Lorri 401b'!N:N,0),0)</f>
        <v>4281004.3297135308</v>
      </c>
      <c r="S339" s="25">
        <f t="shared" ca="1" si="267"/>
        <v>6648357.1583173294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2369287.6597515778</v>
      </c>
      <c r="R340" s="25">
        <f t="array" aca="1" ref="R340" ca="1">INDEX('Lorri 401b'!L:L,MATCH('Retirement Calculator'!A340,'Lorri 401b'!N:N,0),0)</f>
        <v>4278389.7891758224</v>
      </c>
      <c r="S340" s="25">
        <f t="shared" ca="1" si="267"/>
        <v>6647677.4489274006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2371230.5526958066</v>
      </c>
      <c r="R341" s="25">
        <f t="array" aca="1" ref="R341" ca="1">INDEX('Lorri 401b'!L:L,MATCH('Retirement Calculator'!A341,'Lorri 401b'!N:N,0),0)</f>
        <v>4275764.3547192067</v>
      </c>
      <c r="S341" s="25">
        <f t="shared" ca="1" si="267"/>
        <v>6646994.9074150138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2373181.5410273033</v>
      </c>
      <c r="R342" s="25">
        <f t="array" aca="1" ref="R342" ca="1">INDEX('Lorri 401b'!L:L,MATCH('Retirement Calculator'!A342,'Lorri 401b'!N:N,0),0)</f>
        <v>4273127.9809523551</v>
      </c>
      <c r="S342" s="25">
        <f t="shared" ca="1" si="267"/>
        <v>6646309.5219796579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2375140.6584768477</v>
      </c>
      <c r="R343" s="25">
        <f t="array" aca="1" ref="R343" ca="1">INDEX('Lorri 401b'!L:L,MATCH('Retirement Calculator'!A343,'Lorri 401b'!N:N,0),0)</f>
        <v>4270480.6222948087</v>
      </c>
      <c r="S343" s="25">
        <f t="shared" ca="1" si="267"/>
        <v>6645621.280771656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2377107.9389157654</v>
      </c>
      <c r="R344" s="25">
        <f t="array" aca="1" ref="R344" ca="1">INDEX('Lorri 401b'!L:L,MATCH('Retirement Calculator'!A344,'Lorri 401b'!N:N,0),0)</f>
        <v>4267822.2329761889</v>
      </c>
      <c r="S344" s="25">
        <f t="shared" ca="1" si="267"/>
        <v>6644930.1718919538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2379083.4163565119</v>
      </c>
      <c r="R345" s="25">
        <f t="array" aca="1" ref="R345" ca="1">INDEX('Lorri 401b'!L:L,MATCH('Retirement Calculator'!A345,'Lorri 401b'!N:N,0),0)</f>
        <v>4265152.7670354089</v>
      </c>
      <c r="S345" s="25">
        <f t="shared" ca="1" si="267"/>
        <v>6644236.1833919212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2381067.1249532616</v>
      </c>
      <c r="R346" s="25">
        <f t="array" aca="1" ref="R346" ca="1">INDEX('Lorri 401b'!L:L,MATCH('Retirement Calculator'!A346,'Lorri 401b'!N:N,0),0)</f>
        <v>4262472.1783198752</v>
      </c>
      <c r="S346" s="25">
        <f t="shared" ca="1" si="267"/>
        <v>6643539.3032731367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2383059.0990024977</v>
      </c>
      <c r="R347" s="25">
        <f t="array" aca="1" ref="R347" ca="1">INDEX('Lorri 401b'!L:L,MATCH('Retirement Calculator'!A347,'Lorri 401b'!N:N,0),0)</f>
        <v>4259780.4204846937</v>
      </c>
      <c r="S347" s="25">
        <f t="shared" ca="1" si="267"/>
        <v>6642839.519487191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2385059.3729436058</v>
      </c>
      <c r="R348" s="25">
        <f t="array" aca="1" ref="R348" ca="1">INDEX('Lorri 401b'!L:L,MATCH('Retirement Calculator'!A348,'Lorri 401b'!N:N,0),0)</f>
        <v>4257077.4469918655</v>
      </c>
      <c r="S348" s="25">
        <f t="shared" ca="1" si="267"/>
        <v>6642136.8199354708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2387067.9813594683</v>
      </c>
      <c r="R349" s="25">
        <f t="array" aca="1" ref="R349" ca="1">INDEX('Lorri 401b'!L:L,MATCH('Retirement Calculator'!A349,'Lorri 401b'!N:N,0),0)</f>
        <v>4254363.2111094836</v>
      </c>
      <c r="S349" s="25">
        <f t="shared" ca="1" si="267"/>
        <v>6641431.1924689524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2389084.9589770637</v>
      </c>
      <c r="R350" s="25">
        <f t="array" aca="1" ref="R350" ca="1">INDEX('Lorri 401b'!L:L,MATCH('Retirement Calculator'!A350,'Lorri 401b'!N:N,0),0)</f>
        <v>4251637.6659109257</v>
      </c>
      <c r="S350" s="25">
        <f t="shared" ca="1" si="267"/>
        <v>6640722.6248879898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2391110.3406680655</v>
      </c>
      <c r="R351" s="25">
        <f t="array" aca="1" ref="R351" ca="1">INDEX('Lorri 401b'!L:L,MATCH('Retirement Calculator'!A351,'Lorri 401b'!N:N,0),0)</f>
        <v>4248900.7642740402</v>
      </c>
      <c r="S351" s="25">
        <f t="shared" ca="1" si="267"/>
        <v>6640011.1049421057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2393144.1614494463</v>
      </c>
      <c r="R352" s="25">
        <f t="array" aca="1" ref="R352" ca="1">INDEX('Lorri 401b'!L:L,MATCH('Retirement Calculator'!A352,'Lorri 401b'!N:N,0),0)</f>
        <v>4246152.4588803342</v>
      </c>
      <c r="S352" s="25">
        <f t="shared" ca="1" si="267"/>
        <v>6639296.6203297805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2395186.4564840831</v>
      </c>
      <c r="R353" s="25">
        <f t="array" aca="1" ref="R353" ca="1">INDEX('Lorri 401b'!L:L,MATCH('Retirement Calculator'!A353,'Lorri 401b'!N:N,0),0)</f>
        <v>4243392.7022141544</v>
      </c>
      <c r="S353" s="25">
        <f t="shared" ca="1" si="267"/>
        <v>6638579.1586982375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2397237.261081364</v>
      </c>
      <c r="R354" s="25">
        <f t="array" aca="1" ref="R354" ca="1">INDEX('Lorri 401b'!L:L,MATCH('Retirement Calculator'!A354,'Lorri 401b'!N:N,0),0)</f>
        <v>4240621.4465618655</v>
      </c>
      <c r="S354" s="25">
        <f t="shared" ca="1" si="267"/>
        <v>6637858.7076432295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2399296.6106978003</v>
      </c>
      <c r="R355" s="25">
        <f t="array" aca="1" ref="R355" ca="1">INDEX('Lorri 401b'!L:L,MATCH('Retirement Calculator'!A355,'Lorri 401b'!N:N,0),0)</f>
        <v>4237838.6440110253</v>
      </c>
      <c r="S355" s="25">
        <f t="shared" ca="1" si="267"/>
        <v>6637135.2547088256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2401364.5409376384</v>
      </c>
      <c r="R356" s="25">
        <f t="array" aca="1" ref="R356" ca="1">INDEX('Lorri 401b'!L:L,MATCH('Retirement Calculator'!A356,'Lorri 401b'!N:N,0),0)</f>
        <v>4235044.2464495571</v>
      </c>
      <c r="S356" s="25">
        <f t="shared" ca="1" si="267"/>
        <v>6636408.787387196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2403441.087553476</v>
      </c>
      <c r="R357" s="25">
        <f t="array" aca="1" ref="R357" ca="1">INDEX('Lorri 401b'!L:L,MATCH('Retirement Calculator'!A357,'Lorri 401b'!N:N,0),0)</f>
        <v>4232238.2055649161</v>
      </c>
      <c r="S357" s="25">
        <f t="shared" ca="1" si="267"/>
        <v>6635679.2931183921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2405526.2864468796</v>
      </c>
      <c r="R358" s="25">
        <f t="array" aca="1" ref="R358" ca="1">INDEX('Lorri 401b'!L:L,MATCH('Retirement Calculator'!A358,'Lorri 401b'!N:N,0),0)</f>
        <v>4229420.4728432558</v>
      </c>
      <c r="S358" s="25">
        <f t="shared" ca="1" si="267"/>
        <v>6634946.7592901355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2407620.1736690057</v>
      </c>
      <c r="R359" s="25">
        <f t="array" aca="1" ref="R359" ca="1">INDEX('Lorri 401b'!L:L,MATCH('Retirement Calculator'!A359,'Lorri 401b'!N:N,0),0)</f>
        <v>4226590.9995685881</v>
      </c>
      <c r="S359" s="25">
        <f t="shared" ca="1" si="267"/>
        <v>6634211.1732375938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2409722.7854212238</v>
      </c>
      <c r="R360" s="25">
        <f t="array" aca="1" ref="R360" ca="1">INDEX('Lorri 401b'!L:L,MATCH('Retirement Calculator'!A360,'Lorri 401b'!N:N,0),0)</f>
        <v>4223749.736821943</v>
      </c>
      <c r="S360" s="25">
        <f t="shared" ca="1" si="267"/>
        <v>6633472.5222431663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2411834.1580557432</v>
      </c>
      <c r="R361" s="25">
        <f t="array" aca="1" ref="R361" ca="1">INDEX('Lorri 401b'!L:L,MATCH('Retirement Calculator'!A361,'Lorri 401b'!N:N,0),0)</f>
        <v>4220896.6354805194</v>
      </c>
      <c r="S361" s="25">
        <f t="shared" ca="1" si="267"/>
        <v>6632730.7935362626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2413954.3280762397</v>
      </c>
      <c r="R362" s="25">
        <f t="array" aca="1" ref="R362" ca="1">INDEX('Lorri 401b'!L:L,MATCH('Retirement Calculator'!A362,'Lorri 401b'!N:N,0),0)</f>
        <v>4218031.6462168405</v>
      </c>
      <c r="S362" s="25">
        <f t="shared" ca="1" si="267"/>
        <v>6631985.9742930802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2416083.3321384881</v>
      </c>
      <c r="R363" s="25">
        <f t="array" aca="1" ref="R363" ca="1">INDEX('Lorri 401b'!L:L,MATCH('Retirement Calculator'!A363,'Lorri 401b'!N:N,0),0)</f>
        <v>4215154.7194978958</v>
      </c>
      <c r="S363" s="25">
        <f t="shared" ca="1" si="267"/>
        <v>6631238.0516363839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2418221.2070509959</v>
      </c>
      <c r="R364" s="25">
        <f t="array" aca="1" ref="R364" ca="1">INDEX('Lorri 401b'!L:L,MATCH('Retirement Calculator'!A364,'Lorri 401b'!N:N,0),0)</f>
        <v>4212265.8055842891</v>
      </c>
      <c r="S364" s="25">
        <f t="shared" ca="1" si="267"/>
        <v>6630487.012635285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2420367.989775639</v>
      </c>
      <c r="R365" s="25">
        <f t="array" aca="1" ref="R365" ca="1">INDEX('Lorri 401b'!L:L,MATCH('Retirement Calculator'!A365,'Lorri 401b'!N:N,0),0)</f>
        <v>4209364.8545293761</v>
      </c>
      <c r="S365" s="25">
        <f t="shared" ca="1" si="267"/>
        <v>6629732.8443050152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2422523.7174283015</v>
      </c>
      <c r="R366" s="25">
        <f t="array" aca="1" ref="R366" ca="1">INDEX('Lorri 401b'!L:L,MATCH('Retirement Calculator'!A366,'Lorri 401b'!N:N,0),0)</f>
        <v>4206451.816178401</v>
      </c>
      <c r="S366" s="25">
        <f t="shared" ca="1" si="267"/>
        <v>6628975.5336067025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2424688.4272795166</v>
      </c>
      <c r="R367" s="25">
        <f t="array" aca="1" ref="R367" ca="1">INDEX('Lorri 401b'!L:L,MATCH('Retirement Calculator'!A367,'Lorri 401b'!N:N,0),0)</f>
        <v>4203526.6401676293</v>
      </c>
      <c r="S367" s="25">
        <f t="shared" ca="1" si="267"/>
        <v>6628215.0674471464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2426862.1567551121</v>
      </c>
      <c r="R368" s="25">
        <f t="array" aca="1" ref="R368" ca="1">INDEX('Lorri 401b'!L:L,MATCH('Retirement Calculator'!A368,'Lorri 401b'!N:N,0),0)</f>
        <v>4200589.2759234803</v>
      </c>
      <c r="S368" s="25">
        <f t="shared" ca="1" si="267"/>
        <v>6627451.4326785924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2429044.9434368559</v>
      </c>
      <c r="R369" s="25">
        <f t="array" aca="1" ref="R369" ca="1">INDEX('Lorri 401b'!L:L,MATCH('Retirement Calculator'!A369,'Lorri 401b'!N:N,0),0)</f>
        <v>4197639.6726616472</v>
      </c>
      <c r="S369" s="25">
        <f t="shared" ca="1" si="267"/>
        <v>6626684.6160985027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2431236.8250631071</v>
      </c>
      <c r="R370" s="25">
        <f t="array" aca="1" ref="R370" ca="1">INDEX('Lorri 401b'!L:L,MATCH('Retirement Calculator'!A370,'Lorri 401b'!N:N,0),0)</f>
        <v>4194677.7793862233</v>
      </c>
      <c r="S370" s="25">
        <f t="shared" ca="1" si="267"/>
        <v>6625914.6044493299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2433437.8395294673</v>
      </c>
      <c r="R371" s="25">
        <f t="array" aca="1" ref="R371" ca="1">INDEX('Lorri 401b'!L:L,MATCH('Retirement Calculator'!A371,'Lorri 401b'!N:N,0),0)</f>
        <v>4191703.5448888182</v>
      </c>
      <c r="S371" s="25">
        <f t="shared" ca="1" si="267"/>
        <v>6625141.3844182855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2435648.0248894375</v>
      </c>
      <c r="R372" s="25">
        <f t="array" aca="1" ref="R372" ca="1">INDEX('Lorri 401b'!L:L,MATCH('Retirement Calculator'!A372,'Lorri 401b'!N:N,0),0)</f>
        <v>4188716.9177476736</v>
      </c>
      <c r="S372" s="25">
        <f t="shared" ca="1" si="267"/>
        <v>6624364.9426371111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2437867.4193550744</v>
      </c>
      <c r="R373" s="25">
        <f t="array" aca="1" ref="R373" ca="1">INDEX('Lorri 401b'!L:L,MATCH('Retirement Calculator'!A373,'Lorri 401b'!N:N,0),0)</f>
        <v>4185717.8463267745</v>
      </c>
      <c r="S373" s="25">
        <f t="shared" ca="1" si="267"/>
        <v>6623585.2656818489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2440096.0612976514</v>
      </c>
      <c r="R374" s="25">
        <f t="array" aca="1" ref="R374" ca="1">INDEX('Lorri 401b'!L:L,MATCH('Retirement Calculator'!A374,'Lorri 401b'!N:N,0),0)</f>
        <v>4182706.2787749548</v>
      </c>
      <c r="S374" s="25">
        <f t="shared" ca="1" si="267"/>
        <v>6622802.3400726058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2442333.9892483223</v>
      </c>
      <c r="R375" s="25">
        <f t="array" aca="1" ref="R375" ca="1">INDEX('Lorri 401b'!L:L,MATCH('Retirement Calculator'!A375,'Lorri 401b'!N:N,0),0)</f>
        <v>4179682.1630250025</v>
      </c>
      <c r="S375" s="25">
        <f t="shared" ca="1" si="267"/>
        <v>6622016.1522733252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2444581.2418987877</v>
      </c>
      <c r="R376" s="25">
        <f t="array" aca="1" ref="R376" ca="1">INDEX('Lorri 401b'!L:L,MATCH('Retirement Calculator'!A376,'Lorri 401b'!N:N,0),0)</f>
        <v>4176645.4467927585</v>
      </c>
      <c r="S376" s="25">
        <f t="shared" ca="1" si="267"/>
        <v>6621226.6886915462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2446837.8581019635</v>
      </c>
      <c r="R377" s="25">
        <f t="array" aca="1" ref="R377" ca="1">INDEX('Lorri 401b'!L:L,MATCH('Retirement Calculator'!A377,'Lorri 401b'!N:N,0),0)</f>
        <v>4173596.077576214</v>
      </c>
      <c r="S377" s="25">
        <f t="shared" ca="1" si="267"/>
        <v>6620433.9356781775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2449103.8768726527</v>
      </c>
      <c r="R378" s="25">
        <f t="array" aca="1" ref="R378" ca="1">INDEX('Lorri 401b'!L:L,MATCH('Retirement Calculator'!A378,'Lorri 401b'!N:N,0),0)</f>
        <v>4170534.0026546004</v>
      </c>
      <c r="S378" s="25">
        <f t="shared" ca="1" si="267"/>
        <v>6619637.8795272531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2451379.3373882193</v>
      </c>
      <c r="R379" s="25">
        <f t="array" aca="1" ref="R379" ca="1">INDEX('Lorri 401b'!L:L,MATCH('Retirement Calculator'!A379,'Lorri 401b'!N:N,0),0)</f>
        <v>4167459.1690874798</v>
      </c>
      <c r="S379" s="25">
        <f t="shared" ca="1" si="267"/>
        <v>6618838.5064756991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2453664.2789892675</v>
      </c>
      <c r="R380" s="25">
        <f t="array" aca="1" ref="R380" ca="1">INDEX('Lorri 401b'!L:L,MATCH('Retirement Calculator'!A380,'Lorri 401b'!N:N,0),0)</f>
        <v>4164371.5237138299</v>
      </c>
      <c r="S380" s="25">
        <f t="shared" ca="1" si="267"/>
        <v>6618035.8027030975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2455958.7411803203</v>
      </c>
      <c r="R381" s="25">
        <f t="array" aca="1" ref="R381" ca="1">INDEX('Lorri 401b'!L:L,MATCH('Retirement Calculator'!A381,'Lorri 401b'!N:N,0),0)</f>
        <v>4161271.0131511232</v>
      </c>
      <c r="S381" s="25">
        <f t="shared" ca="1" si="267"/>
        <v>6617229.7543314435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2458262.7636305024</v>
      </c>
      <c r="R382" s="25">
        <f t="array" aca="1" ref="R382" ca="1">INDEX('Lorri 401b'!L:L,MATCH('Retirement Calculator'!A382,'Lorri 401b'!N:N,0),0)</f>
        <v>4158157.5837944052</v>
      </c>
      <c r="S382" s="25">
        <f t="shared" ca="1" si="267"/>
        <v>6616420.3474249076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2460576.3861742271</v>
      </c>
      <c r="R383" s="25">
        <f t="array" aca="1" ref="R383" ca="1">INDEX('Lorri 401b'!L:L,MATCH('Retirement Calculator'!A383,'Lorri 401b'!N:N,0),0)</f>
        <v>4155031.1818153672</v>
      </c>
      <c r="S383" s="25">
        <f t="shared" ca="1" si="267"/>
        <v>6615607.5679895943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2462899.6488118838</v>
      </c>
      <c r="R384" s="25">
        <f t="array" aca="1" ref="R384" ca="1">INDEX('Lorri 401b'!L:L,MATCH('Retirement Calculator'!A384,'Lorri 401b'!N:N,0),0)</f>
        <v>4151891.7531614169</v>
      </c>
      <c r="S384" s="25">
        <f t="shared" ca="1" si="267"/>
        <v>6614791.4019733006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2465232.5917105307</v>
      </c>
      <c r="R385" s="25">
        <f t="array" aca="1" ref="R385" ca="1">INDEX('Lorri 401b'!L:L,MATCH('Retirement Calculator'!A385,'Lorri 401b'!N:N,0),0)</f>
        <v>4148739.2435547416</v>
      </c>
      <c r="S385" s="25">
        <f t="shared" ca="1" si="267"/>
        <v>6613971.8352652723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2467575.2552045886</v>
      </c>
      <c r="R386" s="25">
        <f t="array" aca="1" ref="R386" ca="1">INDEX('Lorri 401b'!L:L,MATCH('Retirement Calculator'!A386,'Lorri 401b'!N:N,0),0)</f>
        <v>4145573.5984913716</v>
      </c>
      <c r="S386" s="25">
        <f t="shared" ca="1" si="267"/>
        <v>6613148.8536959607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2469927.6797965383</v>
      </c>
      <c r="R387" s="25">
        <f t="array" aca="1" ref="R387" ca="1">INDEX('Lorri 401b'!L:L,MATCH('Retirement Calculator'!A387,'Lorri 401b'!N:N,0),0)</f>
        <v>4142394.7632402377</v>
      </c>
      <c r="S387" s="25">
        <f t="shared" ca="1" si="267"/>
        <v>6612322.443036776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2472289.9061576212</v>
      </c>
      <c r="R388" s="25">
        <f t="array" aca="1" ref="R388" ca="1">INDEX('Lorri 401b'!L:L,MATCH('Retirement Calculator'!A388,'Lorri 401b'!N:N,0),0)</f>
        <v>4139202.6828422244</v>
      </c>
      <c r="S388" s="25">
        <f t="shared" ca="1" si="267"/>
        <v>6611492.5889998451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2474661.9751285422</v>
      </c>
      <c r="R389" s="25">
        <f t="array" aca="1" ref="R389" ca="1">INDEX('Lorri 401b'!L:L,MATCH('Retirement Calculator'!A389,'Lorri 401b'!N:N,0),0)</f>
        <v>4135997.3021092191</v>
      </c>
      <c r="S389" s="25">
        <f t="shared" ca="1" si="267"/>
        <v>6610659.2772377618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2477043.9277201751</v>
      </c>
      <c r="R390" s="25">
        <f t="array" aca="1" ref="R390" ca="1">INDEX('Lorri 401b'!L:L,MATCH('Retirement Calculator'!A390,'Lorri 401b'!N:N,0),0)</f>
        <v>4132778.5656231595</v>
      </c>
      <c r="S390" s="25">
        <f t="shared" ca="1" si="267"/>
        <v>6609822.4933433346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2479435.8051142734</v>
      </c>
      <c r="R391" s="25">
        <f t="array" aca="1" ref="R391" ca="1">INDEX('Lorri 401b'!L:L,MATCH('Retirement Calculator'!A391,'Lorri 401b'!N:N,0),0)</f>
        <v>4129546.4177350746</v>
      </c>
      <c r="S391" s="25">
        <f t="shared" ca="1" si="267"/>
        <v>6608982.2228493486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2481837.6486641802</v>
      </c>
      <c r="R392" s="25">
        <f t="array" aca="1" ref="R392" ca="1">INDEX('Lorri 401b'!L:L,MATCH('Retirement Calculator'!A392,'Lorri 401b'!N:N,0),0)</f>
        <v>4126300.8025641227</v>
      </c>
      <c r="S392" s="25">
        <f t="shared" ca="1" si="267"/>
        <v>6608138.4512283029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2484249.4998955452</v>
      </c>
      <c r="R393" s="25">
        <f t="array" aca="1" ref="R393" ca="1">INDEX('Lorri 401b'!L:L,MATCH('Retirement Calculator'!A393,'Lorri 401b'!N:N,0),0)</f>
        <v>4123041.6639966252</v>
      </c>
      <c r="S393" s="25">
        <f t="shared" ca="1" si="267"/>
        <v>6607291.1638921704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2486671.4005070408</v>
      </c>
      <c r="R394" s="25">
        <f t="array" aca="1" ref="R394" ca="1">INDEX('Lorri 401b'!L:L,MATCH('Retirement Calculator'!A394,'Lorri 401b'!N:N,0),0)</f>
        <v>4119768.9456850966</v>
      </c>
      <c r="S394" s="25">
        <f t="shared" ca="1" si="267"/>
        <v>6606440.3461921373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2489103.3923710841</v>
      </c>
      <c r="R395" s="25">
        <f t="array" aca="1" ref="R395" ca="1">INDEX('Lorri 401b'!L:L,MATCH('Retirement Calculator'!A395,'Lorri 401b'!N:N,0),0)</f>
        <v>4116482.5910472698</v>
      </c>
      <c r="S395" s="25">
        <f t="shared" ca="1" si="267"/>
        <v>6605585.9834183538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2491545.517534561</v>
      </c>
      <c r="R396" s="25">
        <f t="array" aca="1" ref="R396" ca="1">INDEX('Lorri 401b'!L:L,MATCH('Retirement Calculator'!A396,'Lorri 401b'!N:N,0),0)</f>
        <v>4113182.5432651187</v>
      </c>
      <c r="S396" s="25">
        <f t="shared" ca="1" si="267"/>
        <v>6604728.0607996797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2493997.8182195523</v>
      </c>
      <c r="R397" s="25">
        <f t="array" aca="1" ref="R397" ca="1">INDEX('Lorri 401b'!L:L,MATCH('Retirement Calculator'!A397,'Lorri 401b'!N:N,0),0)</f>
        <v>4109868.7452838756</v>
      </c>
      <c r="S397" s="25">
        <f t="shared" ca="1" si="267"/>
        <v>6603866.5635034274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2496460.3368240646</v>
      </c>
      <c r="R398" s="25">
        <f t="array" aca="1" ref="R398" ca="1">INDEX('Lorri 401b'!L:L,MATCH('Retirement Calculator'!A398,'Lorri 401b'!N:N,0),0)</f>
        <v>4106541.1398110441</v>
      </c>
      <c r="S398" s="25">
        <f t="shared" ca="1" si="267"/>
        <v>6603001.4766351087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2498933.1159227621</v>
      </c>
      <c r="R399" s="25">
        <f t="array" aca="1" ref="R399" ca="1">INDEX('Lorri 401b'!L:L,MATCH('Retirement Calculator'!A399,'Lorri 401b'!N:N,0),0)</f>
        <v>4103199.6693154089</v>
      </c>
      <c r="S399" s="25">
        <f t="shared" ca="1" si="267"/>
        <v>6602132.785238171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2501416.1982677043</v>
      </c>
      <c r="R400" s="25">
        <f t="array" aca="1" ref="R400" ca="1">INDEX('Lorri 401b'!L:L,MATCH('Retirement Calculator'!A400,'Lorri 401b'!N:N,0),0)</f>
        <v>4099844.2760260417</v>
      </c>
      <c r="S400" s="25">
        <f t="shared" ca="1" si="267"/>
        <v>6601260.4742937461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2503909.6267890837</v>
      </c>
      <c r="R401" s="25">
        <f t="array" aca="1" ref="R401" ca="1">INDEX('Lorri 401b'!L:L,MATCH('Retirement Calculator'!A401,'Lorri 401b'!N:N,0),0)</f>
        <v>4096474.9019313022</v>
      </c>
      <c r="S401" s="25">
        <f t="shared" ca="1" si="267"/>
        <v>6600384.5287203863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2506413.4445959688</v>
      </c>
      <c r="R402" s="25">
        <f t="array" aca="1" ref="R402" ca="1">INDEX('Lorri 401b'!L:L,MATCH('Retirement Calculator'!A402,'Lorri 401b'!N:N,0),0)</f>
        <v>4093091.4887778349</v>
      </c>
      <c r="S402" s="25">
        <f t="shared" ca="1" si="267"/>
        <v>6599504.9333738033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2508927.6949770493</v>
      </c>
      <c r="R403" s="25">
        <f t="array" aca="1" ref="R403" ca="1">INDEX('Lorri 401b'!L:L,MATCH('Retirement Calculator'!A403,'Lorri 401b'!N:N,0),0)</f>
        <v>4089693.9780695615</v>
      </c>
      <c r="S403" s="25">
        <f t="shared" ca="1" si="267"/>
        <v>6598621.6730466112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2511452.4214013843</v>
      </c>
      <c r="R404" s="25">
        <f t="array" aca="1" ref="R404" ca="1">INDEX('Lorri 401b'!L:L,MATCH('Retirement Calculator'!A404,'Lorri 401b'!N:N,0),0)</f>
        <v>4086282.3110666703</v>
      </c>
      <c r="S404" s="25">
        <f t="shared" ca="1" si="267"/>
        <v>6597734.7324680546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2513987.667519154</v>
      </c>
      <c r="R405" s="25">
        <f t="array" aca="1" ref="R405" ca="1">INDEX('Lorri 401b'!L:L,MATCH('Retirement Calculator'!A405,'Lorri 401b'!N:N,0),0)</f>
        <v>4082856.4287846005</v>
      </c>
      <c r="S405" s="25">
        <f t="shared" ca="1" si="267"/>
        <v>6596844.0963037545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2516533.4771624147</v>
      </c>
      <c r="R406" s="25">
        <f t="array" aca="1" ref="R406" ca="1">INDEX('Lorri 401b'!L:L,MATCH('Retirement Calculator'!A406,'Lorri 401b'!N:N,0),0)</f>
        <v>4079416.2719930219</v>
      </c>
      <c r="S406" s="25">
        <f t="shared" ca="1" si="267"/>
        <v>6595949.7491554366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2519089.8943458553</v>
      </c>
      <c r="R407" s="25">
        <f t="array" aca="1" ref="R407" ca="1">INDEX('Lorri 401b'!L:L,MATCH('Retirement Calculator'!A407,'Lorri 401b'!N:N,0),0)</f>
        <v>4075961.7812148118</v>
      </c>
      <c r="S407" s="25">
        <f t="shared" ca="1" si="267"/>
        <v>6595051.6755606672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2521656.9632675606</v>
      </c>
      <c r="R408" s="25">
        <f t="array" aca="1" ref="R408" ca="1">INDEX('Lorri 401b'!L:L,MATCH('Retirement Calculator'!A408,'Lorri 401b'!N:N,0),0)</f>
        <v>4072492.8967250255</v>
      </c>
      <c r="S408" s="25">
        <f t="shared" ca="1" si="267"/>
        <v>6594149.8599925861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2524234.7283097729</v>
      </c>
      <c r="R409" s="25">
        <f t="array" aca="1" ref="R409" ca="1">INDEX('Lorri 401b'!L:L,MATCH('Retirement Calculator'!A409,'Lorri 401b'!N:N,0),0)</f>
        <v>4069009.5585498651</v>
      </c>
      <c r="S409" s="25">
        <f t="shared" ca="1" si="267"/>
        <v>6593244.2868596381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2526823.234039661</v>
      </c>
      <c r="R410" s="25">
        <f t="array" aca="1" ref="R410" ca="1">INDEX('Lorri 401b'!L:L,MATCH('Retirement Calculator'!A410,'Lorri 401b'!N:N,0),0)</f>
        <v>4065511.7064656415</v>
      </c>
      <c r="S410" s="25">
        <f t="shared" ca="1" si="267"/>
        <v>6592334.9405053025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2529422.5252100904</v>
      </c>
      <c r="R411" s="25">
        <f t="array" aca="1" ref="R411" ca="1">INDEX('Lorri 401b'!L:L,MATCH('Retirement Calculator'!A411,'Lorri 401b'!N:N,0),0)</f>
        <v>4061999.2799977339</v>
      </c>
      <c r="S411" s="25">
        <f t="shared" ca="1" si="267"/>
        <v>6591421.8052078243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2532032.6467603967</v>
      </c>
      <c r="R412" s="25">
        <f t="array" aca="1" ref="R412" ca="1">INDEX('Lorri 401b'!L:L,MATCH('Retirement Calculator'!A412,'Lorri 401b'!N:N,0),0)</f>
        <v>4058472.2184195435</v>
      </c>
      <c r="S412" s="25">
        <f t="shared" ca="1" si="267"/>
        <v>6590504.8651799401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2534653.6438171626</v>
      </c>
      <c r="R413" s="25">
        <f t="array" aca="1" ref="R413" ca="1">INDEX('Lorri 401b'!L:L,MATCH('Retirement Calculator'!A413,'Lorri 401b'!N:N,0),0)</f>
        <v>4054930.4607514436</v>
      </c>
      <c r="S413" s="25">
        <f t="shared" ca="1" si="267"/>
        <v>6589584.1045686062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2537285.5616949983</v>
      </c>
      <c r="R414" s="25">
        <f t="array" aca="1" ref="R414" ca="1">INDEX('Lorri 401b'!L:L,MATCH('Retirement Calculator'!A414,'Lorri 401b'!N:N,0),0)</f>
        <v>4051373.9457597267</v>
      </c>
      <c r="S414" s="25">
        <f t="shared" ca="1" si="267"/>
        <v>6588659.507454725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2539928.4458973249</v>
      </c>
      <c r="R415" s="25">
        <f t="array" aca="1" ref="R415" ca="1">INDEX('Lorri 401b'!L:L,MATCH('Retirement Calculator'!A415,'Lorri 401b'!N:N,0),0)</f>
        <v>4047802.6119555444</v>
      </c>
      <c r="S415" s="25">
        <f t="shared" ca="1" si="267"/>
        <v>6587731.0578528699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2542582.342117161</v>
      </c>
      <c r="R416" s="25">
        <f t="array" aca="1" ref="R416" ca="1">INDEX('Lorri 401b'!L:L,MATCH('Retirement Calculator'!A416,'Lorri 401b'!N:N,0),0)</f>
        <v>4044216.3975938447</v>
      </c>
      <c r="S416" s="25">
        <f t="shared" ca="1" si="267"/>
        <v>6586798.7397110052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2545247.2962379134</v>
      </c>
      <c r="R417" s="25">
        <f t="array" aca="1" ref="R417" ca="1">INDEX('Lorri 401b'!L:L,MATCH('Retirement Calculator'!A417,'Lorri 401b'!N:N,0),0)</f>
        <v>4040615.2406723043</v>
      </c>
      <c r="S417" s="25">
        <f t="shared" ca="1" si="267"/>
        <v>6585862.5369102173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2547923.3543341686</v>
      </c>
      <c r="R418" s="25">
        <f t="array" aca="1" ref="R418" ca="1">INDEX('Lorri 401b'!L:L,MATCH('Retirement Calculator'!A418,'Lorri 401b'!N:N,0),0)</f>
        <v>4036999.0789302578</v>
      </c>
      <c r="S418" s="25">
        <f t="shared" ca="1" si="267"/>
        <v>6584922.4332644269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2550610.5626724917</v>
      </c>
      <c r="R419" s="25">
        <f t="array" aca="1" ref="R419" ca="1">INDEX('Lorri 401b'!L:L,MATCH('Retirement Calculator'!A419,'Lorri 401b'!N:N,0),0)</f>
        <v>4033367.8498476194</v>
      </c>
      <c r="S419" s="25">
        <f t="shared" ca="1" si="267"/>
        <v>6583978.4125201106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2553308.9677122245</v>
      </c>
      <c r="R420" s="25">
        <f t="array" aca="1" ref="R420" ca="1">INDEX('Lorri 401b'!L:L,MATCH('Retirement Calculator'!A420,'Lorri 401b'!N:N,0),0)</f>
        <v>4029721.4906438035</v>
      </c>
      <c r="S420" s="25">
        <f t="shared" ca="1" si="267"/>
        <v>6583030.4583560284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2556018.6161062894</v>
      </c>
      <c r="R421" s="25">
        <f t="array" aca="1" ref="R421" ca="1">INDEX('Lorri 401b'!L:L,MATCH('Retirement Calculator'!A421,'Lorri 401b'!N:N,0),0)</f>
        <v>4026059.9382766383</v>
      </c>
      <c r="S421" s="25">
        <f t="shared" ca="1" si="267"/>
        <v>6582078.5543829277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2558739.5547019965</v>
      </c>
      <c r="R422" s="25">
        <f t="array" aca="1" ref="R422" ca="1">INDEX('Lorri 401b'!L:L,MATCH('Retirement Calculator'!A422,'Lorri 401b'!N:N,0),0)</f>
        <v>4022383.1294412762</v>
      </c>
      <c r="S422" s="25">
        <f t="shared" ca="1" si="267"/>
        <v>6581122.6841432732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2561471.8305418524</v>
      </c>
      <c r="R423" s="25">
        <f t="array" aca="1" ref="R423" ca="1">INDEX('Lorri 401b'!L:L,MATCH('Retirement Calculator'!A423,'Lorri 401b'!N:N,0),0)</f>
        <v>4018691.0005691005</v>
      </c>
      <c r="S423" s="25">
        <f t="shared" ca="1" si="267"/>
        <v>6580162.8311109524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2564215.4908643742</v>
      </c>
      <c r="R424" s="25">
        <f t="array" aca="1" ref="R424" ca="1">INDEX('Lorri 401b'!L:L,MATCH('Retirement Calculator'!A424,'Lorri 401b'!N:N,0),0)</f>
        <v>4014983.487826624</v>
      </c>
      <c r="S424" s="25">
        <f t="shared" ca="1" si="267"/>
        <v>6579198.9786909986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2566970.5831049066</v>
      </c>
      <c r="R425" s="25">
        <f t="array" aca="1" ref="R425" ca="1">INDEX('Lorri 401b'!L:L,MATCH('Retirement Calculator'!A425,'Lorri 401b'!N:N,0),0)</f>
        <v>4011260.5271143871</v>
      </c>
      <c r="S425" s="25">
        <f t="shared" ca="1" si="267"/>
        <v>6578231.1102192942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2569737.1548964409</v>
      </c>
      <c r="R426" s="25">
        <f t="array" aca="1" ref="R426" ca="1">INDEX('Lorri 401b'!L:L,MATCH('Retirement Calculator'!A426,'Lorri 401b'!N:N,0),0)</f>
        <v>4007522.0540658492</v>
      </c>
      <c r="S426" s="25">
        <f t="shared" ca="1" si="267"/>
        <v>6577259.2089622896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2572515.2540704403</v>
      </c>
      <c r="R427" s="25">
        <f t="array" aca="1" ref="R427" ca="1">INDEX('Lorri 401b'!L:L,MATCH('Retirement Calculator'!A427,'Lorri 401b'!N:N,0),0)</f>
        <v>4003768.0040462757</v>
      </c>
      <c r="S427" s="25">
        <f t="shared" ca="1" si="267"/>
        <v>6576283.2581167165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2575304.9286576645</v>
      </c>
      <c r="R428" s="25">
        <f t="array" aca="1" ref="R428" ca="1">INDEX('Lorri 401b'!L:L,MATCH('Retirement Calculator'!A428,'Lorri 401b'!N:N,0),0)</f>
        <v>3999998.3121516206</v>
      </c>
      <c r="S428" s="25">
        <f t="shared" ca="1" si="267"/>
        <v>6575303.2408092851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2578106.2268890021</v>
      </c>
      <c r="R429" s="25">
        <f t="array" aca="1" ref="R429" ca="1">INDEX('Lorri 401b'!L:L,MATCH('Retirement Calculator'!A429,'Lorri 401b'!N:N,0),0)</f>
        <v>3996212.9132074043</v>
      </c>
      <c r="S429" s="25">
        <f t="shared" ca="1" si="267"/>
        <v>6574319.1400964065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2580919.1971963039</v>
      </c>
      <c r="R430" s="25">
        <f t="array" aca="1" ref="R430" ca="1">INDEX('Lorri 401b'!L:L,MATCH('Retirement Calculator'!A430,'Lorri 401b'!N:N,0),0)</f>
        <v>3992411.7417675871</v>
      </c>
      <c r="S430" s="25">
        <f t="shared" ca="1" si="267"/>
        <v>6573330.938963891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2583743.8882132191</v>
      </c>
      <c r="R431" s="25">
        <f t="array" aca="1" ref="R431" ca="1">INDEX('Lorri 401b'!L:L,MATCH('Retirement Calculator'!A431,'Lorri 401b'!N:N,0),0)</f>
        <v>3988594.7321134377</v>
      </c>
      <c r="S431" s="25">
        <f t="shared" ca="1" si="267"/>
        <v>6572338.6203266568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2586580.3487760383</v>
      </c>
      <c r="R432" s="25">
        <f t="array" aca="1" ref="R432" ca="1">INDEX('Lorri 401b'!L:L,MATCH('Retirement Calculator'!A432,'Lorri 401b'!N:N,0),0)</f>
        <v>3984761.8182523958</v>
      </c>
      <c r="S432" s="25">
        <f t="shared" ca="1" si="267"/>
        <v>6571342.1670284346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2589428.6279245359</v>
      </c>
      <c r="R433" s="25">
        <f t="array" aca="1" ref="R433" ca="1">INDEX('Lorri 401b'!L:L,MATCH('Retirement Calculator'!A433,'Lorri 401b'!N:N,0),0)</f>
        <v>3980912.9339169329</v>
      </c>
      <c r="S433" s="25">
        <f t="shared" ca="1" si="267"/>
        <v>6570341.5618414693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2592288.7749028187</v>
      </c>
      <c r="R434" s="25">
        <f t="array" aca="1" ref="R434" ca="1">INDEX('Lorri 401b'!L:L,MATCH('Retirement Calculator'!A434,'Lorri 401b'!N:N,0),0)</f>
        <v>3977048.0125634056</v>
      </c>
      <c r="S434" s="25">
        <f t="shared" ca="1" si="267"/>
        <v>6569336.7874662243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2595160.8391601779</v>
      </c>
      <c r="R435" s="25">
        <f t="array" aca="1" ref="R435" ca="1">INDEX('Lorri 401b'!L:L,MATCH('Retirement Calculator'!A435,'Lorri 401b'!N:N,0),0)</f>
        <v>3973166.987370905</v>
      </c>
      <c r="S435" s="25">
        <f t="shared" ca="1" si="267"/>
        <v>6568327.8265310824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2598044.8703519427</v>
      </c>
      <c r="R436" s="25">
        <f t="array" aca="1" ref="R436" ca="1">INDEX('Lorri 401b'!L:L,MATCH('Retirement Calculator'!A436,'Lorri 401b'!N:N,0),0)</f>
        <v>3969269.7912401026</v>
      </c>
      <c r="S436" s="25">
        <f t="shared" ca="1" si="267"/>
        <v>6567314.6615920458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2600940.9183403398</v>
      </c>
      <c r="R437" s="25">
        <f t="array" aca="1" ref="R437" ca="1">INDEX('Lorri 401b'!L:L,MATCH('Retirement Calculator'!A437,'Lorri 401b'!N:N,0),0)</f>
        <v>3965356.3567920886</v>
      </c>
      <c r="S437" s="25">
        <f t="shared" ca="1" si="267"/>
        <v>6566297.2751324289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2603849.0331953554</v>
      </c>
      <c r="R438" s="25">
        <f t="array" aca="1" ref="R438" ca="1">INDEX('Lorri 401b'!L:L,MATCH('Retirement Calculator'!A438,'Lorri 401b'!N:N,0),0)</f>
        <v>3961426.6163672078</v>
      </c>
      <c r="S438" s="25">
        <f t="shared" ca="1" si="267"/>
        <v>6565275.6495625637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2606769.2651956002</v>
      </c>
      <c r="R439" s="25">
        <f t="array" aca="1" ref="R439" ca="1">INDEX('Lorri 401b'!L:L,MATCH('Retirement Calculator'!A439,'Lorri 401b'!N:N,0),0)</f>
        <v>3957480.5020238901</v>
      </c>
      <c r="S439" s="25">
        <f t="shared" ca="1" si="267"/>
        <v>6564249.7672194904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2609701.6648291792</v>
      </c>
      <c r="R440" s="25">
        <f t="array" aca="1" ref="R440" ca="1">INDEX('Lorri 401b'!L:L,MATCH('Retirement Calculator'!A440,'Lorri 401b'!N:N,0),0)</f>
        <v>3953517.9455374749</v>
      </c>
      <c r="S440" s="25">
        <f t="shared" ca="1" si="267"/>
        <v>6563219.6103666537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2612646.282794565</v>
      </c>
      <c r="R441" s="25">
        <f t="array" aca="1" ref="R441" ca="1">INDEX('Lorri 401b'!L:L,MATCH('Retirement Calculator'!A441,'Lorri 401b'!N:N,0),0)</f>
        <v>3949538.8783990331</v>
      </c>
      <c r="S441" s="25">
        <f t="shared" ca="1" si="267"/>
        <v>6562185.1611935981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2615603.1700014733</v>
      </c>
      <c r="R442" s="25">
        <f t="array" aca="1" ref="R442" ca="1">INDEX('Lorri 401b'!L:L,MATCH('Retirement Calculator'!A442,'Lorri 401b'!N:N,0),0)</f>
        <v>3945543.231814181</v>
      </c>
      <c r="S442" s="25">
        <f t="shared" ca="1" si="267"/>
        <v>6561146.4018156547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2618572.3775717434</v>
      </c>
      <c r="R443" s="25">
        <f t="array" aca="1" ref="R443" ca="1">INDEX('Lorri 401b'!L:L,MATCH('Retirement Calculator'!A443,'Lorri 401b'!N:N,0),0)</f>
        <v>3941530.9367018924</v>
      </c>
      <c r="S443" s="25">
        <f t="shared" ca="1" si="267"/>
        <v>6560103.3142736359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2621553.9568402232</v>
      </c>
      <c r="R444" s="25">
        <f t="array" aca="1" ref="R444" ca="1">INDEX('Lorri 401b'!L:L,MATCH('Retirement Calculator'!A444,'Lorri 401b'!N:N,0),0)</f>
        <v>3937501.9236933026</v>
      </c>
      <c r="S444" s="25">
        <f t="shared" ca="1" si="267"/>
        <v>6559055.8805335257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2624547.9593556547</v>
      </c>
      <c r="R445" s="25">
        <f t="array" aca="1" ref="R445" ca="1">INDEX('Lorri 401b'!L:L,MATCH('Retirement Calculator'!A445,'Lorri 401b'!N:N,0),0)</f>
        <v>3933456.1231305101</v>
      </c>
      <c r="S445" s="25">
        <f t="shared" ca="1" si="267"/>
        <v>6558004.0824861648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2627554.4368815674</v>
      </c>
      <c r="R446" s="25">
        <f t="array" aca="1" ref="R446" ca="1">INDEX('Lorri 401b'!L:L,MATCH('Retirement Calculator'!A446,'Lorri 401b'!N:N,0),0)</f>
        <v>3929393.4650653726</v>
      </c>
      <c r="S446" s="25">
        <f t="shared" ca="1" si="267"/>
        <v>6556947.9019469395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2630573.4413971715</v>
      </c>
      <c r="R447" s="25">
        <f t="array" aca="1" ref="R447" ca="1">INDEX('Lorri 401b'!L:L,MATCH('Retirement Calculator'!A447,'Lorri 401b'!N:N,0),0)</f>
        <v>3925313.8792582974</v>
      </c>
      <c r="S447" s="25">
        <f t="shared" ca="1" si="267"/>
        <v>6555887.3206554689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2633605.0250982572</v>
      </c>
      <c r="R448" s="25">
        <f t="array" aca="1" ref="R448" ca="1">INDEX('Lorri 401b'!L:L,MATCH('Retirement Calculator'!A448,'Lorri 401b'!N:N,0),0)</f>
        <v>3921217.2951770257</v>
      </c>
      <c r="S448" s="25">
        <f t="shared" ca="1" si="267"/>
        <v>6554822.3202752825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2636649.2403980973</v>
      </c>
      <c r="R449" s="25">
        <f t="array" aca="1" ref="R449" ca="1">INDEX('Lorri 401b'!L:L,MATCH('Retirement Calculator'!A449,'Lorri 401b'!N:N,0),0)</f>
        <v>3917103.6419954156</v>
      </c>
      <c r="S449" s="25">
        <f t="shared" ca="1" si="267"/>
        <v>6553752.8823935129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2639706.1399283535</v>
      </c>
      <c r="R450" s="25">
        <f t="array" aca="1" ref="R450" ca="1">INDEX('Lorri 401b'!L:L,MATCH('Retirement Calculator'!A450,'Lorri 401b'!N:N,0),0)</f>
        <v>3912972.8485922152</v>
      </c>
      <c r="S450" s="25">
        <f t="shared" ca="1" si="267"/>
        <v>6552678.9885205682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2642775.7765399856</v>
      </c>
      <c r="R451" s="25">
        <f t="array" aca="1" ref="R451" ca="1">INDEX('Lorri 401b'!L:L,MATCH('Retirement Calculator'!A451,'Lorri 401b'!N:N,0),0)</f>
        <v>3908824.843549835</v>
      </c>
      <c r="S451" s="25">
        <f t="shared" ca="1" si="267"/>
        <v>6551600.6200898206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2645858.2033041664</v>
      </c>
      <c r="R452" s="25">
        <f t="array" aca="1" ref="R452" ca="1">INDEX('Lorri 401b'!L:L,MATCH('Retirement Calculator'!A452,'Lorri 401b'!N:N,0),0)</f>
        <v>3904659.5551531115</v>
      </c>
      <c r="S452" s="25">
        <f t="shared" ca="1" si="267"/>
        <v>6550517.7584572779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2648953.4735131981</v>
      </c>
      <c r="R453" s="25">
        <f t="array" aca="1" ref="R453" ca="1">INDEX('Lorri 401b'!L:L,MATCH('Retirement Calculator'!A453,'Lorri 401b'!N:N,0),0)</f>
        <v>3900476.911388068</v>
      </c>
      <c r="S453" s="25">
        <f t="shared" ca="1" si="267"/>
        <v>6549430.3849012665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2652061.640681434</v>
      </c>
      <c r="R454" s="25">
        <f t="array" aca="1" ref="R454" ca="1">INDEX('Lorri 401b'!L:L,MATCH('Retirement Calculator'!A454,'Lorri 401b'!N:N,0),0)</f>
        <v>3896276.8399406704</v>
      </c>
      <c r="S454" s="25">
        <f t="shared" ca="1" si="267"/>
        <v>6548338.4806221044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2655182.7585462038</v>
      </c>
      <c r="R455" s="25">
        <f t="array" aca="1" ref="R455" ca="1">INDEX('Lorri 401b'!L:L,MATCH('Retirement Calculator'!A455,'Lorri 401b'!N:N,0),0)</f>
        <v>3892059.2681955751</v>
      </c>
      <c r="S455" s="25">
        <f t="shared" ca="1" si="267"/>
        <v>6547242.0267417785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2658316.8810687438</v>
      </c>
      <c r="R456" s="25">
        <f t="array" aca="1" ref="R456" ca="1">INDEX('Lorri 401b'!L:L,MATCH('Retirement Calculator'!A456,'Lorri 401b'!N:N,0),0)</f>
        <v>3887824.1232348755</v>
      </c>
      <c r="S456" s="25">
        <f t="shared" ca="1" si="267"/>
        <v>6546141.0043036193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2661464.0624351278</v>
      </c>
      <c r="R457" s="25">
        <f t="array" aca="1" ref="R457" ca="1">INDEX('Lorri 401b'!L:L,MATCH('Retirement Calculator'!A457,'Lorri 401b'!N:N,0),0)</f>
        <v>3883571.3318368397</v>
      </c>
      <c r="S457" s="25">
        <f t="shared" ca="1" si="267"/>
        <v>6545035.3942719679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2664624.3570572049</v>
      </c>
      <c r="R458" s="25">
        <f t="array" aca="1" ref="R458" ca="1">INDEX('Lorri 401b'!L:L,MATCH('Retirement Calculator'!A458,'Lorri 401b'!N:N,0),0)</f>
        <v>3879300.8204746451</v>
      </c>
      <c r="S458" s="25">
        <f t="shared" ca="1" si="267"/>
        <v>6543925.1775318496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2667797.8195735407</v>
      </c>
      <c r="R459" s="25">
        <f t="array" aca="1" ref="R459" ca="1">INDEX('Lorri 401b'!L:L,MATCH('Retirement Calculator'!A459,'Lorri 401b'!N:N,0),0)</f>
        <v>3875012.5153151085</v>
      </c>
      <c r="S459" s="25">
        <f t="shared" ca="1" si="267"/>
        <v>6542810.3348886492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2670984.504850361</v>
      </c>
      <c r="R460" s="25">
        <f t="array" aca="1" ref="R460" ca="1">INDEX('Lorri 401b'!L:L,MATCH('Retirement Calculator'!A460,'Lorri 401b'!N:N,0),0)</f>
        <v>3870706.3422174067</v>
      </c>
      <c r="S460" s="25">
        <f t="shared" ca="1" si="267"/>
        <v>6541690.8470677678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2674184.4679825017</v>
      </c>
      <c r="R461" s="25">
        <f t="array" aca="1" ref="R461" ca="1">INDEX('Lorri 401b'!L:L,MATCH('Retirement Calculator'!A461,'Lorri 401b'!N:N,0),0)</f>
        <v>3866382.2267317981</v>
      </c>
      <c r="S461" s="25">
        <f t="shared" ca="1" si="267"/>
        <v>6540566.6947143003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2677397.7642943594</v>
      </c>
      <c r="R462" s="25">
        <f t="array" aca="1" ref="R462" ca="1">INDEX('Lorri 401b'!L:L,MATCH('Retirement Calculator'!A462,'Lorri 401b'!N:N,0),0)</f>
        <v>3862040.0940983328</v>
      </c>
      <c r="S462" s="25">
        <f t="shared" ca="1" si="267"/>
        <v>6539437.8583926922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2680624.4493408501</v>
      </c>
      <c r="R463" s="25">
        <f t="array" aca="1" ref="R463" ca="1">INDEX('Lorri 401b'!L:L,MATCH('Retirement Calculator'!A463,'Lorri 401b'!N:N,0),0)</f>
        <v>3857679.8692455613</v>
      </c>
      <c r="S463" s="25">
        <f t="shared" ca="1" si="267"/>
        <v>6538304.318586411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2683864.5789083675</v>
      </c>
      <c r="R464" s="25">
        <f t="array" aca="1" ref="R464" ca="1">INDEX('Lorri 401b'!L:L,MATCH('Retirement Calculator'!A464,'Lorri 401b'!N:N,0),0)</f>
        <v>3853301.4767892365</v>
      </c>
      <c r="S464" s="25">
        <f t="shared" ca="1" si="267"/>
        <v>6537166.0556976041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2687118.2090157499</v>
      </c>
      <c r="R465" s="25">
        <f t="array" aca="1" ref="R465" ca="1">INDEX('Lorri 401b'!L:L,MATCH('Retirement Calculator'!A465,'Lorri 401b'!N:N,0),0)</f>
        <v>3848904.8410310103</v>
      </c>
      <c r="S465" s="25">
        <f t="shared" ca="1" si="267"/>
        <v>6536023.0500467606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2690385.3959152461</v>
      </c>
      <c r="R466" s="25">
        <f t="array" aca="1" ref="R466" ca="1">INDEX('Lorri 401b'!L:L,MATCH('Retirement Calculator'!A466,'Lorri 401b'!N:N,0),0)</f>
        <v>3844489.8859571251</v>
      </c>
      <c r="S466" s="25">
        <f t="shared" ca="1" si="267"/>
        <v>6534875.2818723712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2693666.1960934903</v>
      </c>
      <c r="R467" s="25">
        <f t="array" aca="1" ref="R467" ca="1">INDEX('Lorri 401b'!L:L,MATCH('Retirement Calculator'!A467,'Lorri 401b'!N:N,0),0)</f>
        <v>3840056.5352370986</v>
      </c>
      <c r="S467" s="25">
        <f t="shared" ca="1" si="267"/>
        <v>6533722.7313305885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2696960.6662724772</v>
      </c>
      <c r="R468" s="25">
        <f t="array" aca="1" ref="R468" ca="1">INDEX('Lorri 401b'!L:L,MATCH('Retirement Calculator'!A468,'Lorri 401b'!N:N,0),0)</f>
        <v>3835604.7122224052</v>
      </c>
      <c r="S468" s="25">
        <f t="shared" ca="1" si="267"/>
        <v>6532565.378494883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2700268.8634105432</v>
      </c>
      <c r="R469" s="25">
        <f t="array" aca="1" ref="R469" ca="1">INDEX('Lorri 401b'!L:L,MATCH('Retirement Calculator'!A469,'Lorri 401b'!N:N,0),0)</f>
        <v>3831134.3399451505</v>
      </c>
      <c r="S469" s="25">
        <f t="shared" ca="1" si="267"/>
        <v>6531403.2033556942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2703590.8447033511</v>
      </c>
      <c r="R470" s="25">
        <f t="array" aca="1" ref="R470" ca="1">INDEX('Lorri 401b'!L:L,MATCH('Retirement Calculator'!A470,'Lorri 401b'!N:N,0),0)</f>
        <v>3826645.3411167408</v>
      </c>
      <c r="S470" s="25">
        <f t="shared" ca="1" si="267"/>
        <v>6530236.1858200915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2706926.6675848793</v>
      </c>
      <c r="R471" s="25">
        <f t="array" aca="1" ref="R471" ca="1">INDEX('Lorri 401b'!L:L,MATCH('Retirement Calculator'!A471,'Lorri 401b'!N:N,0),0)</f>
        <v>3822137.6381265461</v>
      </c>
      <c r="S471" s="25">
        <f t="shared" ca="1" si="267"/>
        <v>6529064.3057114258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2710276.3897284139</v>
      </c>
      <c r="R472" s="25">
        <f t="array" aca="1" ref="R472" ca="1">INDEX('Lorri 401b'!L:L,MATCH('Retirement Calculator'!A472,'Lorri 401b'!N:N,0),0)</f>
        <v>3817611.1530405586</v>
      </c>
      <c r="S472" s="25">
        <f t="shared" ca="1" si="267"/>
        <v>6527887.542768972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2713640.0690475465</v>
      </c>
      <c r="R473" s="25">
        <f t="array" aca="1" ref="R473" ca="1">INDEX('Lorri 401b'!L:L,MATCH('Retirement Calculator'!A473,'Lorri 401b'!N:N,0),0)</f>
        <v>3813065.8076000465</v>
      </c>
      <c r="S473" s="25">
        <f t="shared" ca="1" si="267"/>
        <v>6526705.8766475935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2717017.7636971753</v>
      </c>
      <c r="R474" s="25">
        <f t="array" aca="1" ref="R474" ca="1">INDEX('Lorri 401b'!L:L,MATCH('Retirement Calculator'!A474,'Lorri 401b'!N:N,0),0)</f>
        <v>3808501.5232201987</v>
      </c>
      <c r="S474" s="25">
        <f t="shared" ca="1" si="267"/>
        <v>6525519.2869173735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2720409.5320745111</v>
      </c>
      <c r="R475" s="25">
        <f t="array" aca="1" ref="R475" ca="1">INDEX('Lorri 401b'!L:L,MATCH('Retirement Calculator'!A475,'Lorri 401b'!N:N,0),0)</f>
        <v>3803918.2209887682</v>
      </c>
      <c r="S475" s="25">
        <f t="shared" ca="1" si="267"/>
        <v>6524327.7530632792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2723815.4328200854</v>
      </c>
      <c r="R476" s="25">
        <f t="array" aca="1" ref="R476" ca="1">INDEX('Lorri 401b'!L:L,MATCH('Retirement Calculator'!A476,'Lorri 401b'!N:N,0),0)</f>
        <v>3799315.8216647068</v>
      </c>
      <c r="S476" s="25">
        <f t="shared" ca="1" si="267"/>
        <v>6523131.2544847922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2727235.5248187664</v>
      </c>
      <c r="R477" s="25">
        <f t="array" aca="1" ref="R477" ca="1">INDEX('Lorri 401b'!L:L,MATCH('Retirement Calculator'!A477,'Lorri 401b'!N:N,0),0)</f>
        <v>3794694.245676795</v>
      </c>
      <c r="S477" s="25">
        <f t="shared" ca="1" si="267"/>
        <v>6521929.7704955619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2730669.8672007755</v>
      </c>
      <c r="R478" s="25">
        <f t="array" aca="1" ref="R478" ca="1">INDEX('Lorri 401b'!L:L,MATCH('Retirement Calculator'!A478,'Lorri 401b'!N:N,0),0)</f>
        <v>3790053.413122267</v>
      </c>
      <c r="S478" s="25">
        <f t="shared" ca="1" si="267"/>
        <v>6520723.2803230425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2734118.5193427093</v>
      </c>
      <c r="R479" s="25">
        <f t="array" aca="1" ref="R479" ca="1">INDEX('Lorri 401b'!L:L,MATCH('Retirement Calculator'!A479,'Lorri 401b'!N:N,0),0)</f>
        <v>3785393.2437654287</v>
      </c>
      <c r="S479" s="25">
        <f t="shared" ca="1" si="267"/>
        <v>6519511.763108138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2737581.5408685682</v>
      </c>
      <c r="R480" s="25">
        <f t="array" aca="1" ref="R480" ca="1">INDEX('Lorri 401b'!L:L,MATCH('Retirement Calculator'!A480,'Lorri 401b'!N:N,0),0)</f>
        <v>3780713.65703627</v>
      </c>
      <c r="S480" s="25">
        <f t="shared" ca="1" si="267"/>
        <v>6518295.1979048382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2741058.9916507849</v>
      </c>
      <c r="R481" s="25">
        <f t="array" aca="1" ref="R481" ca="1">INDEX('Lorri 401b'!L:L,MATCH('Retirement Calculator'!A481,'Lorri 401b'!N:N,0),0)</f>
        <v>3776014.5720290733</v>
      </c>
      <c r="S481" s="25">
        <f t="shared" ca="1" si="267"/>
        <v>6517073.5636798581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2744550.9318112605</v>
      </c>
      <c r="R482" s="25">
        <f t="array" aca="1" ref="R482" ca="1">INDEX('Lorri 401b'!L:L,MATCH('Retirement Calculator'!A482,'Lorri 401b'!N:N,0),0)</f>
        <v>3771295.907501013</v>
      </c>
      <c r="S482" s="25">
        <f t="shared" ca="1" si="267"/>
        <v>6515846.839312274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2748057.4217224047</v>
      </c>
      <c r="R483" s="25">
        <f t="array" aca="1" ref="R483" ca="1">INDEX('Lorri 401b'!L:L,MATCH('Retirement Calculator'!A483,'Lorri 401b'!N:N,0),0)</f>
        <v>3766557.5818707529</v>
      </c>
      <c r="S483" s="25">
        <f t="shared" ca="1" si="267"/>
        <v>6514615.003593158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2751578.5220081788</v>
      </c>
      <c r="R484" s="25">
        <f t="array" aca="1" ref="R484" ca="1">INDEX('Lorri 401b'!L:L,MATCH('Retirement Calculator'!A484,'Lorri 401b'!N:N,0),0)</f>
        <v>3761799.5132170329</v>
      </c>
      <c r="S484" s="25">
        <f t="shared" ca="1" si="267"/>
        <v>6513378.0352252116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2755114.2935451437</v>
      </c>
      <c r="R485" s="25">
        <f t="array" aca="1" ref="R485" ca="1">INDEX('Lorri 401b'!L:L,MATCH('Retirement Calculator'!A485,'Lorri 401b'!N:N,0),0)</f>
        <v>3757021.6192772561</v>
      </c>
      <c r="S485" s="25">
        <f t="shared" ca="1" si="267"/>
        <v>6512135.9128223993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2758664.7974635125</v>
      </c>
      <c r="R486" s="25">
        <f t="array" aca="1" ref="R486" ca="1">INDEX('Lorri 401b'!L:L,MATCH('Retirement Calculator'!A486,'Lorri 401b'!N:N,0),0)</f>
        <v>3752223.8174460633</v>
      </c>
      <c r="S486" s="25">
        <f t="shared" ca="1" si="267"/>
        <v>6510888.6149095763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2762230.0951482081</v>
      </c>
      <c r="R487" s="25">
        <f t="array" aca="1" ref="R487" ca="1">INDEX('Lorri 401b'!L:L,MATCH('Retirement Calculator'!A487,'Lorri 401b'!N:N,0),0)</f>
        <v>3747406.0247739074</v>
      </c>
      <c r="S487" s="25">
        <f t="shared" ca="1" si="267"/>
        <v>6509636.1199221155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2765810.2482399233</v>
      </c>
      <c r="R488" s="25">
        <f t="array" aca="1" ref="R488" ca="1">INDEX('Lorri 401b'!L:L,MATCH('Retirement Calculator'!A488,'Lorri 401b'!N:N,0),0)</f>
        <v>3742568.1579656173</v>
      </c>
      <c r="S488" s="25">
        <f t="shared" ca="1" si="267"/>
        <v>6508378.4062055405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2769405.3186361869</v>
      </c>
      <c r="R489" s="25">
        <f t="array" aca="1" ref="R489" ca="1">INDEX('Lorri 401b'!L:L,MATCH('Retirement Calculator'!A489,'Lorri 401b'!N:N,0),0)</f>
        <v>3737710.1333789593</v>
      </c>
      <c r="S489" s="25">
        <f t="shared" ca="1" si="267"/>
        <v>6507115.4520151466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2773015.3684924352</v>
      </c>
      <c r="R490" s="25">
        <f t="array" aca="1" ref="R490" ca="1">INDEX('Lorri 401b'!L:L,MATCH('Retirement Calculator'!A490,'Lorri 401b'!N:N,0),0)</f>
        <v>3732831.8670231905</v>
      </c>
      <c r="S490" s="25">
        <f t="shared" ca="1" si="267"/>
        <v>6505847.2355156261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2776640.4602230843</v>
      </c>
      <c r="R491" s="25">
        <f t="array" aca="1" ref="R491" ca="1">INDEX('Lorri 401b'!L:L,MATCH('Retirement Calculator'!A491,'Lorri 401b'!N:N,0),0)</f>
        <v>3727933.2745576059</v>
      </c>
      <c r="S491" s="25">
        <f t="shared" ca="1" si="267"/>
        <v>6504573.7347806897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2780280.6565026115</v>
      </c>
      <c r="R492" s="25">
        <f t="array" aca="1" ref="R492" ca="1">INDEX('Lorri 401b'!L:L,MATCH('Retirement Calculator'!A492,'Lorri 401b'!N:N,0),0)</f>
        <v>3723014.2712900816</v>
      </c>
      <c r="S492" s="25">
        <f t="shared" ca="1" si="267"/>
        <v>6503294.9277926926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2783936.0202666363</v>
      </c>
      <c r="R493" s="25">
        <f t="array" aca="1" ref="R493" ca="1">INDEX('Lorri 401b'!L:L,MATCH('Retirement Calculator'!A493,'Lorri 401b'!N:N,0),0)</f>
        <v>3718074.7721756091</v>
      </c>
      <c r="S493" s="25">
        <f t="shared" ca="1" si="267"/>
        <v>6502010.7924422454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2787606.6147130113</v>
      </c>
      <c r="R494" s="25">
        <f t="array" aca="1" ref="R494" ca="1">INDEX('Lorri 401b'!L:L,MATCH('Retirement Calculator'!A494,'Lorri 401b'!N:N,0),0)</f>
        <v>3713114.6918148263</v>
      </c>
      <c r="S494" s="25">
        <f t="shared" ca="1" si="267"/>
        <v>6500721.3065278381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2791292.5033029132</v>
      </c>
      <c r="R495" s="25">
        <f t="array" aca="1" ref="R495" ca="1">INDEX('Lorri 401b'!L:L,MATCH('Retirement Calculator'!A495,'Lorri 401b'!N:N,0),0)</f>
        <v>3708133.94445254</v>
      </c>
      <c r="S495" s="25">
        <f t="shared" ca="1" si="267"/>
        <v>6499426.4477554532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2794993.7497619395</v>
      </c>
      <c r="R496" s="25">
        <f t="array" aca="1" ref="R496" ca="1">INDEX('Lorri 401b'!L:L,MATCH('Retirement Calculator'!A496,'Lorri 401b'!N:N,0),0)</f>
        <v>3703132.4439762444</v>
      </c>
      <c r="S496" s="25">
        <f t="shared" ca="1" si="267"/>
        <v>6498126.1937381839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2798710.4180812119</v>
      </c>
      <c r="R497" s="25">
        <f t="array" aca="1" ref="R497" ca="1">INDEX('Lorri 401b'!L:L,MATCH('Retirement Calculator'!A497,'Lorri 401b'!N:N,0),0)</f>
        <v>3698110.1039146311</v>
      </c>
      <c r="S497" s="25">
        <f t="shared" ca="1" si="267"/>
        <v>6496820.5219958425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2802442.5725184809</v>
      </c>
      <c r="R498" s="25">
        <f t="array" aca="1" ref="R498" ca="1">INDEX('Lorri 401b'!L:L,MATCH('Retirement Calculator'!A498,'Lorri 401b'!N:N,0),0)</f>
        <v>3693066.8374360939</v>
      </c>
      <c r="S498" s="25">
        <f t="shared" ca="1" si="267"/>
        <v>6495509.4099545749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2806190.2775992388</v>
      </c>
      <c r="R499" s="25">
        <f t="array" aca="1" ref="R499" ca="1">INDEX('Lorri 401b'!L:L,MATCH('Retirement Calculator'!A499,'Lorri 401b'!N:N,0),0)</f>
        <v>3688002.5573472297</v>
      </c>
      <c r="S499" s="25">
        <f t="shared" ca="1" si="267"/>
        <v>6494192.8349464685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2809953.598117833</v>
      </c>
      <c r="R500" s="25">
        <f t="array" aca="1" ref="R500" ca="1">INDEX('Lorri 401b'!L:L,MATCH('Retirement Calculator'!A500,'Lorri 401b'!N:N,0),0)</f>
        <v>3682917.1760913287</v>
      </c>
      <c r="S500" s="25">
        <f t="shared" ca="1" si="267"/>
        <v>6492870.7742091622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2813732.5991385882</v>
      </c>
      <c r="R501" s="25">
        <f t="array" aca="1" ref="R501" ca="1">INDEX('Lorri 401b'!L:L,MATCH('Retirement Calculator'!A501,'Lorri 401b'!N:N,0),0)</f>
        <v>3677810.6057468615</v>
      </c>
      <c r="S501" s="25">
        <f t="shared" ca="1" si="267"/>
        <v>6491543.2048854493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2817527.3459969298</v>
      </c>
      <c r="R502" s="25">
        <f t="array" aca="1" ref="R502" ca="1">INDEX('Lorri 401b'!L:L,MATCH('Retirement Calculator'!A502,'Lorri 401b'!N:N,0),0)</f>
        <v>3672682.7580259591</v>
      </c>
      <c r="S502" s="25">
        <f t="shared" ca="1" si="267"/>
        <v>6490210.1040228885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2821337.9043005146</v>
      </c>
      <c r="R503" s="25">
        <f t="array" aca="1" ref="R503" ca="1">INDEX('Lorri 401b'!L:L,MATCH('Retirement Calculator'!A503,'Lorri 401b'!N:N,0),0)</f>
        <v>3667533.5442728861</v>
      </c>
      <c r="S503" s="25">
        <f t="shared" ca="1" si="267"/>
        <v>6488871.4485734012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2825164.3399303644</v>
      </c>
      <c r="R504" s="25">
        <f t="array" aca="1" ref="R504" ca="1">INDEX('Lorri 401b'!L:L,MATCH('Retirement Calculator'!A504,'Lorri 401b'!N:N,0),0)</f>
        <v>3662362.8754625088</v>
      </c>
      <c r="S504" s="25">
        <f t="shared" ca="1" si="267"/>
        <v>6487527.2153928727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2829006.719042005</v>
      </c>
      <c r="R505" s="25">
        <f t="array" aca="1" ref="R505" ca="1">INDEX('Lorri 401b'!L:L,MATCH('Retirement Calculator'!A505,'Lorri 401b'!N:N,0),0)</f>
        <v>3657170.6621987545</v>
      </c>
      <c r="S505" s="25">
        <f t="shared" ca="1" si="267"/>
        <v>6486177.381240759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2832865.108066611</v>
      </c>
      <c r="R506" s="25">
        <f t="array" aca="1" ref="R506" ca="1">INDEX('Lorri 401b'!L:L,MATCH('Retirement Calculator'!A506,'Lorri 401b'!N:N,0),0)</f>
        <v>3651956.8147130683</v>
      </c>
      <c r="S506" s="25">
        <f t="shared" ca="1" si="267"/>
        <v>6484821.9227796793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2836739.5737121524</v>
      </c>
      <c r="R507" s="25">
        <f t="array" aca="1" ref="R507" ca="1">INDEX('Lorri 401b'!L:L,MATCH('Retirement Calculator'!A507,'Lorri 401b'!N:N,0),0)</f>
        <v>3646721.2428628583</v>
      </c>
      <c r="S507" s="25">
        <f t="shared" ca="1" si="267"/>
        <v>6483460.8165750112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2840630.1829645503</v>
      </c>
      <c r="R508" s="25">
        <f t="array" aca="1" ref="R508" ca="1">INDEX('Lorri 401b'!L:L,MATCH('Retirement Calculator'!A508,'Lorri 401b'!N:N,0),0)</f>
        <v>3641463.8561299392</v>
      </c>
      <c r="S508" s="25">
        <f t="shared" ca="1" si="267"/>
        <v>6482094.0390944891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2844537.0030888333</v>
      </c>
      <c r="R509" s="25">
        <f t="array" aca="1" ref="R509" ca="1">INDEX('Lorri 401b'!L:L,MATCH('Retirement Calculator'!A509,'Lorri 401b'!N:N,0),0)</f>
        <v>3636184.5636189659</v>
      </c>
      <c r="S509" s="25">
        <f t="shared" ca="1" si="267"/>
        <v>6480721.5667077992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2848460.1016303007</v>
      </c>
      <c r="R510" s="25">
        <f t="array" aca="1" ref="R510" ca="1">INDEX('Lorri 401b'!L:L,MATCH('Retirement Calculator'!A510,'Lorri 401b'!N:N,0),0)</f>
        <v>3630883.2740558637</v>
      </c>
      <c r="S510" s="25">
        <f t="shared" ca="1" si="267"/>
        <v>6479343.3756861649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2852399.5464156913</v>
      </c>
      <c r="R511" s="25">
        <f t="array" aca="1" ref="R511" ca="1">INDEX('Lorri 401b'!L:L,MATCH('Retirement Calculator'!A511,'Lorri 401b'!N:N,0),0)</f>
        <v>3625559.8957862486</v>
      </c>
      <c r="S511" s="25">
        <f t="shared" ca="1" si="267"/>
        <v>6477959.4422019403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2856355.4055543542</v>
      </c>
      <c r="R512" s="25">
        <f t="array" aca="1" ref="R512" ca="1">INDEX('Lorri 401b'!L:L,MATCH('Retirement Calculator'!A512,'Lorri 401b'!N:N,0),0)</f>
        <v>3620214.3367738435</v>
      </c>
      <c r="S512" s="25">
        <f t="shared" ca="1" si="267"/>
        <v>6476569.7423281977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2860327.7474394282</v>
      </c>
      <c r="R513" s="25">
        <f t="array" aca="1" ref="R513" ca="1">INDEX('Lorri 401b'!L:L,MATCH('Retirement Calculator'!A513,'Lorri 401b'!N:N,0),0)</f>
        <v>3614846.5045988867</v>
      </c>
      <c r="S513" s="25">
        <f t="shared" ca="1" si="267"/>
        <v>6475174.2520383149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2864316.6407490233</v>
      </c>
      <c r="R514" s="25">
        <f t="array" aca="1" ref="R514" ca="1">INDEX('Lorri 401b'!L:L,MATCH('Retirement Calculator'!A514,'Lorri 401b'!N:N,0),0)</f>
        <v>3609456.3064565342</v>
      </c>
      <c r="S514" s="25">
        <f t="shared" ca="1" si="267"/>
        <v>6473772.9472055575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2868322.1544474084</v>
      </c>
      <c r="R515" s="25">
        <f t="array" aca="1" ref="R515" ca="1">INDEX('Lorri 401b'!L:L,MATCH('Retirement Calculator'!A515,'Lorri 401b'!N:N,0),0)</f>
        <v>3604043.6491552554</v>
      </c>
      <c r="S515" s="25">
        <f t="shared" ca="1" si="267"/>
        <v>6472365.8036026638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2872344.3577862033</v>
      </c>
      <c r="R516" s="25">
        <f t="array" aca="1" ref="R516" ca="1">INDEX('Lorri 401b'!L:L,MATCH('Retirement Calculator'!A516,'Lorri 401b'!N:N,0),0)</f>
        <v>3598608.4391152211</v>
      </c>
      <c r="S516" s="25">
        <f t="shared" ca="1" si="267"/>
        <v>6470952.7969014244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2876383.3203055765</v>
      </c>
      <c r="R517" s="25">
        <f t="array" aca="1" ref="R517" ca="1">INDEX('Lorri 401b'!L:L,MATCH('Retirement Calculator'!A517,'Lorri 401b'!N:N,0),0)</f>
        <v>3593150.5823666868</v>
      </c>
      <c r="S517" s="25">
        <f t="shared" ca="1" si="267"/>
        <v>6469533.9026722629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2880439.1118354471</v>
      </c>
      <c r="R518" s="25">
        <f t="array" aca="1" ref="R518" ca="1">INDEX('Lorri 401b'!L:L,MATCH('Retirement Calculator'!A518,'Lorri 401b'!N:N,0),0)</f>
        <v>3587669.9845483666</v>
      </c>
      <c r="S518" s="25">
        <f t="shared" ca="1" si="267"/>
        <v>6468109.0963838138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2884511.8024966922</v>
      </c>
      <c r="R519" s="25">
        <f t="array" aca="1" ref="R519" ca="1">INDEX('Lorri 401b'!L:L,MATCH('Retirement Calculator'!A519,'Lorri 401b'!N:N,0),0)</f>
        <v>3582166.5509058037</v>
      </c>
      <c r="S519" s="25">
        <f t="shared" ca="1" si="267"/>
        <v>6466678.3534024954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2888601.4627023591</v>
      </c>
      <c r="R520" s="25">
        <f t="array" aca="1" ref="R520" ca="1">INDEX('Lorri 401b'!L:L,MATCH('Retirement Calculator'!A520,'Lorri 401b'!N:N,0),0)</f>
        <v>3576640.18628973</v>
      </c>
      <c r="S520" s="25">
        <f t="shared" ca="1" si="267"/>
        <v>6465241.6489920896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2892708.1631588829</v>
      </c>
      <c r="R521" s="25">
        <f t="array" aca="1" ref="R521" ca="1">INDEX('Lorri 401b'!L:L,MATCH('Retirement Calculator'!A521,'Lorri 401b'!N:N,0),0)</f>
        <v>3571090.7951544225</v>
      </c>
      <c r="S521" s="25">
        <f t="shared" ref="S521:S775" ca="1" si="527">SUM(Q521:R521)</f>
        <v>6463798.9583133049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2896831.974867309</v>
      </c>
      <c r="R522" s="25">
        <f t="array" aca="1" ref="R522" ca="1">INDEX('Lorri 401b'!L:L,MATCH('Retirement Calculator'!A522,'Lorri 401b'!N:N,0),0)</f>
        <v>3565518.2815560512</v>
      </c>
      <c r="S522" s="25">
        <f t="shared" ca="1" si="527"/>
        <v>6462350.2564233597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2900972.9691245202</v>
      </c>
      <c r="R523" s="25">
        <f t="array" aca="1" ref="R523" ca="1">INDEX('Lorri 401b'!L:L,MATCH('Retirement Calculator'!A523,'Lorri 401b'!N:N,0),0)</f>
        <v>3559922.5491510201</v>
      </c>
      <c r="S523" s="25">
        <f t="shared" ca="1" si="527"/>
        <v>6460895.5182755403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2905131.2175244698</v>
      </c>
      <c r="R524" s="25">
        <f t="array" aca="1" ref="R524" ca="1">INDEX('Lorri 401b'!L:L,MATCH('Retirement Calculator'!A524,'Lorri 401b'!N:N,0),0)</f>
        <v>3554303.5011943015</v>
      </c>
      <c r="S524" s="25">
        <f t="shared" ca="1" si="527"/>
        <v>6459434.7187187709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2909306.7919594194</v>
      </c>
      <c r="R525" s="25">
        <f t="array" aca="1" ref="R525" ca="1">INDEX('Lorri 401b'!L:L,MATCH('Retirement Calculator'!A525,'Lorri 401b'!N:N,0),0)</f>
        <v>3548661.0405377634</v>
      </c>
      <c r="S525" s="25">
        <f t="shared" ca="1" si="527"/>
        <v>6457967.8324971832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2913499.7646211809</v>
      </c>
      <c r="R526" s="25">
        <f t="array" aca="1" ref="R526" ca="1">INDEX('Lorri 401b'!L:L,MATCH('Retirement Calculator'!A526,'Lorri 401b'!N:N,0),0)</f>
        <v>3542995.0696284897</v>
      </c>
      <c r="S526" s="25">
        <f t="shared" ca="1" si="527"/>
        <v>6456494.8342496706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2917710.2080023666</v>
      </c>
      <c r="R527" s="25">
        <f t="array" aca="1" ref="R527" ca="1">INDEX('Lorri 401b'!L:L,MATCH('Retirement Calculator'!A527,'Lorri 401b'!N:N,0),0)</f>
        <v>3537305.4905070937</v>
      </c>
      <c r="S527" s="25">
        <f t="shared" ca="1" si="527"/>
        <v>6455015.6985094603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2921938.1948976405</v>
      </c>
      <c r="R528" s="25">
        <f t="array" aca="1" ref="R528" ca="1">INDEX('Lorri 401b'!L:L,MATCH('Retirement Calculator'!A528,'Lorri 401b'!N:N,0),0)</f>
        <v>3531592.2048060256</v>
      </c>
      <c r="S528" s="25">
        <f t="shared" ca="1" si="527"/>
        <v>6453530.3997036666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2926183.7984049781</v>
      </c>
      <c r="R529" s="25">
        <f t="array" aca="1" ref="R529" ca="1">INDEX('Lorri 401b'!L:L,MATCH('Retirement Calculator'!A529,'Lorri 401b'!N:N,0),0)</f>
        <v>3525855.1137478696</v>
      </c>
      <c r="S529" s="25">
        <f t="shared" ca="1" si="527"/>
        <v>6452038.9121528473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2930447.0919269295</v>
      </c>
      <c r="R530" s="25">
        <f t="array" aca="1" ref="R530" ca="1">INDEX('Lorri 401b'!L:L,MATCH('Retirement Calculator'!A530,'Lorri 401b'!N:N,0),0)</f>
        <v>3520094.1181436377</v>
      </c>
      <c r="S530" s="25">
        <f t="shared" ca="1" si="527"/>
        <v>6450541.2100705672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2934728.1491718893</v>
      </c>
      <c r="R531" s="25">
        <f t="array" aca="1" ref="R531" ca="1">INDEX('Lorri 401b'!L:L,MATCH('Retirement Calculator'!A531,'Lorri 401b'!N:N,0),0)</f>
        <v>3514309.1183910551</v>
      </c>
      <c r="S531" s="25">
        <f t="shared" ca="1" si="527"/>
        <v>6449037.2675629444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2939027.0441553695</v>
      </c>
      <c r="R532" s="25">
        <f t="array" aca="1" ref="R532" ca="1">INDEX('Lorri 401b'!L:L,MATCH('Retirement Calculator'!A532,'Lorri 401b'!N:N,0),0)</f>
        <v>3508500.0144728366</v>
      </c>
      <c r="S532" s="25">
        <f t="shared" ca="1" si="527"/>
        <v>6447527.0586282061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2943343.851201281</v>
      </c>
      <c r="R533" s="25">
        <f t="array" aca="1" ref="R533" ca="1">INDEX('Lorri 401b'!L:L,MATCH('Retirement Calculator'!A533,'Lorri 401b'!N:N,0),0)</f>
        <v>3502666.7059549587</v>
      </c>
      <c r="S533" s="25">
        <f t="shared" ca="1" si="527"/>
        <v>6446010.5571562396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2947678.6449432168</v>
      </c>
      <c r="R534" s="25">
        <f t="array" aca="1" ref="R534" ca="1">INDEX('Lorri 401b'!L:L,MATCH('Retirement Calculator'!A534,'Lorri 401b'!N:N,0),0)</f>
        <v>3496809.091984923</v>
      </c>
      <c r="S534" s="25">
        <f t="shared" ca="1" si="527"/>
        <v>6444487.7369281398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2952031.5003257445</v>
      </c>
      <c r="R535" s="25">
        <f t="array" aca="1" ref="R535" ca="1">INDEX('Lorri 401b'!L:L,MATCH('Retirement Calculator'!A535,'Lorri 401b'!N:N,0),0)</f>
        <v>3490927.0712900124</v>
      </c>
      <c r="S535" s="25">
        <f t="shared" ca="1" si="527"/>
        <v>6442958.5716157574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2956402.4926056992</v>
      </c>
      <c r="R536" s="25">
        <f t="array" aca="1" ref="R536" ca="1">INDEX('Lorri 401b'!L:L,MATCH('Retirement Calculator'!A536,'Lorri 401b'!N:N,0),0)</f>
        <v>3485020.5421755398</v>
      </c>
      <c r="S536" s="25">
        <f t="shared" ca="1" si="527"/>
        <v>6441423.034781239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2960791.6973534869</v>
      </c>
      <c r="R537" s="25">
        <f t="array" aca="1" ref="R537" ca="1">INDEX('Lorri 401b'!L:L,MATCH('Retirement Calculator'!A537,'Lorri 401b'!N:N,0),0)</f>
        <v>3479089.4025230901</v>
      </c>
      <c r="S537" s="25">
        <f t="shared" ca="1" si="527"/>
        <v>6439881.099876577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2965199.1904543904</v>
      </c>
      <c r="R538" s="25">
        <f t="array" aca="1" ref="R538" ca="1">INDEX('Lorri 401b'!L:L,MATCH('Retirement Calculator'!A538,'Lorri 401b'!N:N,0),0)</f>
        <v>3473133.5497887554</v>
      </c>
      <c r="S538" s="25">
        <f t="shared" ca="1" si="527"/>
        <v>6438332.7402431462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2969625.0481098811</v>
      </c>
      <c r="R539" s="25">
        <f t="array" aca="1" ref="R539" ca="1">INDEX('Lorri 401b'!L:L,MATCH('Retirement Calculator'!A539,'Lorri 401b'!N:N,0),0)</f>
        <v>3467152.8810013607</v>
      </c>
      <c r="S539" s="25">
        <f t="shared" ca="1" si="527"/>
        <v>6436777.9291112423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2974069.3468389362</v>
      </c>
      <c r="R540" s="25">
        <f t="array" aca="1" ref="R540" ca="1">INDEX('Lorri 401b'!L:L,MATCH('Retirement Calculator'!A540,'Lorri 401b'!N:N,0),0)</f>
        <v>3461147.2927606851</v>
      </c>
      <c r="S540" s="25">
        <f t="shared" ca="1" si="527"/>
        <v>6435216.6395996213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2978532.1634793626</v>
      </c>
      <c r="R541" s="25">
        <f t="array" aca="1" ref="R541" ca="1">INDEX('Lorri 401b'!L:L,MATCH('Retirement Calculator'!A541,'Lorri 401b'!N:N,0),0)</f>
        <v>3455116.6812356734</v>
      </c>
      <c r="S541" s="25">
        <f t="shared" ca="1" si="527"/>
        <v>6433648.8447150365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2983013.5751891239</v>
      </c>
      <c r="R542" s="25">
        <f t="array" aca="1" ref="R542" ca="1">INDEX('Lorri 401b'!L:L,MATCH('Retirement Calculator'!A542,'Lorri 401b'!N:N,0),0)</f>
        <v>3449060.9421626409</v>
      </c>
      <c r="S542" s="25">
        <f t="shared" ca="1" si="527"/>
        <v>6432074.5173517652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2987513.659447676</v>
      </c>
      <c r="R543" s="25">
        <f t="array" aca="1" ref="R543" ca="1">INDEX('Lorri 401b'!L:L,MATCH('Retirement Calculator'!A543,'Lorri 401b'!N:N,0),0)</f>
        <v>3442979.9708434707</v>
      </c>
      <c r="S543" s="25">
        <f t="shared" ca="1" si="527"/>
        <v>6430493.6302911472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2992032.4940573056</v>
      </c>
      <c r="R544" s="25">
        <f t="array" aca="1" ref="R544" ca="1">INDEX('Lorri 401b'!L:L,MATCH('Retirement Calculator'!A544,'Lorri 401b'!N:N,0),0)</f>
        <v>3436873.6621438041</v>
      </c>
      <c r="S544" s="25">
        <f t="shared" ca="1" si="527"/>
        <v>6428906.1562011093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2996570.1571444753</v>
      </c>
      <c r="R545" s="25">
        <f t="array" aca="1" ref="R545" ca="1">INDEX('Lorri 401b'!L:L,MATCH('Retirement Calculator'!A545,'Lorri 401b'!N:N,0),0)</f>
        <v>3430741.9104912221</v>
      </c>
      <c r="S545" s="25">
        <f t="shared" ca="1" si="527"/>
        <v>6427312.0676356973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3001126.7271611746</v>
      </c>
      <c r="R546" s="25">
        <f t="array" aca="1" ref="R546" ca="1">INDEX('Lorri 401b'!L:L,MATCH('Retirement Calculator'!A546,'Lorri 401b'!N:N,0),0)</f>
        <v>3424584.609873421</v>
      </c>
      <c r="S546" s="25">
        <f t="shared" ca="1" si="527"/>
        <v>6425711.3370345961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3005702.282886277</v>
      </c>
      <c r="R547" s="25">
        <f t="array" aca="1" ref="R547" ca="1">INDEX('Lorri 401b'!L:L,MATCH('Retirement Calculator'!A547,'Lorri 401b'!N:N,0),0)</f>
        <v>3418401.6538363793</v>
      </c>
      <c r="S547" s="25">
        <f t="shared" ca="1" si="527"/>
        <v>6424103.9367226567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3010296.9034269005</v>
      </c>
      <c r="R548" s="25">
        <f t="array" aca="1" ref="R548" ca="1">INDEX('Lorri 401b'!L:L,MATCH('Retirement Calculator'!A548,'Lorri 401b'!N:N,0),0)</f>
        <v>3412192.9354825164</v>
      </c>
      <c r="S548" s="25">
        <f t="shared" ca="1" si="527"/>
        <v>6422489.8389094174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3014910.6682197768</v>
      </c>
      <c r="R549" s="25">
        <f t="array" aca="1" ref="R549" ca="1">INDEX('Lorri 401b'!L:L,MATCH('Retirement Calculator'!A549,'Lorri 401b'!N:N,0),0)</f>
        <v>3405958.3474688455</v>
      </c>
      <c r="S549" s="25">
        <f t="shared" ca="1" si="527"/>
        <v>6420869.0156886224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3019543.6570326234</v>
      </c>
      <c r="R550" s="25">
        <f t="array" aca="1" ref="R550" ca="1">INDEX('Lorri 401b'!L:L,MATCH('Retirement Calculator'!A550,'Lorri 401b'!N:N,0),0)</f>
        <v>3399697.7820051177</v>
      </c>
      <c r="S550" s="25">
        <f t="shared" ca="1" si="527"/>
        <v>6419241.4390377412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3024195.9499655236</v>
      </c>
      <c r="R551" s="25">
        <f t="array" aca="1" ref="R551" ca="1">INDEX('Lorri 401b'!L:L,MATCH('Retirement Calculator'!A551,'Lorri 401b'!N:N,0),0)</f>
        <v>3393411.1308519579</v>
      </c>
      <c r="S551" s="25">
        <f t="shared" ca="1" si="527"/>
        <v>6417607.0808174815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3028867.6274523106</v>
      </c>
      <c r="R552" s="25">
        <f t="array" aca="1" ref="R552" ca="1">INDEX('Lorri 401b'!L:L,MATCH('Retirement Calculator'!A552,'Lorri 401b'!N:N,0),0)</f>
        <v>3387098.285318993</v>
      </c>
      <c r="S552" s="25">
        <f t="shared" ca="1" si="527"/>
        <v>6415965.9127713032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3033558.7702619592</v>
      </c>
      <c r="R553" s="25">
        <f t="array" aca="1" ref="R553" ca="1">INDEX('Lorri 401b'!L:L,MATCH('Retirement Calculator'!A553,'Lorri 401b'!N:N,0),0)</f>
        <v>3380759.1362629742</v>
      </c>
      <c r="S553" s="25">
        <f t="shared" ca="1" si="527"/>
        <v>6414317.9065249339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3038269.4594999813</v>
      </c>
      <c r="R554" s="25">
        <f t="array" aca="1" ref="R554" ca="1">INDEX('Lorri 401b'!L:L,MATCH('Retirement Calculator'!A554,'Lorri 401b'!N:N,0),0)</f>
        <v>3374393.5740858889</v>
      </c>
      <c r="S554" s="25">
        <f t="shared" ca="1" si="527"/>
        <v>6412663.0335858706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3042999.7766098287</v>
      </c>
      <c r="R555" s="25">
        <f t="array" aca="1" ref="R555" ca="1">INDEX('Lorri 401b'!L:L,MATCH('Retirement Calculator'!A555,'Lorri 401b'!N:N,0),0)</f>
        <v>3368001.4887330658</v>
      </c>
      <c r="S555" s="25">
        <f t="shared" ca="1" si="527"/>
        <v>6411001.2653428949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3047749.8033743002</v>
      </c>
      <c r="R556" s="25">
        <f t="array" aca="1" ref="R556" ca="1">INDEX('Lorri 401b'!L:L,MATCH('Retirement Calculator'!A556,'Lorri 401b'!N:N,0),0)</f>
        <v>3361582.7696912722</v>
      </c>
      <c r="S556" s="25">
        <f t="shared" ca="1" si="527"/>
        <v>6409332.5730655724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3052519.6219169572</v>
      </c>
      <c r="R557" s="25">
        <f t="array" aca="1" ref="R557" ca="1">INDEX('Lorri 401b'!L:L,MATCH('Retirement Calculator'!A557,'Lorri 401b'!N:N,0),0)</f>
        <v>3355137.3059868044</v>
      </c>
      <c r="S557" s="25">
        <f t="shared" ca="1" si="527"/>
        <v>6407656.9279037621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3057309.3147035418</v>
      </c>
      <c r="R558" s="25">
        <f t="array" aca="1" ref="R558" ca="1">INDEX('Lorri 401b'!L:L,MATCH('Retirement Calculator'!A558,'Lorri 401b'!N:N,0),0)</f>
        <v>3348664.9861835684</v>
      </c>
      <c r="S558" s="25">
        <f t="shared" ca="1" si="527"/>
        <v>6405974.3008871097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3062118.9645434041</v>
      </c>
      <c r="R559" s="25">
        <f t="array" aca="1" ref="R559" ca="1">INDEX('Lorri 401b'!L:L,MATCH('Retirement Calculator'!A559,'Lorri 401b'!N:N,0),0)</f>
        <v>3342165.698381152</v>
      </c>
      <c r="S559" s="25">
        <f t="shared" ca="1" si="527"/>
        <v>6404284.6629245561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3066948.6545909322</v>
      </c>
      <c r="R560" s="25">
        <f t="array" aca="1" ref="R560" ca="1">INDEX('Lorri 401b'!L:L,MATCH('Retirement Calculator'!A560,'Lorri 401b'!N:N,0),0)</f>
        <v>3335639.330212892</v>
      </c>
      <c r="S560" s="25">
        <f t="shared" ca="1" si="527"/>
        <v>6402587.9848038238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3071798.468346992</v>
      </c>
      <c r="R561" s="25">
        <f t="array" aca="1" ref="R561" ca="1">INDEX('Lorri 401b'!L:L,MATCH('Retirement Calculator'!A561,'Lorri 401b'!N:N,0),0)</f>
        <v>3329085.7688439311</v>
      </c>
      <c r="S561" s="25">
        <f t="shared" ca="1" si="527"/>
        <v>6400884.2371909227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3076668.4896603688</v>
      </c>
      <c r="R562" s="25">
        <f t="array" aca="1" ref="R562" ca="1">INDEX('Lorri 401b'!L:L,MATCH('Retirement Calculator'!A562,'Lorri 401b'!N:N,0),0)</f>
        <v>3322504.9009692664</v>
      </c>
      <c r="S562" s="25">
        <f t="shared" ca="1" si="527"/>
        <v>6399173.3906296352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3081558.8027292178</v>
      </c>
      <c r="R563" s="25">
        <f t="array" aca="1" ref="R563" ca="1">INDEX('Lorri 401b'!L:L,MATCH('Retirement Calculator'!A563,'Lorri 401b'!N:N,0),0)</f>
        <v>3315896.6128117903</v>
      </c>
      <c r="S563" s="25">
        <f t="shared" ca="1" si="527"/>
        <v>6397455.4155410081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3086469.4921025201</v>
      </c>
      <c r="R564" s="25">
        <f t="array" aca="1" ref="R564" ca="1">INDEX('Lorri 401b'!L:L,MATCH('Retirement Calculator'!A564,'Lorri 401b'!N:N,0),0)</f>
        <v>3309260.7901203251</v>
      </c>
      <c r="S564" s="25">
        <f t="shared" ca="1" si="527"/>
        <v>6395730.2822228447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3091400.6426815446</v>
      </c>
      <c r="R565" s="25">
        <f t="array" aca="1" ref="R565" ca="1">INDEX('Lorri 401b'!L:L,MATCH('Retirement Calculator'!A565,'Lorri 401b'!N:N,0),0)</f>
        <v>3302597.318167645</v>
      </c>
      <c r="S565" s="25">
        <f t="shared" ca="1" si="527"/>
        <v>6393997.9608491901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3096352.3397213151</v>
      </c>
      <c r="R566" s="25">
        <f t="array" aca="1" ref="R566" ca="1">INDEX('Lorri 401b'!L:L,MATCH('Retirement Calculator'!A566,'Lorri 401b'!N:N,0),0)</f>
        <v>3295906.0817484958</v>
      </c>
      <c r="S566" s="25">
        <f t="shared" ca="1" si="527"/>
        <v>6392258.4214698114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3101324.6688320846</v>
      </c>
      <c r="R567" s="25">
        <f t="array" aca="1" ref="R567" ca="1">INDEX('Lorri 401b'!L:L,MATCH('Retirement Calculator'!A567,'Lorri 401b'!N:N,0),0)</f>
        <v>3289186.9651775998</v>
      </c>
      <c r="S567" s="25">
        <f t="shared" ca="1" si="527"/>
        <v>6390511.6340096844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3106317.7159808157</v>
      </c>
      <c r="R568" s="25">
        <f t="array" aca="1" ref="R568" ca="1">INDEX('Lorri 401b'!L:L,MATCH('Retirement Calculator'!A568,'Lorri 401b'!N:N,0),0)</f>
        <v>3282439.8522876585</v>
      </c>
      <c r="S568" s="25">
        <f t="shared" ca="1" si="527"/>
        <v>6388757.5682684742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3111331.5674926667</v>
      </c>
      <c r="R569" s="25">
        <f t="array" aca="1" ref="R569" ca="1">INDEX('Lorri 401b'!L:L,MATCH('Retirement Calculator'!A569,'Lorri 401b'!N:N,0),0)</f>
        <v>3275664.6264273426</v>
      </c>
      <c r="S569" s="25">
        <f t="shared" ca="1" si="527"/>
        <v>6386996.1939200088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3116366.3100524833</v>
      </c>
      <c r="R570" s="25">
        <f t="array" aca="1" ref="R570" ca="1">INDEX('Lorri 401b'!L:L,MATCH('Retirement Calculator'!A570,'Lorri 401b'!N:N,0),0)</f>
        <v>3268861.1704592756</v>
      </c>
      <c r="S570" s="25">
        <f t="shared" ca="1" si="527"/>
        <v>6385227.4805117585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3121422.0307062995</v>
      </c>
      <c r="R571" s="25">
        <f t="array" aca="1" ref="R571" ca="1">INDEX('Lorri 401b'!L:L,MATCH('Retirement Calculator'!A571,'Lorri 401b'!N:N,0),0)</f>
        <v>3262029.366758008</v>
      </c>
      <c r="S571" s="25">
        <f t="shared" ca="1" si="527"/>
        <v>6383451.397464307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3126498.8168628397</v>
      </c>
      <c r="R572" s="25">
        <f t="array" aca="1" ref="R572" ca="1">INDEX('Lorri 401b'!L:L,MATCH('Retirement Calculator'!A572,'Lorri 401b'!N:N,0),0)</f>
        <v>3255169.0972079854</v>
      </c>
      <c r="S572" s="25">
        <f t="shared" ca="1" si="527"/>
        <v>6381667.9140708251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3131596.7562950323</v>
      </c>
      <c r="R573" s="25">
        <f t="array" aca="1" ref="R573" ca="1">INDEX('Lorri 401b'!L:L,MATCH('Retirement Calculator'!A573,'Lorri 401b'!N:N,0),0)</f>
        <v>3248280.243201504</v>
      </c>
      <c r="S573" s="25">
        <f t="shared" ca="1" si="527"/>
        <v>6379876.9994965363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3136715.9371415256</v>
      </c>
      <c r="R574" s="25">
        <f t="array" aca="1" ref="R574" ca="1">INDEX('Lorri 401b'!L:L,MATCH('Retirement Calculator'!A574,'Lorri 401b'!N:N,0),0)</f>
        <v>3241362.6856366624</v>
      </c>
      <c r="S574" s="25">
        <f t="shared" ca="1" si="527"/>
        <v>6378078.6227781884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3141856.4479082129</v>
      </c>
      <c r="R575" s="25">
        <f t="array" aca="1" ref="R575" ca="1">INDEX('Lorri 401b'!L:L,MATCH('Retirement Calculator'!A575,'Lorri 401b'!N:N,0),0)</f>
        <v>3234416.3049153006</v>
      </c>
      <c r="S575" s="25">
        <f t="shared" ca="1" si="527"/>
        <v>6376272.752823513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3147018.3774697613</v>
      </c>
      <c r="R576" s="25">
        <f t="array" aca="1" ref="R576" ca="1">INDEX('Lorri 401b'!L:L,MATCH('Retirement Calculator'!A576,'Lorri 401b'!N:N,0),0)</f>
        <v>3227440.9809409333</v>
      </c>
      <c r="S576" s="25">
        <f t="shared" ca="1" si="527"/>
        <v>6374459.3584106946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3152201.8150711493</v>
      </c>
      <c r="R577" s="25">
        <f t="array" aca="1" ref="R577" ca="1">INDEX('Lorri 401b'!L:L,MATCH('Retirement Calculator'!A577,'Lorri 401b'!N:N,0),0)</f>
        <v>3220436.5931166727</v>
      </c>
      <c r="S577" s="25">
        <f t="shared" ca="1" si="527"/>
        <v>6372638.4081878215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3157406.8503292096</v>
      </c>
      <c r="R578" s="25">
        <f t="array" aca="1" ref="R578" ca="1">INDEX('Lorri 401b'!L:L,MATCH('Retirement Calculator'!A578,'Lorri 401b'!N:N,0),0)</f>
        <v>3213403.0203431444</v>
      </c>
      <c r="S578" s="25">
        <f t="shared" ca="1" si="527"/>
        <v>6370809.8706723545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3162633.5732341786</v>
      </c>
      <c r="R579" s="25">
        <f t="array" aca="1" ref="R579" ca="1">INDEX('Lorri 401b'!L:L,MATCH('Retirement Calculator'!A579,'Lorri 401b'!N:N,0),0)</f>
        <v>3206340.141016393</v>
      </c>
      <c r="S579" s="25">
        <f t="shared" ca="1" si="527"/>
        <v>6368973.714250572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3167882.0741512519</v>
      </c>
      <c r="R580" s="25">
        <f t="array" aca="1" ref="R580" ca="1">INDEX('Lorri 401b'!L:L,MATCH('Retirement Calculator'!A580,'Lorri 401b'!N:N,0),0)</f>
        <v>3199247.83302578</v>
      </c>
      <c r="S580" s="25">
        <f t="shared" ca="1" si="527"/>
        <v>6367129.907177032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3173152.4438221464</v>
      </c>
      <c r="R581" s="25">
        <f t="array" aca="1" ref="R581" ca="1">INDEX('Lorri 401b'!L:L,MATCH('Retirement Calculator'!A581,'Lorri 401b'!N:N,0),0)</f>
        <v>3192125.9737518728</v>
      </c>
      <c r="S581" s="25">
        <f t="shared" ca="1" si="527"/>
        <v>6365278.4175740192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3178444.7733666692</v>
      </c>
      <c r="R582" s="25">
        <f t="array" aca="1" ref="R582" ca="1">INDEX('Lorri 401b'!L:L,MATCH('Retirement Calculator'!A582,'Lorri 401b'!N:N,0),0)</f>
        <v>3184974.4400643245</v>
      </c>
      <c r="S582" s="25">
        <f t="shared" ca="1" si="527"/>
        <v>6363419.2134309933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3183759.1542842942</v>
      </c>
      <c r="R583" s="25">
        <f t="array" aca="1" ref="R583" ca="1">INDEX('Lorri 401b'!L:L,MATCH('Retirement Calculator'!A583,'Lorri 401b'!N:N,0),0)</f>
        <v>3177793.1083197445</v>
      </c>
      <c r="S583" s="25">
        <f t="shared" ca="1" si="527"/>
        <v>6361552.2626040392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3189095.678455743</v>
      </c>
      <c r="R584" s="25">
        <f t="array" aca="1" ref="R584" ca="1">INDEX('Lorri 401b'!L:L,MATCH('Retirement Calculator'!A584,'Lorri 401b'!N:N,0),0)</f>
        <v>3170581.854359562</v>
      </c>
      <c r="S584" s="25">
        <f t="shared" ca="1" si="527"/>
        <v>6359677.5328153055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3194454.4381445725</v>
      </c>
      <c r="R585" s="25">
        <f t="array" aca="1" ref="R585" ca="1">INDEX('Lorri 401b'!L:L,MATCH('Retirement Calculator'!A585,'Lorri 401b'!N:N,0),0)</f>
        <v>3163340.5535078789</v>
      </c>
      <c r="S585" s="25">
        <f t="shared" ca="1" si="527"/>
        <v>6357794.9916524515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3199835.5259987721</v>
      </c>
      <c r="R586" s="25">
        <f t="array" aca="1" ref="R586" ca="1">INDEX('Lorri 401b'!L:L,MATCH('Retirement Calculator'!A586,'Lorri 401b'!N:N,0),0)</f>
        <v>3156069.0805693138</v>
      </c>
      <c r="S586" s="25">
        <f t="shared" ca="1" si="527"/>
        <v>6355904.606568086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3205239.0350523642</v>
      </c>
      <c r="R587" s="25">
        <f t="array" aca="1" ref="R587" ca="1">INDEX('Lorri 401b'!L:L,MATCH('Retirement Calculator'!A587,'Lorri 401b'!N:N,0),0)</f>
        <v>3148767.3098268383</v>
      </c>
      <c r="S587" s="25">
        <f t="shared" ca="1" si="527"/>
        <v>6354006.3448792025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3210665.0587270129</v>
      </c>
      <c r="R588" s="25">
        <f t="array" aca="1" ref="R588" ca="1">INDEX('Lorri 401b'!L:L,MATCH('Retirement Calculator'!A588,'Lorri 401b'!N:N,0),0)</f>
        <v>3141435.1150396024</v>
      </c>
      <c r="S588" s="25">
        <f t="shared" ca="1" si="527"/>
        <v>6352100.1737666149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3216113.6908336394</v>
      </c>
      <c r="R589" s="25">
        <f t="array" aca="1" ref="R589" ca="1">INDEX('Lorri 401b'!L:L,MATCH('Retirement Calculator'!A589,'Lorri 401b'!N:N,0),0)</f>
        <v>3134072.369440753</v>
      </c>
      <c r="S589" s="25">
        <f t="shared" ca="1" si="527"/>
        <v>6350186.0602743924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3221585.0255740434</v>
      </c>
      <c r="R590" s="25">
        <f t="array" aca="1" ref="R590" ca="1">INDEX('Lorri 401b'!L:L,MATCH('Retirement Calculator'!A590,'Lorri 401b'!N:N,0),0)</f>
        <v>3126678.9457352418</v>
      </c>
      <c r="S590" s="25">
        <f t="shared" ca="1" si="527"/>
        <v>6348263.9713092856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3227079.1575425328</v>
      </c>
      <c r="R591" s="25">
        <f t="array" aca="1" ref="R591" ca="1">INDEX('Lorri 401b'!L:L,MATCH('Retirement Calculator'!A591,'Lorri 401b'!N:N,0),0)</f>
        <v>3119254.716097624</v>
      </c>
      <c r="S591" s="25">
        <f t="shared" ca="1" si="527"/>
        <v>6346333.8736401573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3232596.1817275574</v>
      </c>
      <c r="R592" s="25">
        <f t="array" aca="1" ref="R592" ca="1">INDEX('Lorri 401b'!L:L,MATCH('Retirement Calculator'!A592,'Lorri 401b'!N:N,0),0)</f>
        <v>3111799.5521698496</v>
      </c>
      <c r="S592" s="25">
        <f t="shared" ca="1" si="527"/>
        <v>6344395.7338974066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3238136.1935133529</v>
      </c>
      <c r="R593" s="25">
        <f t="array" aca="1" ref="R593" ca="1">INDEX('Lorri 401b'!L:L,MATCH('Retirement Calculator'!A593,'Lorri 401b'!N:N,0),0)</f>
        <v>3104313.3250590428</v>
      </c>
      <c r="S593" s="25">
        <f t="shared" ca="1" si="527"/>
        <v>6342449.5185723957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3243699.2886815891</v>
      </c>
      <c r="R594" s="25">
        <f t="array" aca="1" ref="R594" ca="1">INDEX('Lorri 401b'!L:L,MATCH('Retirement Calculator'!A594,'Lorri 401b'!N:N,0),0)</f>
        <v>3096795.9053352741</v>
      </c>
      <c r="S594" s="25">
        <f t="shared" ca="1" si="527"/>
        <v>6340495.1940168627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3249285.5634130263</v>
      </c>
      <c r="R595" s="25">
        <f t="array" aca="1" ref="R595" ca="1">INDEX('Lorri 401b'!L:L,MATCH('Retirement Calculator'!A595,'Lorri 401b'!N:N,0),0)</f>
        <v>3089247.1630293233</v>
      </c>
      <c r="S595" s="25">
        <f t="shared" ca="1" si="527"/>
        <v>6338532.7264423501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3254895.114289178</v>
      </c>
      <c r="R596" s="25">
        <f t="array" aca="1" ref="R596" ca="1">INDEX('Lorri 401b'!L:L,MATCH('Retirement Calculator'!A596,'Lorri 401b'!N:N,0),0)</f>
        <v>3081666.9676304311</v>
      </c>
      <c r="S596" s="25">
        <f t="shared" ca="1" si="527"/>
        <v>6336562.0819196086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3260528.0382939805</v>
      </c>
      <c r="R597" s="25">
        <f t="array" aca="1" ref="R597" ca="1">INDEX('Lorri 401b'!L:L,MATCH('Retirement Calculator'!A597,'Lorri 401b'!N:N,0),0)</f>
        <v>3074055.1880840431</v>
      </c>
      <c r="S597" s="25">
        <f t="shared" ca="1" si="527"/>
        <v>6334583.2263780236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3266184.4328154693</v>
      </c>
      <c r="R598" s="25">
        <f t="array" aca="1" ref="R598" ca="1">INDEX('Lorri 401b'!L:L,MATCH('Retirement Calculator'!A598,'Lorri 401b'!N:N,0),0)</f>
        <v>3066411.6927895453</v>
      </c>
      <c r="S598" s="25">
        <f t="shared" ca="1" si="527"/>
        <v>6332596.1256050151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3271864.3956474643</v>
      </c>
      <c r="R599" s="25">
        <f t="array" aca="1" ref="R599" ca="1">INDEX('Lorri 401b'!L:L,MATCH('Retirement Calculator'!A599,'Lorri 401b'!N:N,0),0)</f>
        <v>3058736.3495979873</v>
      </c>
      <c r="S599" s="25">
        <f t="shared" ca="1" si="527"/>
        <v>6330600.7452454511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3277568.0249912594</v>
      </c>
      <c r="R600" s="25">
        <f t="array" aca="1" ref="R600" ca="1">INDEX('Lorri 401b'!L:L,MATCH('Retirement Calculator'!A600,'Lorri 401b'!N:N,0),0)</f>
        <v>3051029.0258097975</v>
      </c>
      <c r="S600" s="25">
        <f t="shared" ca="1" si="527"/>
        <v>6328597.0508010574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3283295.4194573206</v>
      </c>
      <c r="R601" s="25">
        <f t="array" aca="1" ref="R601" ca="1">INDEX('Lorri 401b'!L:L,MATCH('Retirement Calculator'!A601,'Lorri 401b'!N:N,0),0)</f>
        <v>3043289.5881724902</v>
      </c>
      <c r="S601" s="25">
        <f t="shared" ca="1" si="527"/>
        <v>6326585.0076298108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3289046.6780669903</v>
      </c>
      <c r="R602" s="25">
        <f t="array" aca="1" ref="R602" ca="1">INDEX('Lorri 401b'!L:L,MATCH('Retirement Calculator'!A602,'Lorri 401b'!N:N,0),0)</f>
        <v>3035517.9028783613</v>
      </c>
      <c r="S602" s="25">
        <f t="shared" ca="1" si="527"/>
        <v>6324564.5809453521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3294821.9002542002</v>
      </c>
      <c r="R603" s="25">
        <f t="array" aca="1" ref="R603" ca="1">INDEX('Lorri 401b'!L:L,MATCH('Retirement Calculator'!A603,'Lorri 401b'!N:N,0),0)</f>
        <v>3027713.8355621733</v>
      </c>
      <c r="S603" s="25">
        <f t="shared" ca="1" si="527"/>
        <v>6322535.7358163735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3300621.1858671904</v>
      </c>
      <c r="R604" s="25">
        <f t="array" aca="1" ref="R604" ca="1">INDEX('Lorri 401b'!L:L,MATCH('Retirement Calculator'!A604,'Lorri 401b'!N:N,0),0)</f>
        <v>3019877.2512988346</v>
      </c>
      <c r="S604" s="25">
        <f t="shared" ca="1" si="527"/>
        <v>6320498.4371660249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3306444.6351702344</v>
      </c>
      <c r="R605" s="25">
        <f t="array" aca="1" ref="R605" ca="1">INDEX('Lorri 401b'!L:L,MATCH('Retirement Calculator'!A605,'Lorri 401b'!N:N,0),0)</f>
        <v>3012008.0146010653</v>
      </c>
      <c r="S605" s="25">
        <f t="shared" ca="1" si="527"/>
        <v>6318452.6497712992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3312292.3488453743</v>
      </c>
      <c r="R606" s="25">
        <f t="array" aca="1" ref="R606" ca="1">INDEX('Lorri 401b'!L:L,MATCH('Retirement Calculator'!A606,'Lorri 401b'!N:N,0),0)</f>
        <v>3004105.9894170552</v>
      </c>
      <c r="S606" s="25">
        <f t="shared" ca="1" si="527"/>
        <v>6316398.3382624295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3318164.4279941609</v>
      </c>
      <c r="R607" s="25">
        <f t="array" aca="1" ref="R607" ca="1">INDEX('Lorri 401b'!L:L,MATCH('Retirement Calculator'!A607,'Lorri 401b'!N:N,0),0)</f>
        <v>2996171.0391281117</v>
      </c>
      <c r="S607" s="25">
        <f t="shared" ca="1" si="527"/>
        <v>6314335.4671222726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3324060.9741394008</v>
      </c>
      <c r="R608" s="25">
        <f t="array" aca="1" ref="R608" ca="1">INDEX('Lorri 401b'!L:L,MATCH('Retirement Calculator'!A608,'Lorri 401b'!N:N,0),0)</f>
        <v>2988203.0265462976</v>
      </c>
      <c r="S608" s="25">
        <f t="shared" ca="1" si="527"/>
        <v>6312264.0006856984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3329982.0892269122</v>
      </c>
      <c r="R609" s="25">
        <f t="array" aca="1" ref="R609" ca="1">INDEX('Lorri 401b'!L:L,MATCH('Retirement Calculator'!A609,'Lorri 401b'!N:N,0),0)</f>
        <v>2980201.8139120592</v>
      </c>
      <c r="S609" s="25">
        <f t="shared" ca="1" si="527"/>
        <v>6310183.903138971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3335927.8756272886</v>
      </c>
      <c r="R610" s="25">
        <f t="array" aca="1" ref="R610" ca="1">INDEX('Lorri 401b'!L:L,MATCH('Retirement Calculator'!A610,'Lorri 401b'!N:N,0),0)</f>
        <v>2972167.2628918448</v>
      </c>
      <c r="S610" s="25">
        <f t="shared" ca="1" si="527"/>
        <v>6308095.1385191334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3341898.4361376665</v>
      </c>
      <c r="R611" s="25">
        <f t="array" aca="1" ref="R611" ca="1">INDEX('Lorri 401b'!L:L,MATCH('Retirement Calculator'!A611,'Lorri 401b'!N:N,0),0)</f>
        <v>2964099.2345757131</v>
      </c>
      <c r="S611" s="25">
        <f t="shared" ca="1" si="527"/>
        <v>6305997.67071338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3347893.8739835043</v>
      </c>
      <c r="R612" s="25">
        <f t="array" aca="1" ref="R612" ca="1">INDEX('Lorri 401b'!L:L,MATCH('Retirement Calculator'!A612,'Lorri 401b'!N:N,0),0)</f>
        <v>2955997.5894749304</v>
      </c>
      <c r="S612" s="25">
        <f t="shared" ca="1" si="527"/>
        <v>6303891.4634584347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3353914.2928203661</v>
      </c>
      <c r="R613" s="25">
        <f t="array" aca="1" ref="R613" ca="1">INDEX('Lorri 401b'!L:L,MATCH('Retirement Calculator'!A613,'Lorri 401b'!N:N,0),0)</f>
        <v>2947862.1875195615</v>
      </c>
      <c r="S613" s="25">
        <f t="shared" ca="1" si="527"/>
        <v>6301776.4803399276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3359959.7967357151</v>
      </c>
      <c r="R614" s="25">
        <f t="array" aca="1" ref="R614" ca="1">INDEX('Lorri 401b'!L:L,MATCH('Retirement Calculator'!A614,'Lorri 401b'!N:N,0),0)</f>
        <v>2939692.8880560449</v>
      </c>
      <c r="S614" s="25">
        <f t="shared" ca="1" si="527"/>
        <v>6299652.6847917605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3366030.4902507113</v>
      </c>
      <c r="R615" s="25">
        <f t="array" aca="1" ref="R615" ca="1">INDEX('Lorri 401b'!L:L,MATCH('Retirement Calculator'!A615,'Lorri 401b'!N:N,0),0)</f>
        <v>2931489.5498447637</v>
      </c>
      <c r="S615" s="25">
        <f t="shared" ca="1" si="527"/>
        <v>6297520.0400954746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3372126.4783220203</v>
      </c>
      <c r="R616" s="25">
        <f t="array" aca="1" ref="R616" ca="1">INDEX('Lorri 401b'!L:L,MATCH('Retirement Calculator'!A616,'Lorri 401b'!N:N,0),0)</f>
        <v>2923252.0310576023</v>
      </c>
      <c r="S616" s="25">
        <f t="shared" ca="1" si="527"/>
        <v>6295378.5093796225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3378247.8663436263</v>
      </c>
      <c r="R617" s="25">
        <f t="array" aca="1" ref="R617" ca="1">INDEX('Lorri 401b'!L:L,MATCH('Retirement Calculator'!A617,'Lorri 401b'!N:N,0),0)</f>
        <v>2914980.1892754943</v>
      </c>
      <c r="S617" s="25">
        <f t="shared" ca="1" si="527"/>
        <v>6293228.0556191206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3384394.7601486556</v>
      </c>
      <c r="R618" s="25">
        <f t="array" aca="1" ref="R618" ca="1">INDEX('Lorri 401b'!L:L,MATCH('Retirement Calculator'!A618,'Lorri 401b'!N:N,0),0)</f>
        <v>2906673.8814859609</v>
      </c>
      <c r="S618" s="25">
        <f t="shared" ca="1" si="527"/>
        <v>6291068.641634617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3390567.266011206</v>
      </c>
      <c r="R619" s="25">
        <f t="array" aca="1" ref="R619" ca="1">INDEX('Lorri 401b'!L:L,MATCH('Retirement Calculator'!A619,'Lorri 401b'!N:N,0),0)</f>
        <v>2898332.9640806378</v>
      </c>
      <c r="S619" s="25">
        <f t="shared" ca="1" si="527"/>
        <v>6288900.2300918438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3396765.4906481835</v>
      </c>
      <c r="R620" s="25">
        <f t="array" aca="1" ref="R620" ca="1">INDEX('Lorri 401b'!L:L,MATCH('Retirement Calculator'!A620,'Lorri 401b'!N:N,0),0)</f>
        <v>2889957.2928527924</v>
      </c>
      <c r="S620" s="25">
        <f t="shared" ca="1" si="527"/>
        <v>6286722.7835009759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3402989.5412211483</v>
      </c>
      <c r="R621" s="25">
        <f t="array" aca="1" ref="R621" ca="1">INDEX('Lorri 401b'!L:L,MATCH('Retirement Calculator'!A621,'Lorri 401b'!N:N,0),0)</f>
        <v>2881546.7229948314</v>
      </c>
      <c r="S621" s="25">
        <f t="shared" ca="1" si="527"/>
        <v>6284536.2642159797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3409239.5253381673</v>
      </c>
      <c r="R622" s="25">
        <f t="array" aca="1" ref="R622" ca="1">INDEX('Lorri 401b'!L:L,MATCH('Retirement Calculator'!A622,'Lorri 401b'!N:N,0),0)</f>
        <v>2873101.1090957951</v>
      </c>
      <c r="S622" s="25">
        <f t="shared" ca="1" si="527"/>
        <v>6282340.6344339624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3415515.551055674</v>
      </c>
      <c r="R623" s="25">
        <f t="array" aca="1" ref="R623" ca="1">INDEX('Lorri 401b'!L:L,MATCH('Retirement Calculator'!A623,'Lorri 401b'!N:N,0),0)</f>
        <v>2864620.3051388464</v>
      </c>
      <c r="S623" s="25">
        <f t="shared" ca="1" si="527"/>
        <v>6280135.8561945204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3421817.7268803366</v>
      </c>
      <c r="R624" s="25">
        <f t="array" aca="1" ref="R624" ca="1">INDEX('Lorri 401b'!L:L,MATCH('Retirement Calculator'!A624,'Lorri 401b'!N:N,0),0)</f>
        <v>2856104.1644987436</v>
      </c>
      <c r="S624" s="25">
        <f t="shared" ca="1" si="527"/>
        <v>6277921.8913790807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3428146.1617709356</v>
      </c>
      <c r="R625" s="25">
        <f t="array" aca="1" ref="R625" ca="1">INDEX('Lorri 401b'!L:L,MATCH('Retirement Calculator'!A625,'Lorri 401b'!N:N,0),0)</f>
        <v>2847552.5399393071</v>
      </c>
      <c r="S625" s="25">
        <f t="shared" ca="1" si="527"/>
        <v>6275698.7017102428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3434500.9651402454</v>
      </c>
      <c r="R626" s="25">
        <f t="array" aca="1" ref="R626" ca="1">INDEX('Lorri 401b'!L:L,MATCH('Retirement Calculator'!A626,'Lorri 401b'!N:N,0),0)</f>
        <v>2838965.2836108729</v>
      </c>
      <c r="S626" s="25">
        <f t="shared" ca="1" si="527"/>
        <v>6273466.2487511188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3440882.2468569269</v>
      </c>
      <c r="R627" s="25">
        <f t="array" aca="1" ref="R627" ca="1">INDEX('Lorri 401b'!L:L,MATCH('Retirement Calculator'!A627,'Lorri 401b'!N:N,0),0)</f>
        <v>2830342.2470477372</v>
      </c>
      <c r="S627" s="25">
        <f t="shared" ca="1" si="527"/>
        <v>6271224.4939046642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3447290.1172474283</v>
      </c>
      <c r="R628" s="25">
        <f t="array" aca="1" ref="R628" ca="1">INDEX('Lorri 401b'!L:L,MATCH('Retirement Calculator'!A628,'Lorri 401b'!N:N,0),0)</f>
        <v>2821683.2811655882</v>
      </c>
      <c r="S628" s="25">
        <f t="shared" ca="1" si="527"/>
        <v>6268973.3984130165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3453724.6870978898</v>
      </c>
      <c r="R629" s="25">
        <f t="array" aca="1" ref="R629" ca="1">INDEX('Lorri 401b'!L:L,MATCH('Retirement Calculator'!A629,'Lorri 401b'!N:N,0),0)</f>
        <v>2812988.2362589301</v>
      </c>
      <c r="S629" s="25">
        <f t="shared" ca="1" si="527"/>
        <v>6266712.9233568199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3460186.0676560616</v>
      </c>
      <c r="R630" s="25">
        <f t="array" aca="1" ref="R630" ca="1">INDEX('Lorri 401b'!L:L,MATCH('Retirement Calculator'!A630,'Lorri 401b'!N:N,0),0)</f>
        <v>2804256.9619984943</v>
      </c>
      <c r="S630" s="25">
        <f t="shared" ca="1" si="527"/>
        <v>6264443.029654556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3466674.3706332259</v>
      </c>
      <c r="R631" s="25">
        <f t="array" aca="1" ref="R631" ca="1">INDEX('Lorri 401b'!L:L,MATCH('Retirement Calculator'!A631,'Lorri 401b'!N:N,0),0)</f>
        <v>2795489.3074286403</v>
      </c>
      <c r="S631" s="25">
        <f t="shared" ca="1" si="527"/>
        <v>6262163.6780618662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3473189.7082061283</v>
      </c>
      <c r="R632" s="25">
        <f t="array" aca="1" ref="R632" ca="1">INDEX('Lorri 401b'!L:L,MATCH('Retirement Calculator'!A632,'Lorri 401b'!N:N,0),0)</f>
        <v>2786685.1209647451</v>
      </c>
      <c r="S632" s="25">
        <f t="shared" ca="1" si="527"/>
        <v>6259874.8291708734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3479732.1930189179</v>
      </c>
      <c r="R633" s="25">
        <f t="array" aca="1" ref="R633" ca="1">INDEX('Lorri 401b'!L:L,MATCH('Retirement Calculator'!A633,'Lorri 401b'!N:N,0),0)</f>
        <v>2777844.2503905836</v>
      </c>
      <c r="S633" s="25">
        <f t="shared" ca="1" si="527"/>
        <v>6257576.4434095016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3486301.9381850944</v>
      </c>
      <c r="R634" s="25">
        <f t="array" aca="1" ref="R634" ca="1">INDEX('Lorri 401b'!L:L,MATCH('Retirement Calculator'!A634,'Lorri 401b'!N:N,0),0)</f>
        <v>2768966.5428556968</v>
      </c>
      <c r="S634" s="25">
        <f t="shared" ca="1" si="527"/>
        <v>6255268.4810407907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3492899.057289463</v>
      </c>
      <c r="R635" s="25">
        <f t="array" aca="1" ref="R635" ca="1">INDEX('Lorri 401b'!L:L,MATCH('Retirement Calculator'!A635,'Lorri 401b'!N:N,0),0)</f>
        <v>2760051.8448727475</v>
      </c>
      <c r="S635" s="25">
        <f t="shared" ca="1" si="527"/>
        <v>6252950.902162211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3499523.6643900997</v>
      </c>
      <c r="R636" s="25">
        <f t="array" aca="1" ref="R636" ca="1">INDEX('Lorri 401b'!L:L,MATCH('Retirement Calculator'!A636,'Lorri 401b'!N:N,0),0)</f>
        <v>2751100.0023148693</v>
      </c>
      <c r="S636" s="25">
        <f t="shared" ca="1" si="527"/>
        <v>6250623.6667049695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3506175.8740203227</v>
      </c>
      <c r="R637" s="25">
        <f t="array" aca="1" ref="R637" ca="1">INDEX('Lorri 401b'!L:L,MATCH('Retirement Calculator'!A637,'Lorri 401b'!N:N,0),0)</f>
        <v>2742110.860413</v>
      </c>
      <c r="S637" s="25">
        <f t="shared" ca="1" si="527"/>
        <v>6248286.7344333231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3512855.8011906715</v>
      </c>
      <c r="R638" s="25">
        <f t="array" aca="1" ref="R638" ca="1">INDEX('Lorri 401b'!L:L,MATCH('Retirement Calculator'!A638,'Lorri 401b'!N:N,0),0)</f>
        <v>2733084.2637532065</v>
      </c>
      <c r="S638" s="25">
        <f t="shared" ca="1" si="527"/>
        <v>6245940.064943878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3519563.5613908968</v>
      </c>
      <c r="R639" s="25">
        <f t="array" aca="1" ref="R639" ca="1">INDEX('Lorri 401b'!L:L,MATCH('Retirement Calculator'!A639,'Lorri 401b'!N:N,0),0)</f>
        <v>2724020.0562739968</v>
      </c>
      <c r="S639" s="25">
        <f t="shared" ca="1" si="527"/>
        <v>6243583.6176648941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3526299.2705919561</v>
      </c>
      <c r="R640" s="25">
        <f t="array" aca="1" ref="R640" ca="1">INDEX('Lorri 401b'!L:L,MATCH('Retirement Calculator'!A640,'Lorri 401b'!N:N,0),0)</f>
        <v>2714918.0812636241</v>
      </c>
      <c r="S640" s="25">
        <f t="shared" ca="1" si="527"/>
        <v>6241217.3518555798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3533063.04524802</v>
      </c>
      <c r="R641" s="25">
        <f t="array" aca="1" ref="R641" ca="1">INDEX('Lorri 401b'!L:L,MATCH('Retirement Calculator'!A641,'Lorri 401b'!N:N,0),0)</f>
        <v>2705778.1813573749</v>
      </c>
      <c r="S641" s="25">
        <f t="shared" ca="1" si="527"/>
        <v>6238841.2266053949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3539855.0022984841</v>
      </c>
      <c r="R642" s="25">
        <f t="array" aca="1" ref="R642" ca="1">INDEX('Lorri 401b'!L:L,MATCH('Retirement Calculator'!A642,'Lorri 401b'!N:N,0),0)</f>
        <v>2696600.1985348496</v>
      </c>
      <c r="S642" s="25">
        <f t="shared" ca="1" si="527"/>
        <v>6236455.2008333337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3546675.2591699921</v>
      </c>
      <c r="R643" s="25">
        <f t="array" aca="1" ref="R643" ca="1">INDEX('Lorri 401b'!L:L,MATCH('Retirement Calculator'!A643,'Lorri 401b'!N:N,0),0)</f>
        <v>2687383.9741172302</v>
      </c>
      <c r="S643" s="25">
        <f t="shared" ca="1" si="527"/>
        <v>6234059.2332872227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3553523.9337784643</v>
      </c>
      <c r="R644" s="25">
        <f t="array" aca="1" ref="R644" ca="1">INDEX('Lorri 401b'!L:L,MATCH('Retirement Calculator'!A644,'Lorri 401b'!N:N,0),0)</f>
        <v>2678129.3487645374</v>
      </c>
      <c r="S644" s="25">
        <f t="shared" ca="1" si="527"/>
        <v>6231653.2825430017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3560401.1445311387</v>
      </c>
      <c r="R645" s="25">
        <f t="array" aca="1" ref="R645" ca="1">INDEX('Lorri 401b'!L:L,MATCH('Retirement Calculator'!A645,'Lorri 401b'!N:N,0),0)</f>
        <v>2668836.1624728749</v>
      </c>
      <c r="S645" s="25">
        <f t="shared" ca="1" si="527"/>
        <v>6229237.307004014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3567307.010328616</v>
      </c>
      <c r="R646" s="25">
        <f t="array" aca="1" ref="R646" ca="1">INDEX('Lorri 401b'!L:L,MATCH('Retirement Calculator'!A646,'Lorri 401b'!N:N,0),0)</f>
        <v>2659504.2545716641</v>
      </c>
      <c r="S646" s="25">
        <f t="shared" ca="1" si="527"/>
        <v>6226811.2649002802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3574241.650566916</v>
      </c>
      <c r="R647" s="25">
        <f t="array" aca="1" ref="R647" ca="1">INDEX('Lorri 401b'!L:L,MATCH('Retirement Calculator'!A647,'Lorri 401b'!N:N,0),0)</f>
        <v>2650133.4637208651</v>
      </c>
      <c r="S647" s="25">
        <f t="shared" ca="1" si="527"/>
        <v>6224375.1142877806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3581205.1851395424</v>
      </c>
      <c r="R648" s="25">
        <f t="array" aca="1" ref="R648" ca="1">INDEX('Lorri 401b'!L:L,MATCH('Retirement Calculator'!A648,'Lorri 401b'!N:N,0),0)</f>
        <v>2640723.6279081875</v>
      </c>
      <c r="S648" s="25">
        <f t="shared" ca="1" si="527"/>
        <v>6221928.8130477294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3588197.7344395546</v>
      </c>
      <c r="R649" s="25">
        <f t="array" aca="1" ref="R649" ca="1">INDEX('Lorri 401b'!L:L,MATCH('Retirement Calculator'!A649,'Lorri 401b'!N:N,0),0)</f>
        <v>2631274.5844462905</v>
      </c>
      <c r="S649" s="25">
        <f t="shared" ca="1" si="527"/>
        <v>6219472.3188858451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3595219.41936165</v>
      </c>
      <c r="R650" s="25">
        <f t="array" aca="1" ref="R650" ca="1">INDEX('Lorri 401b'!L:L,MATCH('Retirement Calculator'!A650,'Lorri 401b'!N:N,0),0)</f>
        <v>2621786.169969969</v>
      </c>
      <c r="S650" s="25">
        <f t="shared" ca="1" si="527"/>
        <v>6217005.5893316194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3602270.3613042543</v>
      </c>
      <c r="R651" s="25">
        <f t="array" aca="1" ref="R651" ca="1">INDEX('Lorri 401b'!L:L,MATCH('Retirement Calculator'!A651,'Lorri 401b'!N:N,0),0)</f>
        <v>2612258.2204333292</v>
      </c>
      <c r="S651" s="25">
        <f t="shared" ca="1" si="527"/>
        <v>6214528.5817375835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3609350.6821716195</v>
      </c>
      <c r="R652" s="25">
        <f t="array" aca="1" ref="R652" ca="1">INDEX('Lorri 401b'!L:L,MATCH('Retirement Calculator'!A652,'Lorri 401b'!N:N,0),0)</f>
        <v>2602690.5711069535</v>
      </c>
      <c r="S652" s="25">
        <f t="shared" ca="1" si="527"/>
        <v>6212041.253278573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3616460.5043759318</v>
      </c>
      <c r="R653" s="25">
        <f t="array" aca="1" ref="R653" ca="1">INDEX('Lorri 401b'!L:L,MATCH('Retirement Calculator'!A653,'Lorri 401b'!N:N,0),0)</f>
        <v>2593083.0565750515</v>
      </c>
      <c r="S653" s="25">
        <f t="shared" ca="1" si="527"/>
        <v>6209543.5609509833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3623599.9508394292</v>
      </c>
      <c r="R654" s="25">
        <f t="array" aca="1" ref="R654" ca="1">INDEX('Lorri 401b'!L:L,MATCH('Retirement Calculator'!A654,'Lorri 401b'!N:N,0),0)</f>
        <v>2583435.5107325995</v>
      </c>
      <c r="S654" s="25">
        <f t="shared" ca="1" si="527"/>
        <v>6207035.4615720287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3630769.1449965243</v>
      </c>
      <c r="R655" s="25">
        <f t="array" aca="1" ref="R655" ca="1">INDEX('Lorri 401b'!L:L,MATCH('Retirement Calculator'!A655,'Lorri 401b'!N:N,0),0)</f>
        <v>2573747.766782471</v>
      </c>
      <c r="S655" s="25">
        <f t="shared" ca="1" si="527"/>
        <v>6204516.9117789958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3637968.2107959404</v>
      </c>
      <c r="R656" s="25">
        <f t="array" aca="1" ref="R656" ca="1">INDEX('Lorri 401b'!L:L,MATCH('Retirement Calculator'!A656,'Lorri 401b'!N:N,0),0)</f>
        <v>2564019.65723255</v>
      </c>
      <c r="S656" s="25">
        <f t="shared" ca="1" si="527"/>
        <v>6201987.8680284899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3645197.2727028541</v>
      </c>
      <c r="R657" s="25">
        <f t="array" aca="1" ref="R657" ca="1">INDEX('Lorri 401b'!L:L,MATCH('Retirement Calculator'!A657,'Lorri 401b'!N:N,0),0)</f>
        <v>2554251.0138928378</v>
      </c>
      <c r="S657" s="25">
        <f t="shared" ca="1" si="527"/>
        <v>6199448.2865956919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3652456.4557010466</v>
      </c>
      <c r="R658" s="25">
        <f t="array" aca="1" ref="R658" ca="1">INDEX('Lorri 401b'!L:L,MATCH('Retirement Calculator'!A658,'Lorri 401b'!N:N,0),0)</f>
        <v>2544441.6678725434</v>
      </c>
      <c r="S658" s="25">
        <f t="shared" ca="1" si="527"/>
        <v>6196898.1235735901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3659745.8852950651</v>
      </c>
      <c r="R659" s="25">
        <f t="array" aca="1" ref="R659" ca="1">INDEX('Lorri 401b'!L:L,MATCH('Retirement Calculator'!A659,'Lorri 401b'!N:N,0),0)</f>
        <v>2534591.4495771644</v>
      </c>
      <c r="S659" s="25">
        <f t="shared" ca="1" si="527"/>
        <v>6194337.334872229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3667065.6875123922</v>
      </c>
      <c r="R660" s="25">
        <f t="array" aca="1" ref="R660" ca="1">INDEX('Lorri 401b'!L:L,MATCH('Retirement Calculator'!A660,'Lorri 401b'!N:N,0),0)</f>
        <v>2524700.1887055547</v>
      </c>
      <c r="S660" s="25">
        <f t="shared" ca="1" si="527"/>
        <v>6191765.8762179464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3674415.9889056245</v>
      </c>
      <c r="R661" s="25">
        <f t="array" aca="1" ref="R661" ca="1">INDEX('Lorri 401b'!L:L,MATCH('Retirement Calculator'!A661,'Lorri 401b'!N:N,0),0)</f>
        <v>2514767.7142469799</v>
      </c>
      <c r="S661" s="25">
        <f t="shared" ca="1" si="527"/>
        <v>6189183.7031526044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3681796.9165546619</v>
      </c>
      <c r="R662" s="25">
        <f t="array" aca="1" ref="R662" ca="1">INDEX('Lorri 401b'!L:L,MATCH('Retirement Calculator'!A662,'Lorri 401b'!N:N,0),0)</f>
        <v>2504793.8544781613</v>
      </c>
      <c r="S662" s="25">
        <f t="shared" ca="1" si="527"/>
        <v>6186590.7710328232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3689208.5980689037</v>
      </c>
      <c r="R663" s="25">
        <f t="array" aca="1" ref="R663" ca="1">INDEX('Lorri 401b'!L:L,MATCH('Retirement Calculator'!A663,'Lorri 401b'!N:N,0),0)</f>
        <v>2494778.4369603056</v>
      </c>
      <c r="S663" s="25">
        <f t="shared" ca="1" si="527"/>
        <v>6183987.0350292092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3696651.1615894549</v>
      </c>
      <c r="R664" s="25">
        <f t="array" aca="1" ref="R664" ca="1">INDEX('Lorri 401b'!L:L,MATCH('Retirement Calculator'!A664,'Lorri 401b'!N:N,0),0)</f>
        <v>2484721.2885361258</v>
      </c>
      <c r="S664" s="25">
        <f t="shared" ca="1" si="527"/>
        <v>6181372.4501255807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3704124.7357913419</v>
      </c>
      <c r="R665" s="25">
        <f t="array" aca="1" ref="R665" ca="1">INDEX('Lorri 401b'!L:L,MATCH('Retirement Calculator'!A665,'Lorri 401b'!N:N,0),0)</f>
        <v>2474622.2353268452</v>
      </c>
      <c r="S665" s="25">
        <f t="shared" ca="1" si="527"/>
        <v>6178746.9711181875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3711629.4498857367</v>
      </c>
      <c r="R666" s="25">
        <f t="array" aca="1" ref="R666" ca="1">INDEX('Lorri 401b'!L:L,MATCH('Retirement Calculator'!A666,'Lorri 401b'!N:N,0),0)</f>
        <v>2464481.1027291925</v>
      </c>
      <c r="S666" s="25">
        <f t="shared" ca="1" si="527"/>
        <v>6176110.5526149292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3719165.4336221912</v>
      </c>
      <c r="R667" s="25">
        <f t="array" aca="1" ref="R667" ca="1">INDEX('Lorri 401b'!L:L,MATCH('Retirement Calculator'!A667,'Lorri 401b'!N:N,0),0)</f>
        <v>2454297.715412383</v>
      </c>
      <c r="S667" s="25">
        <f t="shared" ca="1" si="527"/>
        <v>6173463.1490345746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3726732.8172908812</v>
      </c>
      <c r="R668" s="25">
        <f t="array" aca="1" ref="R668" ca="1">INDEX('Lorri 401b'!L:L,MATCH('Retirement Calculator'!A668,'Lorri 401b'!N:N,0),0)</f>
        <v>2444071.8973150868</v>
      </c>
      <c r="S668" s="25">
        <f t="shared" ca="1" si="527"/>
        <v>6170804.7146059684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3734331.7317248574</v>
      </c>
      <c r="R669" s="25">
        <f t="array" aca="1" ref="R669" ca="1">INDEX('Lorri 401b'!L:L,MATCH('Retirement Calculator'!A669,'Lorri 401b'!N:N,0),0)</f>
        <v>2433803.4716423852</v>
      </c>
      <c r="S669" s="25">
        <f t="shared" ca="1" si="527"/>
        <v>6168135.2033672426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3741962.3083023084</v>
      </c>
      <c r="R670" s="25">
        <f t="array" aca="1" ref="R670" ca="1">INDEX('Lorri 401b'!L:L,MATCH('Retirement Calculator'!A670,'Lorri 401b'!N:N,0),0)</f>
        <v>2423492.2608627141</v>
      </c>
      <c r="S670" s="25">
        <f t="shared" ca="1" si="527"/>
        <v>6165454.569165023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3749624.6789488322</v>
      </c>
      <c r="R671" s="25">
        <f t="array" aca="1" ref="R671" ca="1">INDEX('Lorri 401b'!L:L,MATCH('Retirement Calculator'!A671,'Lorri 401b'!N:N,0),0)</f>
        <v>2413138.0867047943</v>
      </c>
      <c r="S671" s="25">
        <f t="shared" ca="1" si="527"/>
        <v>6162762.765653627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3757318.9761397163</v>
      </c>
      <c r="R672" s="25">
        <f t="array" aca="1" ref="R672" ca="1">INDEX('Lorri 401b'!L:L,MATCH('Retirement Calculator'!A672,'Lorri 401b'!N:N,0),0)</f>
        <v>2402740.7701545497</v>
      </c>
      <c r="S672" s="25">
        <f t="shared" ca="1" si="527"/>
        <v>6160059.7462942656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3765045.3329022294</v>
      </c>
      <c r="R673" s="25">
        <f t="array" aca="1" ref="R673" ca="1">INDEX('Lorri 401b'!L:L,MATCH('Retirement Calculator'!A673,'Lorri 401b'!N:N,0),0)</f>
        <v>2392300.1314520123</v>
      </c>
      <c r="S673" s="25">
        <f t="shared" ca="1" si="527"/>
        <v>6157345.4643542413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3772803.8828179194</v>
      </c>
      <c r="R674" s="25">
        <f t="array" aca="1" ref="R674" ca="1">INDEX('Lorri 401b'!L:L,MATCH('Retirement Calculator'!A674,'Lorri 401b'!N:N,0),0)</f>
        <v>2381815.9900882146</v>
      </c>
      <c r="S674" s="25">
        <f t="shared" ca="1" si="527"/>
        <v>6154619.8729061335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3780594.7600249248</v>
      </c>
      <c r="R675" s="25">
        <f t="array" aca="1" ref="R675" ca="1">INDEX('Lorri 401b'!L:L,MATCH('Retirement Calculator'!A675,'Lorri 401b'!N:N,0),0)</f>
        <v>2371288.1648020674</v>
      </c>
      <c r="S675" s="25">
        <f t="shared" ca="1" si="527"/>
        <v>6151882.9248269927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3788418.0992202926</v>
      </c>
      <c r="R676" s="25">
        <f t="array" aca="1" ref="R676" ca="1">INDEX('Lorri 401b'!L:L,MATCH('Retirement Calculator'!A676,'Lorri 401b'!N:N,0),0)</f>
        <v>2360716.4735772284</v>
      </c>
      <c r="S676" s="25">
        <f t="shared" ca="1" si="527"/>
        <v>6149134.572797521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3796274.0356623079</v>
      </c>
      <c r="R677" s="25">
        <f t="array" aca="1" ref="R677" ca="1">INDEX('Lorri 401b'!L:L,MATCH('Retirement Calculator'!A677,'Lorri 401b'!N:N,0),0)</f>
        <v>2350100.7336389525</v>
      </c>
      <c r="S677" s="25">
        <f t="shared" ca="1" si="527"/>
        <v>6146374.7693012599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3804162.7051728317</v>
      </c>
      <c r="R678" s="25">
        <f t="array" aca="1" ref="R678" ca="1">INDEX('Lorri 401b'!L:L,MATCH('Retirement Calculator'!A678,'Lorri 401b'!N:N,0),0)</f>
        <v>2339440.7614509338</v>
      </c>
      <c r="S678" s="25">
        <f t="shared" ca="1" si="527"/>
        <v>6143603.4666237654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3812084.2441396494</v>
      </c>
      <c r="R679" s="25">
        <f t="array" aca="1" ref="R679" ca="1">INDEX('Lorri 401b'!L:L,MATCH('Retirement Calculator'!A679,'Lorri 401b'!N:N,0),0)</f>
        <v>2328736.3727121316</v>
      </c>
      <c r="S679" s="25">
        <f t="shared" ca="1" si="527"/>
        <v>6140820.6168517806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3820038.7895188285</v>
      </c>
      <c r="R680" s="25">
        <f t="array" aca="1" ref="R680" ca="1">INDEX('Lorri 401b'!L:L,MATCH('Retirement Calculator'!A680,'Lorri 401b'!N:N,0),0)</f>
        <v>2317987.3823535843</v>
      </c>
      <c r="S680" s="25">
        <f t="shared" ca="1" si="527"/>
        <v>6138026.1718724128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3828026.4788370878</v>
      </c>
      <c r="R681" s="25">
        <f t="array" aca="1" ref="R681" ca="1">INDEX('Lorri 401b'!L:L,MATCH('Retirement Calculator'!A681,'Lorri 401b'!N:N,0),0)</f>
        <v>2307193.6045352095</v>
      </c>
      <c r="S681" s="25">
        <f t="shared" ca="1" si="527"/>
        <v>6135220.0833722968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3836047.450194173</v>
      </c>
      <c r="R682" s="25">
        <f t="array" aca="1" ref="R682" ca="1">INDEX('Lorri 401b'!L:L,MATCH('Retirement Calculator'!A682,'Lorri 401b'!N:N,0),0)</f>
        <v>2296354.8526425916</v>
      </c>
      <c r="S682" s="25">
        <f t="shared" ca="1" si="527"/>
        <v>6132402.3028367646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3844101.842265246</v>
      </c>
      <c r="R683" s="25">
        <f t="array" aca="1" ref="R683" ca="1">INDEX('Lorri 401b'!L:L,MATCH('Retirement Calculator'!A683,'Lorri 401b'!N:N,0),0)</f>
        <v>2285470.9392837547</v>
      </c>
      <c r="S683" s="25">
        <f t="shared" ca="1" si="527"/>
        <v>6129572.7815490011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3852189.7943032817</v>
      </c>
      <c r="R684" s="25">
        <f t="array" aca="1" ref="R684" ca="1">INDEX('Lorri 401b'!L:L,MATCH('Retirement Calculator'!A684,'Lorri 401b'!N:N,0),0)</f>
        <v>2274541.6762859225</v>
      </c>
      <c r="S684" s="25">
        <f t="shared" ca="1" si="527"/>
        <v>6126731.4705892038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3860311.4461414763</v>
      </c>
      <c r="R685" s="25">
        <f t="array" aca="1" ref="R685" ca="1">INDEX('Lorri 401b'!L:L,MATCH('Retirement Calculator'!A685,'Lorri 401b'!N:N,0),0)</f>
        <v>2263566.8746922659</v>
      </c>
      <c r="S685" s="25">
        <f t="shared" ca="1" si="527"/>
        <v>6123878.3208337426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3868466.938195663</v>
      </c>
      <c r="R686" s="25">
        <f t="array" aca="1" ref="R686" ca="1">INDEX('Lorri 401b'!L:L,MATCH('Retirement Calculator'!A686,'Lorri 401b'!N:N,0),0)</f>
        <v>2252546.3447586359</v>
      </c>
      <c r="S686" s="25">
        <f t="shared" ca="1" si="527"/>
        <v>6121013.2829542989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3876656.4114667424</v>
      </c>
      <c r="R687" s="25">
        <f t="array" aca="1" ref="R687" ca="1">INDEX('Lorri 401b'!L:L,MATCH('Retirement Calculator'!A687,'Lorri 401b'!N:N,0),0)</f>
        <v>2241479.8959502825</v>
      </c>
      <c r="S687" s="25">
        <f t="shared" ca="1" si="527"/>
        <v>6118136.3074170249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3884880.0075431177</v>
      </c>
      <c r="R688" s="25">
        <f t="array" aca="1" ref="R688" ca="1">INDEX('Lorri 401b'!L:L,MATCH('Retirement Calculator'!A688,'Lorri 401b'!N:N,0),0)</f>
        <v>2230367.3369385609</v>
      </c>
      <c r="S688" s="25">
        <f t="shared" ca="1" si="527"/>
        <v>6115247.3444816787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3893137.8686031448</v>
      </c>
      <c r="R689" s="25">
        <f t="array" aca="1" ref="R689" ca="1">INDEX('Lorri 401b'!L:L,MATCH('Retirement Calculator'!A689,'Lorri 401b'!N:N,0),0)</f>
        <v>2219208.4755976237</v>
      </c>
      <c r="S689" s="25">
        <f t="shared" ca="1" si="527"/>
        <v>6112346.3442007685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3901430.1374175888</v>
      </c>
      <c r="R690" s="25">
        <f t="array" aca="1" ref="R690" ca="1">INDEX('Lorri 401b'!L:L,MATCH('Retirement Calculator'!A690,'Lorri 401b'!N:N,0),0)</f>
        <v>2208003.1190010994</v>
      </c>
      <c r="S690" s="25">
        <f t="shared" ca="1" si="527"/>
        <v>6109433.2564186882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3909756.957352093</v>
      </c>
      <c r="R691" s="25">
        <f t="array" aca="1" ref="R691" ca="1">INDEX('Lorri 401b'!L:L,MATCH('Retirement Calculator'!A691,'Lorri 401b'!N:N,0),0)</f>
        <v>2196751.073418756</v>
      </c>
      <c r="S691" s="25">
        <f t="shared" ca="1" si="527"/>
        <v>6106508.0307708494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3918118.4723696574</v>
      </c>
      <c r="R692" s="25">
        <f t="array" aca="1" ref="R692" ca="1">INDEX('Lorri 401b'!L:L,MATCH('Retirement Calculator'!A692,'Lorri 401b'!N:N,0),0)</f>
        <v>2185452.1443131529</v>
      </c>
      <c r="S692" s="25">
        <f t="shared" ca="1" si="527"/>
        <v>6103570.6166828107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3926514.8270331281</v>
      </c>
      <c r="R693" s="25">
        <f t="array" aca="1" ref="R693" ca="1">INDEX('Lorri 401b'!L:L,MATCH('Retirement Calculator'!A693,'Lorri 401b'!N:N,0),0)</f>
        <v>2174106.1363362763</v>
      </c>
      <c r="S693" s="25">
        <f t="shared" ca="1" si="527"/>
        <v>6100620.9633694049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3934946.1665076967</v>
      </c>
      <c r="R694" s="25">
        <f t="array" aca="1" ref="R694" ca="1">INDEX('Lorri 401b'!L:L,MATCH('Retirement Calculator'!A694,'Lorri 401b'!N:N,0),0)</f>
        <v>2162712.8533261628</v>
      </c>
      <c r="S694" s="25">
        <f t="shared" ca="1" si="527"/>
        <v>6097659.0198338591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3943412.6365634096</v>
      </c>
      <c r="R695" s="25">
        <f t="array" aca="1" ref="R695" ca="1">INDEX('Lorri 401b'!L:L,MATCH('Retirement Calculator'!A695,'Lorri 401b'!N:N,0),0)</f>
        <v>2151272.0983035071</v>
      </c>
      <c r="S695" s="25">
        <f t="shared" ca="1" si="527"/>
        <v>6094684.7348669171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3951914.3835776877</v>
      </c>
      <c r="R696" s="25">
        <f t="array" aca="1" ref="R696" ca="1">INDEX('Lorri 401b'!L:L,MATCH('Retirement Calculator'!A696,'Lorri 401b'!N:N,0),0)</f>
        <v>2139783.6734682573</v>
      </c>
      <c r="S696" s="25">
        <f t="shared" ca="1" si="527"/>
        <v>6091698.057045945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3960451.5545378588</v>
      </c>
      <c r="R697" s="25">
        <f t="array" aca="1" ref="R697" ca="1">INDEX('Lorri 401b'!L:L,MATCH('Retirement Calculator'!A697,'Lorri 401b'!N:N,0),0)</f>
        <v>2128247.3801961937</v>
      </c>
      <c r="S697" s="25">
        <f t="shared" ca="1" si="527"/>
        <v>6088698.934734052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3969024.2970436974</v>
      </c>
      <c r="R698" s="25">
        <f t="array" aca="1" ref="R698" ca="1">INDEX('Lorri 401b'!L:L,MATCH('Retirement Calculator'!A698,'Lorri 401b'!N:N,0),0)</f>
        <v>2116663.0190354967</v>
      </c>
      <c r="S698" s="25">
        <f t="shared" ca="1" si="527"/>
        <v>6085687.3160791937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3977632.7593099768</v>
      </c>
      <c r="R699" s="25">
        <f t="array" aca="1" ref="R699" ca="1">INDEX('Lorri 401b'!L:L,MATCH('Retirement Calculator'!A699,'Lorri 401b'!N:N,0),0)</f>
        <v>2105030.3897032966</v>
      </c>
      <c r="S699" s="25">
        <f t="shared" ca="1" si="527"/>
        <v>6082663.1490132734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3986277.0901690326</v>
      </c>
      <c r="R700" s="25">
        <f t="array" aca="1" ref="R700" ca="1">INDEX('Lorri 401b'!L:L,MATCH('Retirement Calculator'!A700,'Lorri 401b'!N:N,0),0)</f>
        <v>2093349.2910822125</v>
      </c>
      <c r="S700" s="25">
        <f t="shared" ca="1" si="527"/>
        <v>6079626.3812512448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3994957.4390733344</v>
      </c>
      <c r="R701" s="25">
        <f t="array" aca="1" ref="R701" ca="1">INDEX('Lorri 401b'!L:L,MATCH('Retirement Calculator'!A701,'Lorri 401b'!N:N,0),0)</f>
        <v>2081619.5212168738</v>
      </c>
      <c r="S701" s="25">
        <f t="shared" ca="1" si="527"/>
        <v>6076576.9602902085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4003673.9560980708</v>
      </c>
      <c r="R702" s="25">
        <f t="array" aca="1" ref="R702" ca="1">INDEX('Lorri 401b'!L:L,MATCH('Retirement Calculator'!A702,'Lorri 401b'!N:N,0),0)</f>
        <v>2069840.8773104295</v>
      </c>
      <c r="S702" s="25">
        <f t="shared" ca="1" si="527"/>
        <v>6073514.8334085001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4012426.7919437434</v>
      </c>
      <c r="R703" s="25">
        <f t="array" aca="1" ref="R703" ca="1">INDEX('Lorri 401b'!L:L,MATCH('Retirement Calculator'!A703,'Lorri 401b'!N:N,0),0)</f>
        <v>2058013.1557210416</v>
      </c>
      <c r="S703" s="25">
        <f t="shared" ca="1" si="527"/>
        <v>6070439.9476647852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4021216.0979387732</v>
      </c>
      <c r="R704" s="25">
        <f t="array" aca="1" ref="R704" ca="1">INDEX('Lorri 401b'!L:L,MATCH('Retirement Calculator'!A704,'Lorri 401b'!N:N,0),0)</f>
        <v>2046136.1519583648</v>
      </c>
      <c r="S704" s="25">
        <f t="shared" ca="1" si="527"/>
        <v>6067352.2498971382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4030042.0260421154</v>
      </c>
      <c r="R705" s="25">
        <f t="array" aca="1" ref="R705" ca="1">INDEX('Lorri 401b'!L:L,MATCH('Retirement Calculator'!A705,'Lorri 401b'!N:N,0),0)</f>
        <v>2034209.66068001</v>
      </c>
      <c r="S705" s="25">
        <f t="shared" ca="1" si="527"/>
        <v>6064251.6867221259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4038904.7288458883</v>
      </c>
      <c r="R706" s="25">
        <f t="array" aca="1" ref="R706" ca="1">INDEX('Lorri 401b'!L:L,MATCH('Retirement Calculator'!A706,'Lorri 401b'!N:N,0),0)</f>
        <v>2022233.4756879956</v>
      </c>
      <c r="S706" s="25">
        <f t="shared" ca="1" si="527"/>
        <v>6061138.2045338843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4047804.3595780102</v>
      </c>
      <c r="R707" s="25">
        <f t="array" aca="1" ref="R707" ca="1">INDEX('Lorri 401b'!L:L,MATCH('Retirement Calculator'!A707,'Lorri 401b'!N:N,0),0)</f>
        <v>2010207.3899251809</v>
      </c>
      <c r="S707" s="25">
        <f t="shared" ca="1" si="527"/>
        <v>6058011.7495031916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4056741.0721048494</v>
      </c>
      <c r="R708" s="25">
        <f t="array" aca="1" ref="R708" ca="1">INDEX('Lorri 401b'!L:L,MATCH('Retirement Calculator'!A708,'Lorri 401b'!N:N,0),0)</f>
        <v>1998131.1954716879</v>
      </c>
      <c r="S708" s="25">
        <f t="shared" ca="1" si="527"/>
        <v>6054872.2675765371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4065715.0209338837</v>
      </c>
      <c r="R709" s="25">
        <f t="array" aca="1" ref="R709" ca="1">INDEX('Lorri 401b'!L:L,MATCH('Retirement Calculator'!A709,'Lorri 401b'!N:N,0),0)</f>
        <v>1986004.6835413054</v>
      </c>
      <c r="S709" s="25">
        <f t="shared" ca="1" si="527"/>
        <v>6051719.7044751886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4074726.3612163723</v>
      </c>
      <c r="R710" s="25">
        <f t="array" aca="1" ref="R710" ca="1">INDEX('Lorri 401b'!L:L,MATCH('Retirement Calculator'!A710,'Lorri 401b'!N:N,0),0)</f>
        <v>1973827.6444778796</v>
      </c>
      <c r="S710" s="25">
        <f t="shared" ca="1" si="527"/>
        <v>6048554.0056942515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4083775.248750038</v>
      </c>
      <c r="R711" s="25">
        <f t="array" aca="1" ref="R711" ca="1">INDEX('Lorri 401b'!L:L,MATCH('Retirement Calculator'!A711,'Lorri 401b'!N:N,0),0)</f>
        <v>1961599.8677516896</v>
      </c>
      <c r="S711" s="25">
        <f t="shared" ca="1" si="527"/>
        <v>6045375.1165017281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4092861.8399817604</v>
      </c>
      <c r="R712" s="25">
        <f t="array" aca="1" ref="R712" ca="1">INDEX('Lorri 401b'!L:L,MATCH('Retirement Calculator'!A712,'Lorri 401b'!N:N,0),0)</f>
        <v>1949321.1419558071</v>
      </c>
      <c r="S712" s="25">
        <f t="shared" ca="1" si="527"/>
        <v>6042182.9819375677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4101986.2920102817</v>
      </c>
      <c r="R713" s="25">
        <f t="array" aca="1" ref="R713" ca="1">INDEX('Lorri 401b'!L:L,MATCH('Retirement Calculator'!A713,'Lorri 401b'!N:N,0),0)</f>
        <v>1936991.2548024417</v>
      </c>
      <c r="S713" s="25">
        <f t="shared" ca="1" si="527"/>
        <v>6038977.5468127234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4111148.7625889219</v>
      </c>
      <c r="R714" s="25">
        <f t="array" aca="1" ref="R714" ca="1">INDEX('Lorri 401b'!L:L,MATCH('Retirement Calculator'!A714,'Lorri 401b'!N:N,0),0)</f>
        <v>1924609.9931192705</v>
      </c>
      <c r="S714" s="25">
        <f t="shared" ca="1" si="527"/>
        <v>6035758.7557081925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4120349.4101283066</v>
      </c>
      <c r="R715" s="25">
        <f t="array" aca="1" ref="R715" ca="1">INDEX('Lorri 401b'!L:L,MATCH('Retirement Calculator'!A715,'Lorri 401b'!N:N,0),0)</f>
        <v>1912177.1428457529</v>
      </c>
      <c r="S715" s="25">
        <f t="shared" ca="1" si="527"/>
        <v>6032526.5529740592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4129588.3936991054</v>
      </c>
      <c r="R716" s="25">
        <f t="array" aca="1" ref="R716" ca="1">INDEX('Lorri 401b'!L:L,MATCH('Retirement Calculator'!A716,'Lorri 401b'!N:N,0),0)</f>
        <v>1899692.4890294289</v>
      </c>
      <c r="S716" s="25">
        <f t="shared" ca="1" si="527"/>
        <v>6029280.8827285338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4138865.8730347822</v>
      </c>
      <c r="R717" s="25">
        <f t="array" aca="1" ref="R717" ca="1">INDEX('Lorri 401b'!L:L,MATCH('Retirement Calculator'!A717,'Lorri 401b'!N:N,0),0)</f>
        <v>1887155.8158222036</v>
      </c>
      <c r="S717" s="25">
        <f t="shared" ca="1" si="527"/>
        <v>6026021.6888569854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4148182.0085343579</v>
      </c>
      <c r="R718" s="25">
        <f t="array" aca="1" ref="R718" ca="1">INDEX('Lorri 401b'!L:L,MATCH('Retirement Calculator'!A718,'Lorri 401b'!N:N,0),0)</f>
        <v>1874566.906476615</v>
      </c>
      <c r="S718" s="25">
        <f t="shared" ca="1" si="527"/>
        <v>6022748.9150109729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4157536.9612651817</v>
      </c>
      <c r="R719" s="25">
        <f t="array" aca="1" ref="R719" ca="1">INDEX('Lorri 401b'!L:L,MATCH('Retirement Calculator'!A719,'Lorri 401b'!N:N,0),0)</f>
        <v>1861925.5433420863</v>
      </c>
      <c r="S719" s="25">
        <f t="shared" ca="1" si="527"/>
        <v>6019462.5046072677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4166930.8929657172</v>
      </c>
      <c r="R720" s="25">
        <f t="array" aca="1" ref="R720" ca="1">INDEX('Lorri 401b'!L:L,MATCH('Retirement Calculator'!A720,'Lorri 401b'!N:N,0),0)</f>
        <v>1849231.5078611637</v>
      </c>
      <c r="S720" s="25">
        <f t="shared" ca="1" si="527"/>
        <v>6016162.4008268807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4176363.9660483385</v>
      </c>
      <c r="R721" s="25">
        <f t="array" aca="1" ref="R721" ca="1">INDEX('Lorri 401b'!L:L,MATCH('Retirement Calculator'!A721,'Lorri 401b'!N:N,0),0)</f>
        <v>1836484.5805657373</v>
      </c>
      <c r="S721" s="25">
        <f t="shared" ca="1" si="527"/>
        <v>6012848.546614076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4185836.3436021372</v>
      </c>
      <c r="R722" s="25">
        <f t="array" aca="1" ref="R722" ca="1">INDEX('Lorri 401b'!L:L,MATCH('Retirement Calculator'!A722,'Lorri 401b'!N:N,0),0)</f>
        <v>1823684.5410732466</v>
      </c>
      <c r="S722" s="25">
        <f t="shared" ca="1" si="527"/>
        <v>6009520.8846753836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4195348.1893957434</v>
      </c>
      <c r="R723" s="25">
        <f t="array" aca="1" ref="R723" ca="1">INDEX('Lorri 401b'!L:L,MATCH('Retirement Calculator'!A723,'Lorri 401b'!N:N,0),0)</f>
        <v>1810831.1680828705</v>
      </c>
      <c r="S723" s="25">
        <f t="shared" ca="1" si="527"/>
        <v>6006179.357478614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4204899.6678801561</v>
      </c>
      <c r="R724" s="25">
        <f t="array" aca="1" ref="R724" ca="1">INDEX('Lorri 401b'!L:L,MATCH('Retirement Calculator'!A724,'Lorri 401b'!N:N,0),0)</f>
        <v>1797924.2393717014</v>
      </c>
      <c r="S724" s="25">
        <f t="shared" ca="1" si="527"/>
        <v>6002823.9072518572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4214490.9441915872</v>
      </c>
      <c r="R725" s="25">
        <f t="array" aca="1" ref="R725" ca="1">INDEX('Lorri 401b'!L:L,MATCH('Retirement Calculator'!A725,'Lorri 401b'!N:N,0),0)</f>
        <v>1784963.5317909024</v>
      </c>
      <c r="S725" s="25">
        <f t="shared" ca="1" si="527"/>
        <v>5999454.4759824891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4224122.1841543159</v>
      </c>
      <c r="R726" s="25">
        <f t="array" aca="1" ref="R726" ca="1">INDEX('Lorri 401b'!L:L,MATCH('Retirement Calculator'!A726,'Lorri 401b'!N:N,0),0)</f>
        <v>1771948.82126185</v>
      </c>
      <c r="S726" s="25">
        <f t="shared" ca="1" si="527"/>
        <v>5996071.005416166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4233793.5542835565</v>
      </c>
      <c r="R727" s="25">
        <f t="array" aca="1" ref="R727" ca="1">INDEX('Lorri 401b'!L:L,MATCH('Retirement Calculator'!A727,'Lorri 401b'!N:N,0),0)</f>
        <v>1758879.8827722599</v>
      </c>
      <c r="S727" s="25">
        <f t="shared" ca="1" si="527"/>
        <v>5992673.4370558169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4243505.2217883356</v>
      </c>
      <c r="R728" s="25">
        <f t="array" aca="1" ref="R728" ca="1">INDEX('Lorri 401b'!L:L,MATCH('Retirement Calculator'!A728,'Lorri 401b'!N:N,0),0)</f>
        <v>1745756.4903722964</v>
      </c>
      <c r="S728" s="25">
        <f t="shared" ca="1" si="527"/>
        <v>5989261.712160632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4253257.3545743842</v>
      </c>
      <c r="R729" s="25">
        <f t="array" aca="1" ref="R729" ca="1">INDEX('Lorri 401b'!L:L,MATCH('Retirement Calculator'!A729,'Lorri 401b'!N:N,0),0)</f>
        <v>1732578.4171706664</v>
      </c>
      <c r="S729" s="25">
        <f t="shared" ca="1" si="527"/>
        <v>5985835.7717450503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4263050.121247042</v>
      </c>
      <c r="R730" s="25">
        <f t="array" aca="1" ref="R730" ca="1">INDEX('Lorri 401b'!L:L,MATCH('Retirement Calculator'!A730,'Lorri 401b'!N:N,0),0)</f>
        <v>1719345.4353306964</v>
      </c>
      <c r="S730" s="25">
        <f t="shared" ca="1" si="527"/>
        <v>5982395.5565777384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4272883.6911141686</v>
      </c>
      <c r="R731" s="25">
        <f t="array" aca="1" ref="R731" ca="1">INDEX('Lorri 401b'!L:L,MATCH('Retirement Calculator'!A731,'Lorri 401b'!N:N,0),0)</f>
        <v>1706057.3160663932</v>
      </c>
      <c r="S731" s="25">
        <f t="shared" ca="1" si="527"/>
        <v>5978941.0071805622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4282758.2341890754</v>
      </c>
      <c r="R732" s="25">
        <f t="array" aca="1" ref="R732" ca="1">INDEX('Lorri 401b'!L:L,MATCH('Retirement Calculator'!A732,'Lorri 401b'!N:N,0),0)</f>
        <v>1692713.8296384886</v>
      </c>
      <c r="S732" s="25">
        <f t="shared" ca="1" si="527"/>
        <v>5975472.063827564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4292673.9211934609</v>
      </c>
      <c r="R733" s="25">
        <f t="array" aca="1" ref="R733" ca="1">INDEX('Lorri 401b'!L:L,MATCH('Retirement Calculator'!A733,'Lorri 401b'!N:N,0),0)</f>
        <v>1679314.7453504677</v>
      </c>
      <c r="S733" s="25">
        <f t="shared" ca="1" si="527"/>
        <v>5971988.6665439289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4302630.9235603642</v>
      </c>
      <c r="R734" s="25">
        <f t="array" aca="1" ref="R734" ca="1">INDEX('Lorri 401b'!L:L,MATCH('Retirement Calculator'!A734,'Lorri 401b'!N:N,0),0)</f>
        <v>1665859.8315445802</v>
      </c>
      <c r="S734" s="25">
        <f t="shared" ca="1" si="527"/>
        <v>5968490.7551049441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4312629.4134371299</v>
      </c>
      <c r="R735" s="25">
        <f t="array" aca="1" ref="R735" ca="1">INDEX('Lorri 401b'!L:L,MATCH('Retirement Calculator'!A735,'Lorri 401b'!N:N,0),0)</f>
        <v>1652348.8555978348</v>
      </c>
      <c r="S735" s="25">
        <f t="shared" ca="1" si="527"/>
        <v>5964978.269034965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4322669.5636883825</v>
      </c>
      <c r="R736" s="25">
        <f t="array" aca="1" ref="R736" ca="1">INDEX('Lorri 401b'!L:L,MATCH('Retirement Calculator'!A736,'Lorri 401b'!N:N,0),0)</f>
        <v>1638781.583917978</v>
      </c>
      <c r="S736" s="25">
        <f t="shared" ca="1" si="527"/>
        <v>5961451.1476063607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4332751.5478990152</v>
      </c>
      <c r="R737" s="25">
        <f t="array" aca="1" ref="R737" ca="1">INDEX('Lorri 401b'!L:L,MATCH('Retirement Calculator'!A737,'Lorri 401b'!N:N,0),0)</f>
        <v>1625157.7819394551</v>
      </c>
      <c r="S737" s="25">
        <f t="shared" ca="1" si="527"/>
        <v>5957909.3298384706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4342875.5403771922</v>
      </c>
      <c r="R738" s="25">
        <f t="array" aca="1" ref="R738" ca="1">INDEX('Lorri 401b'!L:L,MATCH('Retirement Calculator'!A738,'Lorri 401b'!N:N,0),0)</f>
        <v>1611477.214119355</v>
      </c>
      <c r="S738" s="25">
        <f t="shared" ca="1" si="527"/>
        <v>5954352.7544965474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4353041.7161573609</v>
      </c>
      <c r="R739" s="25">
        <f t="array" aca="1" ref="R739" ca="1">INDEX('Lorri 401b'!L:L,MATCH('Retirement Calculator'!A739,'Lorri 401b'!N:N,0),0)</f>
        <v>1597739.6439333376</v>
      </c>
      <c r="S739" s="25">
        <f t="shared" ca="1" si="527"/>
        <v>5950781.360090699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4363250.2510032803</v>
      </c>
      <c r="R740" s="25">
        <f t="array" aca="1" ref="R740" ca="1">INDEX('Lorri 401b'!L:L,MATCH('Retirement Calculator'!A740,'Lorri 401b'!N:N,0),0)</f>
        <v>1583944.8338715453</v>
      </c>
      <c r="S740" s="25">
        <f t="shared" ca="1" si="527"/>
        <v>5947195.0848748256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4373501.3214110583</v>
      </c>
      <c r="R741" s="25">
        <f t="array" aca="1" ref="R741" ca="1">INDEX('Lorri 401b'!L:L,MATCH('Retirement Calculator'!A741,'Lorri 401b'!N:N,0),0)</f>
        <v>1570092.5454344954</v>
      </c>
      <c r="S741" s="25">
        <f t="shared" ca="1" si="527"/>
        <v>5943593.8668455537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4383795.1046122015</v>
      </c>
      <c r="R742" s="25">
        <f t="array" aca="1" ref="R742" ca="1">INDEX('Lorri 401b'!L:L,MATCH('Retirement Calculator'!A742,'Lorri 401b'!N:N,0),0)</f>
        <v>1556182.539128958</v>
      </c>
      <c r="S742" s="25">
        <f t="shared" ca="1" si="527"/>
        <v>5939977.6437411597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4394131.7785766833</v>
      </c>
      <c r="R743" s="25">
        <f t="array" aca="1" ref="R743" ca="1">INDEX('Lorri 401b'!L:L,MATCH('Retirement Calculator'!A743,'Lorri 401b'!N:N,0),0)</f>
        <v>1542214.574463814</v>
      </c>
      <c r="S743" s="25">
        <f t="shared" ca="1" si="527"/>
        <v>5936346.3530404978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4404511.5220160168</v>
      </c>
      <c r="R744" s="25">
        <f t="array" aca="1" ref="R744" ca="1">INDEX('Lorri 401b'!L:L,MATCH('Retirement Calculator'!A744,'Lorri 401b'!N:N,0),0)</f>
        <v>1528188.4099458987</v>
      </c>
      <c r="S744" s="25">
        <f t="shared" ca="1" si="527"/>
        <v>5932699.9319619155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4414934.5143863475</v>
      </c>
      <c r="R745" s="25">
        <f t="array" aca="1" ref="R745" ca="1">INDEX('Lorri 401b'!L:L,MATCH('Retirement Calculator'!A745,'Lorri 401b'!N:N,0),0)</f>
        <v>1514103.8030758253</v>
      </c>
      <c r="S745" s="25">
        <f t="shared" ca="1" si="527"/>
        <v>5929038.3174621724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4425400.9358915547</v>
      </c>
      <c r="R746" s="25">
        <f t="array" aca="1" ref="R746" ca="1">INDEX('Lorri 401b'!L:L,MATCH('Retirement Calculator'!A746,'Lorri 401b'!N:N,0),0)</f>
        <v>1499960.5103437933</v>
      </c>
      <c r="S746" s="25">
        <f t="shared" ca="1" si="527"/>
        <v>5925361.4462353475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4435910.9674863666</v>
      </c>
      <c r="R747" s="25">
        <f t="array" aca="1" ref="R747" ca="1">INDEX('Lorri 401b'!L:L,MATCH('Retirement Calculator'!A747,'Lorri 401b'!N:N,0),0)</f>
        <v>1485758.287225378</v>
      </c>
      <c r="S747" s="25">
        <f t="shared" ca="1" si="527"/>
        <v>5921669.2547117444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4446464.7908794908</v>
      </c>
      <c r="R748" s="25">
        <f t="array" aca="1" ref="R748" ca="1">INDEX('Lorri 401b'!L:L,MATCH('Retirement Calculator'!A748,'Lorri 401b'!N:N,0),0)</f>
        <v>1471496.8881773024</v>
      </c>
      <c r="S748" s="25">
        <f t="shared" ca="1" si="527"/>
        <v>5917961.6790567935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4457062.5885367524</v>
      </c>
      <c r="R749" s="25">
        <f t="array" aca="1" ref="R749" ca="1">INDEX('Lorri 401b'!L:L,MATCH('Retirement Calculator'!A749,'Lorri 401b'!N:N,0),0)</f>
        <v>1457176.0666331933</v>
      </c>
      <c r="S749" s="25">
        <f t="shared" ca="1" si="527"/>
        <v>5914238.6551699452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4467704.5436842525</v>
      </c>
      <c r="R750" s="25">
        <f t="array" aca="1" ref="R750" ca="1">INDEX('Lorri 401b'!L:L,MATCH('Retirement Calculator'!A750,'Lorri 401b'!N:N,0),0)</f>
        <v>1442795.5749993171</v>
      </c>
      <c r="S750" s="25">
        <f t="shared" ca="1" si="527"/>
        <v>5910500.1186835691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4478390.8403115347</v>
      </c>
      <c r="R751" s="25">
        <f t="array" aca="1" ref="R751" ca="1">INDEX('Lorri 401b'!L:L,MATCH('Retirement Calculator'!A751,'Lorri 401b'!N:N,0),0)</f>
        <v>1428355.1646502996</v>
      </c>
      <c r="S751" s="25">
        <f t="shared" ca="1" si="527"/>
        <v>5906746.0049618343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4489121.6631747633</v>
      </c>
      <c r="R752" s="25">
        <f t="array" aca="1" ref="R752" ca="1">INDEX('Lorri 401b'!L:L,MATCH('Retirement Calculator'!A752,'Lorri 401b'!N:N,0),0)</f>
        <v>1413854.585924828</v>
      </c>
      <c r="S752" s="25">
        <f t="shared" ca="1" si="527"/>
        <v>5902976.2490995917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4499897.197799922</v>
      </c>
      <c r="R753" s="25">
        <f t="array" aca="1" ref="R753" ca="1">INDEX('Lorri 401b'!L:L,MATCH('Retirement Calculator'!A753,'Lorri 401b'!N:N,0),0)</f>
        <v>1399293.5881213336</v>
      </c>
      <c r="S753" s="25">
        <f t="shared" ca="1" si="527"/>
        <v>5899190.7859212551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4510717.630486019</v>
      </c>
      <c r="R754" s="25">
        <f t="array" aca="1" ref="R754" ca="1">INDEX('Lorri 401b'!L:L,MATCH('Retirement Calculator'!A754,'Lorri 401b'!N:N,0),0)</f>
        <v>1384671.919493658</v>
      </c>
      <c r="S754" s="25">
        <f t="shared" ca="1" si="527"/>
        <v>5895389.5499796774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4521583.1483083079</v>
      </c>
      <c r="R755" s="25">
        <f t="array" aca="1" ref="R755" ca="1">INDEX('Lorri 401b'!L:L,MATCH('Retirement Calculator'!A755,'Lorri 401b'!N:N,0),0)</f>
        <v>1369989.3272467004</v>
      </c>
      <c r="S755" s="25">
        <f t="shared" ca="1" si="527"/>
        <v>5891572.4755550083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4532493.9391215229</v>
      </c>
      <c r="R756" s="25">
        <f t="array" aca="1" ref="R756" ca="1">INDEX('Lorri 401b'!L:L,MATCH('Retirement Calculator'!A756,'Lorri 401b'!N:N,0),0)</f>
        <v>1355245.5575320472</v>
      </c>
      <c r="S756" s="25">
        <f t="shared" ca="1" si="527"/>
        <v>5887739.4966535699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4543450.1915631266</v>
      </c>
      <c r="R757" s="25">
        <f t="array" aca="1" ref="R757" ca="1">INDEX('Lorri 401b'!L:L,MATCH('Retirement Calculator'!A757,'Lorri 401b'!N:N,0),0)</f>
        <v>1340440.3554435829</v>
      </c>
      <c r="S757" s="25">
        <f t="shared" ca="1" si="527"/>
        <v>5883890.5470067095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4554452.0950565701</v>
      </c>
      <c r="R758" s="25">
        <f t="array" aca="1" ref="R758" ca="1">INDEX('Lorri 401b'!L:L,MATCH('Retirement Calculator'!A758,'Lorri 401b'!N:N,0),0)</f>
        <v>1325573.4650130833</v>
      </c>
      <c r="S758" s="25">
        <f t="shared" ca="1" si="527"/>
        <v>5880025.5600696532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4565499.8398145698</v>
      </c>
      <c r="R759" s="25">
        <f t="array" aca="1" ref="R759" ca="1">INDEX('Lorri 401b'!L:L,MATCH('Retirement Calculator'!A759,'Lorri 401b'!N:N,0),0)</f>
        <v>1310644.6292057899</v>
      </c>
      <c r="S759" s="25">
        <f t="shared" ca="1" si="527"/>
        <v>5876144.4690203592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4576593.6168423947</v>
      </c>
      <c r="R760" s="25">
        <f t="array" aca="1" ref="R760" ca="1">INDEX('Lorri 401b'!L:L,MATCH('Retirement Calculator'!A760,'Lorri 401b'!N:N,0),0)</f>
        <v>1295653.5899159661</v>
      </c>
      <c r="S760" s="25">
        <f t="shared" ca="1" si="527"/>
        <v>5872247.2067583613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4587733.6179411691</v>
      </c>
      <c r="R761" s="25">
        <f t="array" aca="1" ref="R761" ca="1">INDEX('Lorri 401b'!L:L,MATCH('Retirement Calculator'!A761,'Lorri 401b'!N:N,0),0)</f>
        <v>1280600.0879624349</v>
      </c>
      <c r="S761" s="25">
        <f t="shared" ca="1" si="527"/>
        <v>5868333.7059036037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4598920.0357111879</v>
      </c>
      <c r="R762" s="25">
        <f t="array" aca="1" ref="R762" ca="1">INDEX('Lorri 401b'!L:L,MATCH('Retirement Calculator'!A762,'Lorri 401b'!N:N,0),0)</f>
        <v>1265483.8630840972</v>
      </c>
      <c r="S762" s="25">
        <f t="shared" ca="1" si="527"/>
        <v>5864403.8987952853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4610153.063555249</v>
      </c>
      <c r="R763" s="25">
        <f t="array" aca="1" ref="R763" ca="1">INDEX('Lorri 401b'!L:L,MATCH('Retirement Calculator'!A763,'Lorri 401b'!N:N,0),0)</f>
        <v>1250304.6539354331</v>
      </c>
      <c r="S763" s="25">
        <f t="shared" ca="1" si="527"/>
        <v>5860457.7174906824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4621432.8956819931</v>
      </c>
      <c r="R764" s="25">
        <f t="array" aca="1" ref="R764" ca="1">INDEX('Lorri 401b'!L:L,MATCH('Retirement Calculator'!A764,'Lorri 401b'!N:N,0),0)</f>
        <v>1235062.1980819828</v>
      </c>
      <c r="S764" s="25">
        <f t="shared" ca="1" si="527"/>
        <v>5856495.0937639754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4632759.7271092655</v>
      </c>
      <c r="R765" s="25">
        <f t="array" aca="1" ref="R765" ca="1">INDEX('Lorri 401b'!L:L,MATCH('Retirement Calculator'!A765,'Lorri 401b'!N:N,0),0)</f>
        <v>1219756.2319958098</v>
      </c>
      <c r="S765" s="25">
        <f t="shared" ca="1" si="527"/>
        <v>5852515.9591050753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4644133.753667485</v>
      </c>
      <c r="R766" s="25">
        <f t="array" aca="1" ref="R766" ca="1">INDEX('Lorri 401b'!L:L,MATCH('Retirement Calculator'!A766,'Lorri 401b'!N:N,0),0)</f>
        <v>1204386.4910509444</v>
      </c>
      <c r="S766" s="25">
        <f t="shared" ca="1" si="527"/>
        <v>5848520.2447184296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4655555.1720030298</v>
      </c>
      <c r="R767" s="25">
        <f t="array" aca="1" ref="R767" ca="1">INDEX('Lorri 401b'!L:L,MATCH('Retirement Calculator'!A767,'Lorri 401b'!N:N,0),0)</f>
        <v>1188952.7095188089</v>
      </c>
      <c r="S767" s="25">
        <f t="shared" ca="1" si="527"/>
        <v>5844507.8815218387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4667024.1795816403</v>
      </c>
      <c r="R768" s="25">
        <f t="array" aca="1" ref="R768" ca="1">INDEX('Lorri 401b'!L:L,MATCH('Retirement Calculator'!A768,'Lorri 401b'!N:N,0),0)</f>
        <v>1173454.6205636228</v>
      </c>
      <c r="S768" s="25">
        <f t="shared" ca="1" si="527"/>
        <v>5840478.8001452629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4678540.9746918278</v>
      </c>
      <c r="R769" s="25">
        <f t="array" aca="1" ref="R769" ca="1">INDEX('Lorri 401b'!L:L,MATCH('Retirement Calculator'!A769,'Lorri 401b'!N:N,0),0)</f>
        <v>1157891.9562377899</v>
      </c>
      <c r="S769" s="25">
        <f t="shared" ca="1" si="527"/>
        <v>5836432.930929618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4690105.756448308</v>
      </c>
      <c r="R770" s="25">
        <f t="array" aca="1" ref="R770" ca="1">INDEX('Lorri 401b'!L:L,MATCH('Retirement Calculator'!A770,'Lorri 401b'!N:N,0),0)</f>
        <v>1142264.4474772662</v>
      </c>
      <c r="S770" s="25">
        <f t="shared" ca="1" si="527"/>
        <v>5832370.2039255742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4701718.7247954402</v>
      </c>
      <c r="R771" s="25">
        <f t="array" aca="1" ref="R771" ca="1">INDEX('Lorri 401b'!L:L,MATCH('Retirement Calculator'!A771,'Lorri 401b'!N:N,0),0)</f>
        <v>1126571.8240969069</v>
      </c>
      <c r="S771" s="25">
        <f t="shared" ca="1" si="527"/>
        <v>5828290.5488923471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4713380.0805106852</v>
      </c>
      <c r="R772" s="25">
        <f t="array" aca="1" ref="R772" ca="1">INDEX('Lorri 401b'!L:L,MATCH('Retirement Calculator'!A772,'Lorri 401b'!N:N,0),0)</f>
        <v>1110813.8147857962</v>
      </c>
      <c r="S772" s="25">
        <f t="shared" ca="1" si="527"/>
        <v>5824193.8952964814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4725090.0252080774</v>
      </c>
      <c r="R773" s="25">
        <f t="array" aca="1" ref="R773" ca="1">INDEX('Lorri 401b'!L:L,MATCH('Retirement Calculator'!A773,'Lorri 401b'!N:N,0),0)</f>
        <v>1094990.1471025557</v>
      </c>
      <c r="S773" s="25">
        <f t="shared" ca="1" si="527"/>
        <v>5820080.1723106336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4736848.7613417087</v>
      </c>
      <c r="R774" s="25">
        <f t="array" aca="1" ref="R774" ca="1">INDEX('Lorri 401b'!L:L,MATCH('Retirement Calculator'!A774,'Lorri 401b'!N:N,0),0)</f>
        <v>1079100.5474706353</v>
      </c>
      <c r="S774" s="25">
        <f t="shared" ca="1" si="527"/>
        <v>5815949.3088123444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4748656.4922092296</v>
      </c>
      <c r="R775" s="25">
        <f t="array" aca="1" ref="R775" ca="1">INDEX('Lorri 401b'!L:L,MATCH('Retirement Calculator'!A775,'Lorri 401b'!N:N,0),0)</f>
        <v>1063144.7411735817</v>
      </c>
      <c r="S775" s="25">
        <f t="shared" ca="1" si="527"/>
        <v>5811801.2333828118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4760513.4219553657</v>
      </c>
      <c r="R776" s="25">
        <f t="array" aca="1" ref="R776" ca="1">INDEX('Lorri 401b'!L:L,MATCH('Retirement Calculator'!A776,'Lorri 401b'!N:N,0),0)</f>
        <v>1047122.4523502904</v>
      </c>
      <c r="S776" s="25">
        <f t="shared" ref="S776:S1030" ca="1" si="787">SUM(Q776:R776)</f>
        <v>5807635.8743056562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4772419.7555754436</v>
      </c>
      <c r="R777" s="25">
        <f t="array" aca="1" ref="R777" ca="1">INDEX('Lorri 401b'!L:L,MATCH('Retirement Calculator'!A777,'Lorri 401b'!N:N,0),0)</f>
        <v>1031033.4039902354</v>
      </c>
      <c r="S777" s="25">
        <f t="shared" ca="1" si="787"/>
        <v>5803453.1595656788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4784375.6989189386</v>
      </c>
      <c r="R778" s="25">
        <f t="array" aca="1" ref="R778" ca="1">INDEX('Lorri 401b'!L:L,MATCH('Retirement Calculator'!A778,'Lorri 401b'!N:N,0),0)</f>
        <v>1014877.3179286802</v>
      </c>
      <c r="S778" s="25">
        <f t="shared" ca="1" si="787"/>
        <v>5799253.0168476189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4796381.4586930312</v>
      </c>
      <c r="R779" s="25">
        <f t="array" aca="1" ref="R779" ca="1">INDEX('Lorri 401b'!L:L,MATCH('Retirement Calculator'!A779,'Lorri 401b'!N:N,0),0)</f>
        <v>998653.91484186857</v>
      </c>
      <c r="S779" s="25">
        <f t="shared" ca="1" si="787"/>
        <v>5795035.3735349001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4808437.2424661834</v>
      </c>
      <c r="R780" s="25">
        <f t="array" aca="1" ref="R780" ca="1">INDEX('Lorri 401b'!L:L,MATCH('Retirement Calculator'!A780,'Lorri 401b'!N:N,0),0)</f>
        <v>982362.9142421952</v>
      </c>
      <c r="S780" s="25">
        <f t="shared" ca="1" si="787"/>
        <v>5790800.1567083783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4820543.2586717233</v>
      </c>
      <c r="R781" s="25">
        <f t="array" aca="1" ref="R781" ca="1">INDEX('Lorri 401b'!L:L,MATCH('Retirement Calculator'!A781,'Lorri 401b'!N:N,0),0)</f>
        <v>966004.03447335644</v>
      </c>
      <c r="S781" s="25">
        <f t="shared" ca="1" si="787"/>
        <v>5786547.2931450801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4832699.7166114533</v>
      </c>
      <c r="R782" s="25">
        <f t="array" aca="1" ref="R782" ca="1">INDEX('Lorri 401b'!L:L,MATCH('Retirement Calculator'!A782,'Lorri 401b'!N:N,0),0)</f>
        <v>949576.99270548089</v>
      </c>
      <c r="S782" s="25">
        <f t="shared" ca="1" si="787"/>
        <v>5782276.7093169345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4844906.8264592653</v>
      </c>
      <c r="R783" s="25">
        <f t="array" aca="1" ref="R783" ca="1">INDEX('Lorri 401b'!L:L,MATCH('Retirement Calculator'!A783,'Lorri 401b'!N:N,0),0)</f>
        <v>933081.50493023917</v>
      </c>
      <c r="S783" s="25">
        <f t="shared" ca="1" si="787"/>
        <v>5777988.3313895045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4857164.7992647765</v>
      </c>
      <c r="R784" s="25">
        <f t="array" aca="1" ref="R784" ca="1">INDEX('Lorri 401b'!L:L,MATCH('Retirement Calculator'!A784,'Lorri 401b'!N:N,0),0)</f>
        <v>916517.28595593397</v>
      </c>
      <c r="S784" s="25">
        <f t="shared" ca="1" si="787"/>
        <v>5773682.0852207104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4869473.8469569776</v>
      </c>
      <c r="R785" s="25">
        <f t="array" aca="1" ref="R785" ca="1">INDEX('Lorri 401b'!L:L,MATCH('Retirement Calculator'!A785,'Lorri 401b'!N:N,0),0)</f>
        <v>899884.04940256919</v>
      </c>
      <c r="S785" s="25">
        <f t="shared" ca="1" si="787"/>
        <v>5769357.896359547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4881834.1823478956</v>
      </c>
      <c r="R786" s="25">
        <f t="array" aca="1" ref="R786" ca="1">INDEX('Lorri 401b'!L:L,MATCH('Retirement Calculator'!A786,'Lorri 401b'!N:N,0),0)</f>
        <v>883181.50769689865</v>
      </c>
      <c r="S786" s="25">
        <f t="shared" ca="1" si="787"/>
        <v>5765015.6900447942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4894246.0191362761</v>
      </c>
      <c r="R787" s="25">
        <f t="array" aca="1" ref="R787" ca="1">INDEX('Lorri 401b'!L:L,MATCH('Retirement Calculator'!A787,'Lorri 401b'!N:N,0),0)</f>
        <v>866409.3720674545</v>
      </c>
      <c r="S787" s="25">
        <f t="shared" ca="1" si="787"/>
        <v>5760655.3912037304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4906709.5719112745</v>
      </c>
      <c r="R788" s="25">
        <f t="array" aca="1" ref="R788" ca="1">INDEX('Lorri 401b'!L:L,MATCH('Retirement Calculator'!A788,'Lorri 401b'!N:N,0),0)</f>
        <v>849567.35253955435</v>
      </c>
      <c r="S788" s="25">
        <f t="shared" ca="1" si="787"/>
        <v>5756276.9244508287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4919225.0561561687</v>
      </c>
      <c r="R789" s="25">
        <f t="array" aca="1" ref="R789" ca="1">INDEX('Lorri 401b'!L:L,MATCH('Retirement Calculator'!A789,'Lorri 401b'!N:N,0),0)</f>
        <v>832655.157930288</v>
      </c>
      <c r="S789" s="25">
        <f t="shared" ca="1" si="787"/>
        <v>5751880.2140864562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4931792.688252083</v>
      </c>
      <c r="R790" s="25">
        <f t="array" aca="1" ref="R790" ca="1">INDEX('Lorri 401b'!L:L,MATCH('Retirement Calculator'!A790,'Lorri 401b'!N:N,0),0)</f>
        <v>815672.49584348302</v>
      </c>
      <c r="S790" s="25">
        <f t="shared" ca="1" si="787"/>
        <v>5747465.1840955662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4944412.6854817308</v>
      </c>
      <c r="R791" s="25">
        <f t="array" aca="1" ref="R791" ca="1">INDEX('Lorri 401b'!L:L,MATCH('Retirement Calculator'!A791,'Lorri 401b'!N:N,0),0)</f>
        <v>798619.07266464969</v>
      </c>
      <c r="S791" s="25">
        <f t="shared" ca="1" si="787"/>
        <v>5743031.758146381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4957085.2660331689</v>
      </c>
      <c r="R792" s="25">
        <f t="array" aca="1" ref="R792" ca="1">INDEX('Lorri 401b'!L:L,MATCH('Retirement Calculator'!A792,'Lorri 401b'!N:N,0),0)</f>
        <v>781494.59355590458</v>
      </c>
      <c r="S792" s="25">
        <f t="shared" ca="1" si="787"/>
        <v>5738579.8595890738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4969810.6490035709</v>
      </c>
      <c r="R793" s="25">
        <f t="array" aca="1" ref="R793" ca="1">INDEX('Lorri 401b'!L:L,MATCH('Retirement Calculator'!A793,'Lorri 401b'!N:N,0),0)</f>
        <v>764298.76245087292</v>
      </c>
      <c r="S793" s="25">
        <f t="shared" ca="1" si="787"/>
        <v>5734109.4114544438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4982589.0544030163</v>
      </c>
      <c r="R794" s="25">
        <f t="array" aca="1" ref="R794" ca="1">INDEX('Lorri 401b'!L:L,MATCH('Retirement Calculator'!A794,'Lorri 401b'!N:N,0),0)</f>
        <v>747031.28204957035</v>
      </c>
      <c r="S794" s="25">
        <f t="shared" ca="1" si="787"/>
        <v>5729620.3364525866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4995420.7031582929</v>
      </c>
      <c r="R795" s="25">
        <f t="array" aca="1" ref="R795" ca="1">INDEX('Lorri 401b'!L:L,MATCH('Retirement Calculator'!A795,'Lorri 401b'!N:N,0),0)</f>
        <v>729691.85381326231</v>
      </c>
      <c r="S795" s="25">
        <f t="shared" ca="1" si="787"/>
        <v>5725112.5569715556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5008305.8171167169</v>
      </c>
      <c r="R796" s="25">
        <f t="array" aca="1" ref="R796" ca="1">INDEX('Lorri 401b'!L:L,MATCH('Retirement Calculator'!A796,'Lorri 401b'!N:N,0),0)</f>
        <v>712280.17795930302</v>
      </c>
      <c r="S796" s="25">
        <f t="shared" ca="1" si="787"/>
        <v>5720585.9950760202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5021244.6190499673</v>
      </c>
      <c r="R797" s="25">
        <f t="array" aca="1" ref="R797" ca="1">INDEX('Lorri 401b'!L:L,MATCH('Retirement Calculator'!A797,'Lorri 401b'!N:N,0),0)</f>
        <v>694795.95345595223</v>
      </c>
      <c r="S797" s="25">
        <f t="shared" ca="1" si="787"/>
        <v>5716040.5725059193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5034237.3326579398</v>
      </c>
      <c r="R798" s="25">
        <f t="array" aca="1" ref="R798" ca="1">INDEX('Lorri 401b'!L:L,MATCH('Retirement Calculator'!A798,'Lorri 401b'!N:N,0),0)</f>
        <v>677238.87801717082</v>
      </c>
      <c r="S798" s="25">
        <f t="shared" ca="1" si="787"/>
        <v>5711476.210675111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5047284.1825726116</v>
      </c>
      <c r="R799" s="25">
        <f t="array" aca="1" ref="R799" ca="1">INDEX('Lorri 401b'!L:L,MATCH('Retirement Calculator'!A799,'Lorri 401b'!N:N,0),0)</f>
        <v>659608.6480973945</v>
      </c>
      <c r="S799" s="25">
        <f t="shared" ca="1" si="787"/>
        <v>5706892.8306700066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5060385.3943619281</v>
      </c>
      <c r="R800" s="25">
        <f t="array" aca="1" ref="R800" ca="1">INDEX('Lorri 401b'!L:L,MATCH('Retirement Calculator'!A800,'Lorri 401b'!N:N,0),0)</f>
        <v>641904.95888628578</v>
      </c>
      <c r="S800" s="25">
        <f t="shared" ca="1" si="787"/>
        <v>5702290.3532482143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5073541.1945337001</v>
      </c>
      <c r="R801" s="25">
        <f t="array" aca="1" ref="R801" ca="1">INDEX('Lorri 401b'!L:L,MATCH('Retirement Calculator'!A801,'Lorri 401b'!N:N,0),0)</f>
        <v>624127.50430346408</v>
      </c>
      <c r="S801" s="25">
        <f t="shared" ca="1" si="787"/>
        <v>5697668.6988371639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5086751.8105395213</v>
      </c>
      <c r="R802" s="25">
        <f t="array" aca="1" ref="R802" ca="1">INDEX('Lorri 401b'!L:L,MATCH('Retirement Calculator'!A802,'Lorri 401b'!N:N,0),0)</f>
        <v>606275.97699321399</v>
      </c>
      <c r="S802" s="25">
        <f t="shared" ca="1" si="787"/>
        <v>5693027.7875327356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5100017.4707787</v>
      </c>
      <c r="R803" s="25">
        <f t="array" aca="1" ref="R803" ca="1">INDEX('Lorri 401b'!L:L,MATCH('Retirement Calculator'!A803,'Lorri 401b'!N:N,0),0)</f>
        <v>588350.0683191712</v>
      </c>
      <c r="S803" s="25">
        <f t="shared" ca="1" si="787"/>
        <v>5688367.5390978716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5113338.4046022082</v>
      </c>
      <c r="R804" s="25">
        <f t="array" aca="1" ref="R804" ca="1">INDEX('Lorri 401b'!L:L,MATCH('Retirement Calculator'!A804,'Lorri 401b'!N:N,0),0)</f>
        <v>570349.46835898655</v>
      </c>
      <c r="S804" s="25">
        <f t="shared" ca="1" si="787"/>
        <v>5683687.8729611952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5126714.842316648</v>
      </c>
      <c r="R805" s="25">
        <f t="array" aca="1" ref="R805" ca="1">INDEX('Lorri 401b'!L:L,MATCH('Retirement Calculator'!A805,'Lorri 401b'!N:N,0),0)</f>
        <v>552273.86589896784</v>
      </c>
      <c r="S805" s="25">
        <f t="shared" ca="1" si="787"/>
        <v>5678988.7082156157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5140147.0151882311</v>
      </c>
      <c r="R806" s="25">
        <f t="array" aca="1" ref="R806" ca="1">INDEX('Lorri 401b'!L:L,MATCH('Retirement Calculator'!A806,'Lorri 401b'!N:N,0),0)</f>
        <v>534122.94842869905</v>
      </c>
      <c r="S806" s="25">
        <f t="shared" ca="1" si="787"/>
        <v>5674269.9636169299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5153635.1554467799</v>
      </c>
      <c r="R807" s="25">
        <f t="array" aca="1" ref="R807" ca="1">INDEX('Lorri 401b'!L:L,MATCH('Retirement Calculator'!A807,'Lorri 401b'!N:N,0),0)</f>
        <v>515896.40213563741</v>
      </c>
      <c r="S807" s="25">
        <f t="shared" ca="1" si="787"/>
        <v>5669531.5575824175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5167179.4962897385</v>
      </c>
      <c r="R808" s="25">
        <f t="array" aca="1" ref="R808" ca="1">INDEX('Lorri 401b'!L:L,MATCH('Retirement Calculator'!A808,'Lorri 401b'!N:N,0),0)</f>
        <v>497593.91189968801</v>
      </c>
      <c r="S808" s="25">
        <f t="shared" ca="1" si="787"/>
        <v>5664773.4081894262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5180780.27188621</v>
      </c>
      <c r="R809" s="25">
        <f t="array" aca="1" ref="R809" ca="1">INDEX('Lorri 401b'!L:L,MATCH('Retirement Calculator'!A809,'Lorri 401b'!N:N,0),0)</f>
        <v>479215.16128775553</v>
      </c>
      <c r="S809" s="25">
        <f t="shared" ca="1" si="787"/>
        <v>5659995.4331739657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5194437.7173809996</v>
      </c>
      <c r="R810" s="25">
        <f t="array" aca="1" ref="R810" ca="1">INDEX('Lorri 401b'!L:L,MATCH('Retirement Calculator'!A810,'Lorri 401b'!N:N,0),0)</f>
        <v>460759.83254827332</v>
      </c>
      <c r="S810" s="25">
        <f t="shared" ca="1" si="787"/>
        <v>5655197.5499292733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5208152.0688986843</v>
      </c>
      <c r="R811" s="25">
        <f t="array" aca="1" ref="R811" ca="1">INDEX('Lorri 401b'!L:L,MATCH('Retirement Calculator'!A811,'Lorri 401b'!N:N,0),0)</f>
        <v>442227.60660570994</v>
      </c>
      <c r="S811" s="25">
        <f t="shared" ca="1" si="787"/>
        <v>5650379.6755043939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5221923.5635476932</v>
      </c>
      <c r="R812" s="25">
        <f t="array" aca="1" ref="R812" ca="1">INDEX('Lorri 401b'!L:L,MATCH('Retirement Calculator'!A812,'Lorri 401b'!N:N,0),0)</f>
        <v>423618.16305505252</v>
      </c>
      <c r="S812" s="25">
        <f t="shared" ca="1" si="787"/>
        <v>5645541.7266027462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5235752.4394244058</v>
      </c>
      <c r="R813" s="25">
        <f t="array" aca="1" ref="R813" ca="1">INDEX('Lorri 401b'!L:L,MATCH('Retirement Calculator'!A813,'Lorri 401b'!N:N,0),0)</f>
        <v>404931.18015626736</v>
      </c>
      <c r="S813" s="25">
        <f t="shared" ca="1" si="787"/>
        <v>5640683.6195806731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5249638.9356172718</v>
      </c>
      <c r="R814" s="25">
        <f t="array" aca="1" ref="R814" ca="1">INDEX('Lorri 401b'!L:L,MATCH('Retirement Calculator'!A814,'Lorri 401b'!N:N,0),0)</f>
        <v>386166.33482873725</v>
      </c>
      <c r="S814" s="25">
        <f t="shared" ca="1" si="787"/>
        <v>5635805.270446009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5263583.2922109412</v>
      </c>
      <c r="R815" s="25">
        <f t="array" aca="1" ref="R815" ca="1">INDEX('Lorri 401b'!L:L,MATCH('Retirement Calculator'!A815,'Lorri 401b'!N:N,0),0)</f>
        <v>367323.30264567578</v>
      </c>
      <c r="S815" s="25">
        <f t="shared" ca="1" si="787"/>
        <v>5630906.594856617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5277585.7502904171</v>
      </c>
      <c r="R816" s="25">
        <f t="array" aca="1" ref="R816" ca="1">INDEX('Lorri 401b'!L:L,MATCH('Retirement Calculator'!A816,'Lorri 401b'!N:N,0),0)</f>
        <v>348401.75782851822</v>
      </c>
      <c r="S816" s="25">
        <f t="shared" ca="1" si="787"/>
        <v>5625987.5081189349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5291646.5519452244</v>
      </c>
      <c r="R817" s="25">
        <f t="array" aca="1" ref="R817" ca="1">INDEX('Lorri 401b'!L:L,MATCH('Retirement Calculator'!A817,'Lorri 401b'!N:N,0),0)</f>
        <v>329401.37324128917</v>
      </c>
      <c r="S817" s="25">
        <f t="shared" ca="1" si="787"/>
        <v>5621047.9251865139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5305765.9402735932</v>
      </c>
      <c r="R818" s="25">
        <f t="array" aca="1" ref="R818" ca="1">INDEX('Lorri 401b'!L:L,MATCH('Retirement Calculator'!A818,'Lorri 401b'!N:N,0),0)</f>
        <v>310321.82038494665</v>
      </c>
      <c r="S818" s="25">
        <f t="shared" ca="1" si="787"/>
        <v>5616087.7606585398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5319944.1593866637</v>
      </c>
      <c r="R819" s="25">
        <f t="array" aca="1" ref="R819" ca="1">INDEX('Lorri 401b'!L:L,MATCH('Retirement Calculator'!A819,'Lorri 401b'!N:N,0),0)</f>
        <v>291162.76939170272</v>
      </c>
      <c r="S819" s="25">
        <f t="shared" ca="1" si="787"/>
        <v>5611106.9287783662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5334181.4544127053</v>
      </c>
      <c r="R820" s="25">
        <f t="array" aca="1" ref="R820" ca="1">INDEX('Lorri 401b'!L:L,MATCH('Retirement Calculator'!A820,'Lorri 401b'!N:N,0),0)</f>
        <v>271923.88901932025</v>
      </c>
      <c r="S820" s="25">
        <f t="shared" ca="1" si="787"/>
        <v>5606105.343432026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5348478.0715013556</v>
      </c>
      <c r="R821" s="25">
        <f t="array" aca="1" ref="R821" ca="1">INDEX('Lorri 401b'!L:L,MATCH('Retirement Calculator'!A821,'Lorri 401b'!N:N,0),0)</f>
        <v>252604.84664538622</v>
      </c>
      <c r="S821" s="25">
        <f t="shared" ca="1" si="787"/>
        <v>5601082.9181467416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5362834.2578278752</v>
      </c>
      <c r="R822" s="25">
        <f t="array" aca="1" ref="R822" ca="1">INDEX('Lorri 401b'!L:L,MATCH('Retirement Calculator'!A822,'Lorri 401b'!N:N,0),0)</f>
        <v>233205.3082615608</v>
      </c>
      <c r="S822" s="25">
        <f t="shared" ca="1" si="787"/>
        <v>5596039.5660894364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5377250.261597422</v>
      </c>
      <c r="R823" s="25">
        <f t="array" aca="1" ref="R823" ca="1">INDEX('Lorri 401b'!L:L,MATCH('Retirement Calculator'!A823,'Lorri 401b'!N:N,0),0)</f>
        <v>213724.93846780277</v>
      </c>
      <c r="S823" s="25">
        <f t="shared" ca="1" si="787"/>
        <v>5590975.2000652244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5391726.3320493419</v>
      </c>
      <c r="R824" s="25">
        <f t="array" aca="1" ref="R824" ca="1">INDEX('Lorri 401b'!L:L,MATCH('Retirement Calculator'!A824,'Lorri 401b'!N:N,0),0)</f>
        <v>194163.40046657075</v>
      </c>
      <c r="S824" s="25">
        <f t="shared" ca="1" si="787"/>
        <v>5585889.7325159125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5406262.7194614783</v>
      </c>
      <c r="R825" s="25">
        <f t="array" aca="1" ref="R825" ca="1">INDEX('Lorri 401b'!L:L,MATCH('Retirement Calculator'!A825,'Lorri 401b'!N:N,0),0)</f>
        <v>174520.35605700026</v>
      </c>
      <c r="S825" s="25">
        <f t="shared" ca="1" si="787"/>
        <v>5580783.0755184786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5420859.6751544988</v>
      </c>
      <c r="R826" s="25">
        <f t="array" aca="1" ref="R826" ca="1">INDEX('Lorri 401b'!L:L,MATCH('Retirement Calculator'!A826,'Lorri 401b'!N:N,0),0)</f>
        <v>154795.46562905656</v>
      </c>
      <c r="S826" s="25">
        <f t="shared" ca="1" si="787"/>
        <v>5575655.1407835558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5435517.4514962398</v>
      </c>
      <c r="R827" s="25">
        <f t="array" aca="1" ref="R827" ca="1">INDEX('Lorri 401b'!L:L,MATCH('Retirement Calculator'!A827,'Lorri 401b'!N:N,0),0)</f>
        <v>134988.38815766308</v>
      </c>
      <c r="S827" s="25">
        <f t="shared" ca="1" si="787"/>
        <v>5570505.8396539027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5450236.3019060716</v>
      </c>
      <c r="R828" s="25">
        <f t="array" aca="1" ref="R828" ca="1">INDEX('Lorri 401b'!L:L,MATCH('Retirement Calculator'!A828,'Lorri 401b'!N:N,0),0)</f>
        <v>115098.78119680549</v>
      </c>
      <c r="S828" s="25">
        <f t="shared" ca="1" si="787"/>
        <v>5565335.0831028773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5465016.4808592778</v>
      </c>
      <c r="R829" s="25">
        <f t="array" aca="1" ref="R829" ca="1">INDEX('Lorri 401b'!L:L,MATCH('Retirement Calculator'!A829,'Lorri 401b'!N:N,0),0)</f>
        <v>95126.300873610977</v>
      </c>
      <c r="S829" s="25">
        <f t="shared" ca="1" si="787"/>
        <v>5560142.7817328889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5479858.2438914552</v>
      </c>
      <c r="R830" s="25">
        <f t="array" aca="1" ref="R830" ca="1">INDEX('Lorri 401b'!L:L,MATCH('Retirement Calculator'!A830,'Lorri 401b'!N:N,0),0)</f>
        <v>75070.601882403163</v>
      </c>
      <c r="S830" s="25">
        <f t="shared" ca="1" si="787"/>
        <v>5554928.845773858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5494761.8476029336</v>
      </c>
      <c r="R831" s="25">
        <f t="array" aca="1" ref="R831" ca="1">INDEX('Lorri 401b'!L:L,MATCH('Retirement Calculator'!A831,'Lorri 401b'!N:N,0),0)</f>
        <v>54931.337478731984</v>
      </c>
      <c r="S831" s="25">
        <f t="shared" ca="1" si="787"/>
        <v>5549693.1850816654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5509727.5496632103</v>
      </c>
      <c r="R832" s="25">
        <f t="array" aca="1" ref="R832" ca="1">INDEX('Lorri 401b'!L:L,MATCH('Retirement Calculator'!A832,'Lorri 401b'!N:N,0),0)</f>
        <v>34708.15947337883</v>
      </c>
      <c r="S832" s="25">
        <f t="shared" ca="1" si="787"/>
        <v>5544435.7091365894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5524755.6088154046</v>
      </c>
      <c r="R833" s="25">
        <f t="array" aca="1" ref="R833" ca="1">INDEX('Lorri 401b'!L:L,MATCH('Retirement Calculator'!A833,'Lorri 401b'!N:N,0),0)</f>
        <v>14400.71822633671</v>
      </c>
      <c r="S833" s="25">
        <f t="shared" ca="1" si="787"/>
        <v>5539156.3270417415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5539846.2848807331</v>
      </c>
      <c r="R834" s="25">
        <f t="array" aca="1" ref="R834" ca="1">INDEX('Lorri 401b'!L:L,MATCH('Retirement Calculator'!A834,'Lorri 401b'!N:N,0),0)</f>
        <v>-5991.3373592347507</v>
      </c>
      <c r="S834" s="25">
        <f t="shared" ca="1" si="787"/>
        <v>5533854.9475214984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5554999.8387630004</v>
      </c>
      <c r="R835" s="25">
        <f t="array" aca="1" ref="R835" ca="1">INDEX('Lorri 401b'!L:L,MATCH('Retirement Calculator'!A835,'Lorri 401b'!N:N,0),0)</f>
        <v>-26468.35984307943</v>
      </c>
      <c r="S835" s="25">
        <f t="shared" ca="1" si="787"/>
        <v>5528531.4789199214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5570216.5324531104</v>
      </c>
      <c r="R836" s="25">
        <f t="array" aca="1" ref="R836" ca="1">INDEX('Lorri 401b'!L:L,MATCH('Retirement Calculator'!A836,'Lorri 401b'!N:N,0),0)</f>
        <v>-47030.703253940126</v>
      </c>
      <c r="S836" s="25">
        <f t="shared" ca="1" si="787"/>
        <v>5523185.8291991707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5585496.6290335963</v>
      </c>
      <c r="R837" s="25">
        <f t="array" aca="1" ref="R837" ca="1">INDEX('Lorri 401b'!L:L,MATCH('Retirement Calculator'!A837,'Lorri 401b'!N:N,0),0)</f>
        <v>-67678.723095679408</v>
      </c>
      <c r="S837" s="25">
        <f t="shared" ca="1" si="787"/>
        <v>5517817.9059379166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5600840.392683167</v>
      </c>
      <c r="R838" s="25">
        <f t="array" aca="1" ref="R838" ca="1">INDEX('Lorri 401b'!L:L,MATCH('Retirement Calculator'!A838,'Lorri 401b'!N:N,0),0)</f>
        <v>-88412.776353425928</v>
      </c>
      <c r="S838" s="25">
        <f t="shared" ca="1" si="787"/>
        <v>5512427.6163297407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5616248.0886812778</v>
      </c>
      <c r="R839" s="25">
        <f t="array" aca="1" ref="R839" ca="1">INDEX('Lorri 401b'!L:L,MATCH('Retirement Calculator'!A839,'Lorri 401b'!N:N,0),0)</f>
        <v>-109233.2214997464</v>
      </c>
      <c r="S839" s="25">
        <f t="shared" ca="1" si="787"/>
        <v>5507014.8671815312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5631719.9834127137</v>
      </c>
      <c r="R840" s="25">
        <f t="array" aca="1" ref="R840" ca="1">INDEX('Lorri 401b'!L:L,MATCH('Retirement Calculator'!A840,'Lorri 401b'!N:N,0),0)</f>
        <v>-130140.41850084321</v>
      </c>
      <c r="S840" s="25">
        <f t="shared" ca="1" si="787"/>
        <v>5501579.5649118703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5647256.3443721971</v>
      </c>
      <c r="R841" s="25">
        <f t="array" aca="1" ref="R841" ca="1">INDEX('Lorri 401b'!L:L,MATCH('Retirement Calculator'!A841,'Lorri 401b'!N:N,0),0)</f>
        <v>-151134.72882277792</v>
      </c>
      <c r="S841" s="25">
        <f t="shared" ca="1" si="787"/>
        <v>5496121.6155494191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5662857.4401690122</v>
      </c>
      <c r="R842" s="25">
        <f t="array" aca="1" ref="R842" ca="1">INDEX('Lorri 401b'!L:L,MATCH('Retirement Calculator'!A842,'Lorri 401b'!N:N,0),0)</f>
        <v>-172216.51543772069</v>
      </c>
      <c r="S842" s="25">
        <f t="shared" ca="1" si="787"/>
        <v>5490640.9247312918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5678523.5405316474</v>
      </c>
      <c r="R843" s="25">
        <f t="array" aca="1" ref="R843" ca="1">INDEX('Lorri 401b'!L:L,MATCH('Retirement Calculator'!A843,'Lorri 401b'!N:N,0),0)</f>
        <v>-193386.14283022573</v>
      </c>
      <c r="S843" s="25">
        <f t="shared" ca="1" si="787"/>
        <v>5485137.3977014218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5694254.9163124599</v>
      </c>
      <c r="R844" s="25">
        <f t="array" aca="1" ref="R844" ca="1">INDEX('Lorri 401b'!L:L,MATCH('Retirement Calculator'!A844,'Lorri 401b'!N:N,0),0)</f>
        <v>-214643.97700353287</v>
      </c>
      <c r="S844" s="25">
        <f t="shared" ca="1" si="787"/>
        <v>5479610.9393089274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5710051.8394923592</v>
      </c>
      <c r="R845" s="25">
        <f t="array" aca="1" ref="R845" ca="1">INDEX('Lorri 401b'!L:L,MATCH('Retirement Calculator'!A845,'Lorri 401b'!N:N,0),0)</f>
        <v>-235990.38548589547</v>
      </c>
      <c r="S845" s="25">
        <f t="shared" ca="1" si="787"/>
        <v>5474061.4540064633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5725914.5831855079</v>
      </c>
      <c r="R846" s="25">
        <f t="array" aca="1" ref="R846" ca="1">INDEX('Lorri 401b'!L:L,MATCH('Retirement Calculator'!A846,'Lorri 401b'!N:N,0),0)</f>
        <v>-257425.73733693457</v>
      </c>
      <c r="S846" s="25">
        <f t="shared" ca="1" si="787"/>
        <v>5468488.8458485734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5741843.421644045</v>
      </c>
      <c r="R847" s="25">
        <f t="array" aca="1" ref="R847" ca="1">INDEX('Lorri 401b'!L:L,MATCH('Retirement Calculator'!A847,'Lorri 401b'!N:N,0),0)</f>
        <v>-278950.40315401967</v>
      </c>
      <c r="S847" s="25">
        <f t="shared" ca="1" si="787"/>
        <v>5462893.0184900258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5757838.6302628256</v>
      </c>
      <c r="R848" s="25">
        <f t="array" aca="1" ref="R848" ca="1">INDEX('Lorri 401b'!L:L,MATCH('Retirement Calculator'!A848,'Lorri 401b'!N:N,0),0)</f>
        <v>-300564.75507867598</v>
      </c>
      <c r="S848" s="25">
        <f t="shared" ca="1" si="787"/>
        <v>5457273.8751841495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5773900.4855841845</v>
      </c>
      <c r="R849" s="25">
        <f t="array" aca="1" ref="R849" ca="1">INDEX('Lorri 401b'!L:L,MATCH('Retirement Calculator'!A849,'Lorri 401b'!N:N,0),0)</f>
        <v>-322269.16680301836</v>
      </c>
      <c r="S849" s="25">
        <f t="shared" ca="1" si="787"/>
        <v>5451631.3187811663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5790029.2653027158</v>
      </c>
      <c r="R850" s="25">
        <f t="array" aca="1" ref="R850" ca="1">INDEX('Lorri 401b'!L:L,MATCH('Retirement Calculator'!A850,'Lorri 401b'!N:N,0),0)</f>
        <v>-344064.01357621216</v>
      </c>
      <c r="S850" s="25">
        <f t="shared" ca="1" si="787"/>
        <v>5445965.2517265035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5806225.2482700748</v>
      </c>
      <c r="R851" s="25">
        <f t="array" aca="1" ref="R851" ca="1">INDEX('Lorri 401b'!L:L,MATCH('Retirement Calculator'!A851,'Lorri 401b'!N:N,0),0)</f>
        <v>-365949.67221096094</v>
      </c>
      <c r="S851" s="25">
        <f t="shared" ca="1" si="787"/>
        <v>5440275.5760591142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5822488.7144997977</v>
      </c>
      <c r="R852" s="25">
        <f t="array" aca="1" ref="R852" ca="1">INDEX('Lorri 401b'!L:L,MATCH('Retirement Calculator'!A852,'Lorri 401b'!N:N,0),0)</f>
        <v>-387926.52109002112</v>
      </c>
      <c r="S852" s="25">
        <f t="shared" ca="1" si="787"/>
        <v>5434562.1934097763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5838819.9451721441</v>
      </c>
      <c r="R853" s="25">
        <f t="array" aca="1" ref="R853" ca="1">INDEX('Lorri 401b'!L:L,MATCH('Retirement Calculator'!A853,'Lorri 401b'!N:N,0),0)</f>
        <v>-409994.9401727441</v>
      </c>
      <c r="S853" s="25">
        <f t="shared" ca="1" si="787"/>
        <v>5428825.0049994001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5855219.2226389591</v>
      </c>
      <c r="R854" s="25">
        <f t="array" aca="1" ref="R854" ca="1">INDEX('Lorri 401b'!L:L,MATCH('Retirement Calculator'!A854,'Lorri 401b'!N:N,0),0)</f>
        <v>-432155.31100164505</v>
      </c>
      <c r="S854" s="25">
        <f t="shared" ca="1" si="787"/>
        <v>5423063.9116373137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5871686.8304285519</v>
      </c>
      <c r="R855" s="25">
        <f t="array" aca="1" ref="R855" ca="1">INDEX('Lorri 401b'!L:L,MATCH('Retirement Calculator'!A855,'Lorri 401b'!N:N,0),0)</f>
        <v>-454408.01670899976</v>
      </c>
      <c r="S855" s="25">
        <f t="shared" ca="1" si="787"/>
        <v>5417278.813719552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5888223.0532506015</v>
      </c>
      <c r="R856" s="25">
        <f t="array" aca="1" ref="R856" ca="1">INDEX('Lorri 401b'!L:L,MATCH('Retirement Calculator'!A856,'Lorri 401b'!N:N,0),0)</f>
        <v>-476753.44202346844</v>
      </c>
      <c r="S856" s="25">
        <f t="shared" ca="1" si="787"/>
        <v>5411469.6112271333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5904828.1770010768</v>
      </c>
      <c r="R857" s="25">
        <f t="array" aca="1" ref="R857" ca="1">INDEX('Lorri 401b'!L:L,MATCH('Retirement Calculator'!A857,'Lorri 401b'!N:N,0),0)</f>
        <v>-499191.97327674745</v>
      </c>
      <c r="S857" s="25">
        <f t="shared" ca="1" si="787"/>
        <v>5405636.2037243294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5921502.4887671787</v>
      </c>
      <c r="R858" s="25">
        <f t="array" aca="1" ref="R858" ca="1">INDEX('Lorri 401b'!L:L,MATCH('Retirement Calculator'!A858,'Lorri 401b'!N:N,0),0)</f>
        <v>-521723.99841024843</v>
      </c>
      <c r="S858" s="25">
        <f t="shared" ca="1" si="787"/>
        <v>5399778.4903569305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5938246.2768323058</v>
      </c>
      <c r="R859" s="25">
        <f t="array" aca="1" ref="R859" ca="1">INDEX('Lorri 401b'!L:L,MATCH('Retirement Calculator'!A859,'Lorri 401b'!N:N,0),0)</f>
        <v>-544349.90698180569</v>
      </c>
      <c r="S859" s="25">
        <f t="shared" ca="1" si="787"/>
        <v>5393896.3698505005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5955059.8306810381</v>
      </c>
      <c r="R860" s="25">
        <f t="array" aca="1" ref="R860" ca="1">INDEX('Lorri 401b'!L:L,MATCH('Retirement Calculator'!A860,'Lorri 401b'!N:N,0),0)</f>
        <v>-567070.09017241106</v>
      </c>
      <c r="S860" s="25">
        <f t="shared" ca="1" si="787"/>
        <v>5387989.7405086271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5971943.4410041394</v>
      </c>
      <c r="R861" s="25">
        <f t="array" aca="1" ref="R861" ca="1">INDEX('Lorri 401b'!L:L,MATCH('Retirement Calculator'!A861,'Lorri 401b'!N:N,0),0)</f>
        <v>-589884.94079297734</v>
      </c>
      <c r="S861" s="25">
        <f t="shared" ca="1" si="787"/>
        <v>5382058.5002111625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5988897.3997035874</v>
      </c>
      <c r="R862" s="25">
        <f t="array" aca="1" ref="R862" ca="1">INDEX('Lorri 401b'!L:L,MATCH('Retirement Calculator'!A862,'Lorri 401b'!N:N,0),0)</f>
        <v>-612794.85329112934</v>
      </c>
      <c r="S862" s="25">
        <f t="shared" ca="1" si="787"/>
        <v>5376102.5464124577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6005921.999897616</v>
      </c>
      <c r="R863" s="25">
        <f t="array" aca="1" ref="R863" ca="1">INDEX('Lorri 401b'!L:L,MATCH('Retirement Calculator'!A863,'Lorri 401b'!N:N,0),0)</f>
        <v>-635800.22375802358</v>
      </c>
      <c r="S863" s="25">
        <f t="shared" ca="1" si="787"/>
        <v>5370121.7761395928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6023017.5359257869</v>
      </c>
      <c r="R864" s="25">
        <f t="array" aca="1" ref="R864" ca="1">INDEX('Lorri 401b'!L:L,MATCH('Retirement Calculator'!A864,'Lorri 401b'!N:N,0),0)</f>
        <v>-658901.44993519655</v>
      </c>
      <c r="S864" s="25">
        <f t="shared" ca="1" si="787"/>
        <v>5364116.08599059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6040184.3033540752</v>
      </c>
      <c r="R865" s="25">
        <f t="array" aca="1" ref="R865" ca="1">INDEX('Lorri 401b'!L:L,MATCH('Retirement Calculator'!A865,'Lorri 401b'!N:N,0),0)</f>
        <v>-682098.93122144113</v>
      </c>
      <c r="S865" s="25">
        <f t="shared" ca="1" si="787"/>
        <v>5358085.3721326338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6057422.5989799816</v>
      </c>
      <c r="R866" s="25">
        <f t="array" aca="1" ref="R866" ca="1">INDEX('Lorri 401b'!L:L,MATCH('Retirement Calculator'!A866,'Lorri 401b'!N:N,0),0)</f>
        <v>-705393.06867971167</v>
      </c>
      <c r="S866" s="25">
        <f t="shared" ca="1" si="787"/>
        <v>5352029.5303002698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6074732.720837662</v>
      </c>
      <c r="R867" s="25">
        <f t="array" aca="1" ref="R867" ca="1">INDEX('Lorri 401b'!L:L,MATCH('Retirement Calculator'!A867,'Lorri 401b'!N:N,0),0)</f>
        <v>-728784.26504405832</v>
      </c>
      <c r="S867" s="25">
        <f t="shared" ca="1" si="787"/>
        <v>5345948.4557936033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6092114.9682030827</v>
      </c>
      <c r="R868" s="25">
        <f t="array" aca="1" ref="R868" ca="1">INDEX('Lorri 401b'!L:L,MATCH('Retirement Calculator'!A868,'Lorri 401b'!N:N,0),0)</f>
        <v>-752272.92472658982</v>
      </c>
      <c r="S868" s="25">
        <f t="shared" ca="1" si="787"/>
        <v>5339842.0434764931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6109569.6415991932</v>
      </c>
      <c r="R869" s="25">
        <f t="array" aca="1" ref="R869" ca="1">INDEX('Lorri 401b'!L:L,MATCH('Retirement Calculator'!A869,'Lorri 401b'!N:N,0),0)</f>
        <v>-775859.45382446516</v>
      </c>
      <c r="S869" s="25">
        <f t="shared" ca="1" si="787"/>
        <v>5333710.1877747281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6127097.0428011203</v>
      </c>
      <c r="R870" s="25">
        <f t="array" aca="1" ref="R870" ca="1">INDEX('Lorri 401b'!L:L,MATCH('Retirement Calculator'!A870,'Lorri 401b'!N:N,0),0)</f>
        <v>-799544.26012691495</v>
      </c>
      <c r="S870" s="25">
        <f t="shared" ca="1" si="787"/>
        <v>5327552.7826742055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6144697.4748413889</v>
      </c>
      <c r="R871" s="25">
        <f t="array" aca="1" ref="R871" ca="1">INDEX('Lorri 401b'!L:L,MATCH('Retirement Calculator'!A871,'Lorri 401b'!N:N,0),0)</f>
        <v>-823327.75312229164</v>
      </c>
      <c r="S871" s="25">
        <f t="shared" ca="1" si="787"/>
        <v>5321369.7217190973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6162371.2420151588</v>
      </c>
      <c r="R872" s="25">
        <f t="array" aca="1" ref="R872" ca="1">INDEX('Lorri 401b'!L:L,MATCH('Retirement Calculator'!A872,'Lorri 401b'!N:N,0),0)</f>
        <v>-847210.34400514909</v>
      </c>
      <c r="S872" s="25">
        <f t="shared" ca="1" si="787"/>
        <v>5315160.8980100099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6180118.6498854859</v>
      </c>
      <c r="R873" s="25">
        <f t="array" aca="1" ref="R873" ca="1">INDEX('Lorri 401b'!L:L,MATCH('Retirement Calculator'!A873,'Lorri 401b'!N:N,0),0)</f>
        <v>-871192.44568335172</v>
      </c>
      <c r="S873" s="25">
        <f t="shared" ca="1" si="787"/>
        <v>5308926.2042021342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6197940.0052886065</v>
      </c>
      <c r="R874" s="25">
        <f t="array" aca="1" ref="R874" ca="1">INDEX('Lorri 401b'!L:L,MATCH('Retirement Calculator'!A874,'Lorri 401b'!N:N,0),0)</f>
        <v>-895274.47278521361</v>
      </c>
      <c r="S874" s="25">
        <f t="shared" ca="1" si="787"/>
        <v>5302665.5325033925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6215835.6163392402</v>
      </c>
      <c r="R875" s="25">
        <f t="array" aca="1" ref="R875" ca="1">INDEX('Lorri 401b'!L:L,MATCH('Retirement Calculator'!A875,'Lorri 401b'!N:N,0),0)</f>
        <v>-919456.84166666656</v>
      </c>
      <c r="S875" s="25">
        <f t="shared" ca="1" si="787"/>
        <v>5296378.7746725734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6233805.792435918</v>
      </c>
      <c r="R876" s="25">
        <f t="array" aca="1" ref="R876" ca="1">INDEX('Lorri 401b'!L:L,MATCH('Retirement Calculator'!A876,'Lorri 401b'!N:N,0),0)</f>
        <v>-943739.97041845892</v>
      </c>
      <c r="S876" s="25">
        <f t="shared" ca="1" si="787"/>
        <v>5290065.8220174592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6251850.8442663318</v>
      </c>
      <c r="R877" s="25">
        <f t="array" aca="1" ref="R877" ca="1">INDEX('Lorri 401b'!L:L,MATCH('Retirement Calculator'!A877,'Lorri 401b'!N:N,0),0)</f>
        <v>-968124.27887338377</v>
      </c>
      <c r="S877" s="25">
        <f t="shared" ca="1" si="787"/>
        <v>5283726.5653929478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6269971.0838127052</v>
      </c>
      <c r="R878" s="25">
        <f t="array" aca="1" ref="R878" ca="1">INDEX('Lorri 401b'!L:L,MATCH('Retirement Calculator'!A878,'Lorri 401b'!N:N,0),0)</f>
        <v>-992610.18861353735</v>
      </c>
      <c r="S878" s="25">
        <f t="shared" ca="1" si="787"/>
        <v>5277360.8951991675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6288166.8243571892</v>
      </c>
      <c r="R879" s="25">
        <f t="array" aca="1" ref="R879" ca="1">INDEX('Lorri 401b'!L:L,MATCH('Retirement Calculator'!A879,'Lorri 401b'!N:N,0),0)</f>
        <v>-1017198.1229776083</v>
      </c>
      <c r="S879" s="25">
        <f t="shared" ca="1" si="787"/>
        <v>5270968.7013795804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6306438.3804872753</v>
      </c>
      <c r="R880" s="25">
        <f t="array" aca="1" ref="R880" ca="1">INDEX('Lorri 401b'!L:L,MATCH('Retirement Calculator'!A880,'Lorri 401b'!N:N,0),0)</f>
        <v>-1041888.5070681963</v>
      </c>
      <c r="S880" s="25">
        <f t="shared" ca="1" si="787"/>
        <v>5264549.873419079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6324786.0681012366</v>
      </c>
      <c r="R881" s="25">
        <f t="array" aca="1" ref="R881" ca="1">INDEX('Lorri 401b'!L:L,MATCH('Retirement Calculator'!A881,'Lorri 401b'!N:N,0),0)</f>
        <v>-1066681.7677591618</v>
      </c>
      <c r="S881" s="25">
        <f t="shared" ca="1" si="787"/>
        <v>5258104.3003420746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6343210.2044135891</v>
      </c>
      <c r="R882" s="25">
        <f t="array" aca="1" ref="R882" ca="1">INDEX('Lorri 401b'!L:L,MATCH('Retirement Calculator'!A882,'Lorri 401b'!N:N,0),0)</f>
        <v>-1091578.3337030062</v>
      </c>
      <c r="S882" s="25">
        <f t="shared" ca="1" si="787"/>
        <v>5251631.8707105834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6361711.1079605762</v>
      </c>
      <c r="R883" s="25">
        <f t="array" aca="1" ref="R883" ca="1">INDEX('Lorri 401b'!L:L,MATCH('Retirement Calculator'!A883,'Lorri 401b'!N:N,0),0)</f>
        <v>-1116578.6353382831</v>
      </c>
      <c r="S883" s="25">
        <f t="shared" ca="1" si="787"/>
        <v>5245132.472622293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6380289.0986056756</v>
      </c>
      <c r="R884" s="25">
        <f t="array" aca="1" ref="R884" ca="1">INDEX('Lorri 401b'!L:L,MATCH('Retirement Calculator'!A884,'Lorri 401b'!N:N,0),0)</f>
        <v>-1141683.1048970406</v>
      </c>
      <c r="S884" s="25">
        <f t="shared" ca="1" si="787"/>
        <v>5238605.9937086347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6398944.4975451296</v>
      </c>
      <c r="R885" s="25">
        <f t="array" aca="1" ref="R885" ca="1">INDEX('Lorri 401b'!L:L,MATCH('Retirement Calculator'!A885,'Lorri 401b'!N:N,0),0)</f>
        <v>-1166892.1764122928</v>
      </c>
      <c r="S885" s="25">
        <f t="shared" ca="1" si="787"/>
        <v>5232052.3211328369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6417677.6273134984</v>
      </c>
      <c r="R886" s="25">
        <f t="array" aca="1" ref="R886" ca="1">INDEX('Lorri 401b'!L:L,MATCH('Retirement Calculator'!A886,'Lorri 401b'!N:N,0),0)</f>
        <v>-1192206.2857255251</v>
      </c>
      <c r="S886" s="25">
        <f t="shared" ca="1" si="787"/>
        <v>5225471.3415879738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6436488.8117892351</v>
      </c>
      <c r="R887" s="25">
        <f t="array" aca="1" ref="R887" ca="1">INDEX('Lorri 401b'!L:L,MATCH('Retirement Calculator'!A887,'Lorri 401b'!N:N,0),0)</f>
        <v>-1217625.8704942293</v>
      </c>
      <c r="S887" s="25">
        <f t="shared" ca="1" si="787"/>
        <v>5218862.9412950054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6455378.3762002876</v>
      </c>
      <c r="R888" s="25">
        <f t="array" aca="1" ref="R888" ca="1">INDEX('Lorri 401b'!L:L,MATCH('Retirement Calculator'!A888,'Lorri 401b'!N:N,0),0)</f>
        <v>-1243151.3701994698</v>
      </c>
      <c r="S888" s="25">
        <f t="shared" ca="1" si="787"/>
        <v>5212227.0060008178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6474346.6471297191</v>
      </c>
      <c r="R889" s="25">
        <f t="array" aca="1" ref="R889" ca="1">INDEX('Lorri 401b'!L:L,MATCH('Retirement Calculator'!A889,'Lorri 401b'!N:N,0),0)</f>
        <v>-1268783.2261534822</v>
      </c>
      <c r="S889" s="25">
        <f t="shared" ca="1" si="787"/>
        <v>5205563.4209762365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6493393.9525213568</v>
      </c>
      <c r="R890" s="25">
        <f t="array" aca="1" ref="R890" ca="1">INDEX('Lorri 401b'!L:L,MATCH('Retirement Calculator'!A890,'Lorri 401b'!N:N,0),0)</f>
        <v>-1294521.8815073029</v>
      </c>
      <c r="S890" s="25">
        <f t="shared" ca="1" si="787"/>
        <v>5198872.0710140541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6512520.6216854602</v>
      </c>
      <c r="R891" s="25">
        <f t="array" aca="1" ref="R891" ca="1">INDEX('Lorri 401b'!L:L,MATCH('Retirement Calculator'!A891,'Lorri 401b'!N:N,0),0)</f>
        <v>-1320367.7812584313</v>
      </c>
      <c r="S891" s="25">
        <f t="shared" ca="1" si="787"/>
        <v>5192152.8404270289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6531726.9853044134</v>
      </c>
      <c r="R892" s="25">
        <f t="array" aca="1" ref="R892" ca="1">INDEX('Lorri 401b'!L:L,MATCH('Retirement Calculator'!A892,'Lorri 401b'!N:N,0),0)</f>
        <v>-1346321.3722585225</v>
      </c>
      <c r="S892" s="25">
        <f t="shared" ca="1" si="787"/>
        <v>5185405.6130458908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6551013.3754384462</v>
      </c>
      <c r="R893" s="25">
        <f t="array" aca="1" ref="R893" ca="1">INDEX('Lorri 401b'!L:L,MATCH('Retirement Calculator'!A893,'Lorri 401b'!N:N,0),0)</f>
        <v>-1372383.1032211143</v>
      </c>
      <c r="S893" s="25">
        <f t="shared" ca="1" si="787"/>
        <v>5178630.2722173315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6570380.1255313708</v>
      </c>
      <c r="R894" s="25">
        <f t="array" aca="1" ref="R894" ca="1">INDEX('Lorri 401b'!L:L,MATCH('Retirement Calculator'!A894,'Lorri 401b'!N:N,0),0)</f>
        <v>-1398553.4247293836</v>
      </c>
      <c r="S894" s="25">
        <f t="shared" ca="1" si="787"/>
        <v>5171826.7008019872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6589827.570416349</v>
      </c>
      <c r="R895" s="25">
        <f t="array" aca="1" ref="R895" ca="1">INDEX('Lorri 401b'!L:L,MATCH('Retirement Calculator'!A895,'Lorri 401b'!N:N,0),0)</f>
        <v>-1424832.7892439372</v>
      </c>
      <c r="S895" s="25">
        <f t="shared" ca="1" si="787"/>
        <v>5164994.7811724115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6609356.0463216808</v>
      </c>
      <c r="R896" s="25">
        <f t="array" aca="1" ref="R896" ca="1">INDEX('Lorri 401b'!L:L,MATCH('Retirement Calculator'!A896,'Lorri 401b'!N:N,0),0)</f>
        <v>-1451221.6511106349</v>
      </c>
      <c r="S896" s="25">
        <f t="shared" ca="1" si="787"/>
        <v>5158134.3952110456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6628965.8908766182</v>
      </c>
      <c r="R897" s="25">
        <f t="array" aca="1" ref="R897" ca="1">INDEX('Lorri 401b'!L:L,MATCH('Retirement Calculator'!A897,'Lorri 401b'!N:N,0),0)</f>
        <v>-1477720.4665684437</v>
      </c>
      <c r="S897" s="25">
        <f t="shared" ca="1" si="787"/>
        <v>5151245.4243081743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6648657.4431172013</v>
      </c>
      <c r="R898" s="25">
        <f t="array" aca="1" ref="R898" ca="1">INDEX('Lorri 401b'!L:L,MATCH('Retirement Calculator'!A898,'Lorri 401b'!N:N,0),0)</f>
        <v>-1504329.6937573268</v>
      </c>
      <c r="S898" s="25">
        <f t="shared" ca="1" si="787"/>
        <v>5144327.7493598741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6668431.0434921207</v>
      </c>
      <c r="R899" s="25">
        <f t="array" aca="1" ref="R899" ca="1">INDEX('Lorri 401b'!L:L,MATCH('Retirement Calculator'!A899,'Lorri 401b'!N:N,0),0)</f>
        <v>-1531049.7927261635</v>
      </c>
      <c r="S899" s="25">
        <f t="shared" ca="1" si="787"/>
        <v>5137381.2507659569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6688287.0338686015</v>
      </c>
      <c r="R900" s="25">
        <f t="array" aca="1" ref="R900" ca="1">INDEX('Lorri 401b'!L:L,MATCH('Retirement Calculator'!A900,'Lorri 401b'!N:N,0),0)</f>
        <v>-1557881.2254407038</v>
      </c>
      <c r="S900" s="25">
        <f t="shared" ca="1" si="787"/>
        <v>5130405.8084278982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6708225.7575383177</v>
      </c>
      <c r="R901" s="25">
        <f t="array" aca="1" ref="R901" ca="1">INDEX('Lorri 401b'!L:L,MATCH('Retirement Calculator'!A901,'Lorri 401b'!N:N,0),0)</f>
        <v>-1584824.4557915546</v>
      </c>
      <c r="S901" s="25">
        <f t="shared" ca="1" si="787"/>
        <v>5123401.3017467633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6728247.559223325</v>
      </c>
      <c r="R902" s="25">
        <f t="array" aca="1" ref="R902" ca="1">INDEX('Lorri 401b'!L:L,MATCH('Retirement Calculator'!A902,'Lorri 401b'!N:N,0),0)</f>
        <v>-1611879.9496022006</v>
      </c>
      <c r="S902" s="25">
        <f t="shared" ca="1" si="787"/>
        <v>5116367.6096211243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6748352.7850820199</v>
      </c>
      <c r="R903" s="25">
        <f t="array" aca="1" ref="R903" ca="1">INDEX('Lorri 401b'!L:L,MATCH('Retirement Calculator'!A903,'Lorri 401b'!N:N,0),0)</f>
        <v>-1639048.1746370576</v>
      </c>
      <c r="S903" s="25">
        <f t="shared" ca="1" si="787"/>
        <v>5109304.610444962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6768541.7827151259</v>
      </c>
      <c r="R904" s="25">
        <f t="array" aca="1" ref="R904" ca="1">INDEX('Lorri 401b'!L:L,MATCH('Retirement Calculator'!A904,'Lorri 401b'!N:N,0),0)</f>
        <v>-1666329.6006095598</v>
      </c>
      <c r="S904" s="25">
        <f t="shared" ca="1" si="787"/>
        <v>5102212.1821055664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6788814.9011717029</v>
      </c>
      <c r="R905" s="25">
        <f t="array" aca="1" ref="R905" ca="1">INDEX('Lorri 401b'!L:L,MATCH('Retirement Calculator'!A905,'Lorri 401b'!N:N,0),0)</f>
        <v>-1693724.6991902809</v>
      </c>
      <c r="S905" s="25">
        <f t="shared" ca="1" si="787"/>
        <v>5095090.2019814216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6809172.4909551824</v>
      </c>
      <c r="R906" s="25">
        <f t="array" aca="1" ref="R906" ca="1">INDEX('Lorri 401b'!L:L,MATCH('Retirement Calculator'!A906,'Lorri 401b'!N:N,0),0)</f>
        <v>-1721233.9440150883</v>
      </c>
      <c r="S906" s="25">
        <f t="shared" ca="1" si="787"/>
        <v>5087938.5469400939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6829614.9040294262</v>
      </c>
      <c r="R907" s="25">
        <f t="array" aca="1" ref="R907" ca="1">INDEX('Lorri 401b'!L:L,MATCH('Retirement Calculator'!A907,'Lorri 401b'!N:N,0),0)</f>
        <v>-1748857.8106933322</v>
      </c>
      <c r="S907" s="25">
        <f t="shared" ca="1" si="787"/>
        <v>5080757.0933360942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6850142.4938248126</v>
      </c>
      <c r="R908" s="25">
        <f t="array" aca="1" ref="R908" ca="1">INDEX('Lorri 401b'!L:L,MATCH('Retirement Calculator'!A908,'Lorri 401b'!N:N,0),0)</f>
        <v>-1776596.7768160689</v>
      </c>
      <c r="S908" s="25">
        <f t="shared" ca="1" si="787"/>
        <v>5073545.7170087434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6870755.6152443467</v>
      </c>
      <c r="R909" s="25">
        <f t="array" aca="1" ref="R909" ca="1">INDEX('Lorri 401b'!L:L,MATCH('Retirement Calculator'!A909,'Lorri 401b'!N:N,0),0)</f>
        <v>-1804451.321964317</v>
      </c>
      <c r="S909" s="25">
        <f t="shared" ca="1" si="787"/>
        <v>5066304.2932800297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6891454.6246697959</v>
      </c>
      <c r="R910" s="25">
        <f t="array" aca="1" ref="R910" ca="1">INDEX('Lorri 401b'!L:L,MATCH('Retirement Calculator'!A910,'Lorri 401b'!N:N,0),0)</f>
        <v>-1832421.9277173495</v>
      </c>
      <c r="S910" s="25">
        <f t="shared" ca="1" si="787"/>
        <v>5059032.6969524464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6912239.8799678506</v>
      </c>
      <c r="R911" s="25">
        <f t="array" aca="1" ref="R911" ca="1">INDEX('Lorri 401b'!L:L,MATCH('Retirement Calculator'!A911,'Lorri 401b'!N:N,0),0)</f>
        <v>-1860509.0776610197</v>
      </c>
      <c r="S911" s="25">
        <f t="shared" ca="1" si="787"/>
        <v>5051730.8023068309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6933111.7404963141</v>
      </c>
      <c r="R912" s="25">
        <f t="array" aca="1" ref="R912" ca="1">INDEX('Lorri 401b'!L:L,MATCH('Retirement Calculator'!A912,'Lorri 401b'!N:N,0),0)</f>
        <v>-1888713.257396122</v>
      </c>
      <c r="S912" s="25">
        <f t="shared" ca="1" si="787"/>
        <v>5044398.4831001926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6954070.5671103131</v>
      </c>
      <c r="R913" s="25">
        <f t="array" aca="1" ref="R913" ca="1">INDEX('Lorri 401b'!L:L,MATCH('Retirement Calculator'!A913,'Lorri 401b'!N:N,0),0)</f>
        <v>-1917034.9545467871</v>
      </c>
      <c r="S913" s="25">
        <f t="shared" ca="1" si="787"/>
        <v>5037035.6125635263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6975116.7221685369</v>
      </c>
      <c r="R914" s="25">
        <f t="array" aca="1" ref="R914" ca="1">INDEX('Lorri 401b'!L:L,MATCH('Retirement Calculator'!A914,'Lorri 401b'!N:N,0),0)</f>
        <v>-1945474.6587689132</v>
      </c>
      <c r="S914" s="25">
        <f t="shared" ca="1" si="787"/>
        <v>5029642.0633996241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6996250.5695395032</v>
      </c>
      <c r="R915" s="25">
        <f t="array" aca="1" ref="R915" ca="1">INDEX('Lorri 401b'!L:L,MATCH('Retirement Calculator'!A915,'Lorri 401b'!N:N,0),0)</f>
        <v>-1974032.8617586317</v>
      </c>
      <c r="S915" s="25">
        <f t="shared" ca="1" si="787"/>
        <v>5022217.7077808715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7017472.4746078486</v>
      </c>
      <c r="R916" s="25">
        <f t="array" aca="1" ref="R916" ca="1">INDEX('Lorri 401b'!L:L,MATCH('Retirement Calculator'!A916,'Lorri 401b'!N:N,0),0)</f>
        <v>-2002710.0572608071</v>
      </c>
      <c r="S916" s="25">
        <f t="shared" ca="1" si="787"/>
        <v>5014762.4173470419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7038782.8042806452</v>
      </c>
      <c r="R917" s="25">
        <f t="array" aca="1" ref="R917" ca="1">INDEX('Lorri 401b'!L:L,MATCH('Retirement Calculator'!A917,'Lorri 401b'!N:N,0),0)</f>
        <v>-2031506.7410775751</v>
      </c>
      <c r="S917" s="25">
        <f t="shared" ca="1" si="787"/>
        <v>5007276.0632030703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7060181.9269937454</v>
      </c>
      <c r="R918" s="25">
        <f t="array" aca="1" ref="R918" ca="1">INDEX('Lorri 401b'!L:L,MATCH('Retirement Calculator'!A918,'Lorri 401b'!N:N,0),0)</f>
        <v>-2060423.4110769129</v>
      </c>
      <c r="S918" s="25">
        <f t="shared" ca="1" si="787"/>
        <v>4999758.5159168327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7081670.2127181496</v>
      </c>
      <c r="R919" s="25">
        <f t="array" aca="1" ref="R919" ca="1">INDEX('Lorri 401b'!L:L,MATCH('Retirement Calculator'!A919,'Lorri 401b'!N:N,0),0)</f>
        <v>-2089460.5672012479</v>
      </c>
      <c r="S919" s="25">
        <f t="shared" ca="1" si="787"/>
        <v>4992209.6455169022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7103248.0329664061</v>
      </c>
      <c r="R920" s="25">
        <f t="array" aca="1" ref="R920" ca="1">INDEX('Lorri 401b'!L:L,MATCH('Retirement Calculator'!A920,'Lorri 401b'!N:N,0),0)</f>
        <v>-2118618.7114761011</v>
      </c>
      <c r="S920" s="25">
        <f t="shared" ca="1" si="787"/>
        <v>4984629.3214903045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7124915.7607990298</v>
      </c>
      <c r="R921" s="25">
        <f t="array" aca="1" ref="R921" ca="1">INDEX('Lorri 401b'!L:L,MATCH('Retirement Calculator'!A921,'Lorri 401b'!N:N,0),0)</f>
        <v>-2147898.3480187659</v>
      </c>
      <c r="S921" s="25">
        <f t="shared" ca="1" si="787"/>
        <v>4977017.4127802644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7146673.7708309563</v>
      </c>
      <c r="R922" s="25">
        <f t="array" aca="1" ref="R922" ca="1">INDEX('Lorri 401b'!L:L,MATCH('Retirement Calculator'!A922,'Lorri 401b'!N:N,0),0)</f>
        <v>-2177299.9830470253</v>
      </c>
      <c r="S922" s="25">
        <f t="shared" ca="1" si="787"/>
        <v>4969373.787783931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7168522.4392380156</v>
      </c>
      <c r="R923" s="25">
        <f t="array" aca="1" ref="R923" ca="1">INDEX('Lorri 401b'!L:L,MATCH('Retirement Calculator'!A923,'Lorri 401b'!N:N,0),0)</f>
        <v>-2206824.1248879023</v>
      </c>
      <c r="S923" s="25">
        <f t="shared" ca="1" si="787"/>
        <v>4961698.3143501133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7190462.1437634379</v>
      </c>
      <c r="R924" s="25">
        <f t="array" aca="1" ref="R924" ca="1">INDEX('Lorri 401b'!L:L,MATCH('Retirement Calculator'!A924,'Lorri 401b'!N:N,0),0)</f>
        <v>-2236471.2839864497</v>
      </c>
      <c r="S924" s="25">
        <f t="shared" ca="1" si="787"/>
        <v>4953990.8597769886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7212493.263724383</v>
      </c>
      <c r="R925" s="25">
        <f t="array" aca="1" ref="R925" ca="1">INDEX('Lorri 401b'!L:L,MATCH('Retirement Calculator'!A925,'Lorri 401b'!N:N,0),0)</f>
        <v>-2266241.9729145747</v>
      </c>
      <c r="S925" s="25">
        <f t="shared" ca="1" si="787"/>
        <v>4946251.2908098083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7234616.1800184986</v>
      </c>
      <c r="R926" s="25">
        <f t="array" aca="1" ref="R926" ca="1">INDEX('Lorri 401b'!L:L,MATCH('Retirement Calculator'!A926,'Lorri 401b'!N:N,0),0)</f>
        <v>-2296136.7063798998</v>
      </c>
      <c r="S926" s="25">
        <f t="shared" ca="1" si="787"/>
        <v>4938479.4736385988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7256831.2751305066</v>
      </c>
      <c r="R927" s="25">
        <f t="array" aca="1" ref="R927" ca="1">INDEX('Lorri 401b'!L:L,MATCH('Retirement Calculator'!A927,'Lorri 401b'!N:N,0),0)</f>
        <v>-2326156.0012346637</v>
      </c>
      <c r="S927" s="25">
        <f t="shared" ca="1" si="787"/>
        <v>4930675.273895843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7279138.9331388148</v>
      </c>
      <c r="R928" s="25">
        <f t="array" aca="1" ref="R928" ca="1">INDEX('Lorri 401b'!L:L,MATCH('Retirement Calculator'!A928,'Lorri 401b'!N:N,0),0)</f>
        <v>-2356300.3764846558</v>
      </c>
      <c r="S928" s="25">
        <f t="shared" ca="1" si="787"/>
        <v>4922838.556654159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7301539.5397221576</v>
      </c>
      <c r="R929" s="25">
        <f t="array" aca="1" ref="R929" ca="1">INDEX('Lorri 401b'!L:L,MATCH('Retirement Calculator'!A929,'Lorri 401b'!N:N,0),0)</f>
        <v>-2386570.3532981896</v>
      </c>
      <c r="S929" s="25">
        <f t="shared" ca="1" si="787"/>
        <v>4914969.1864239685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7324033.4821662642</v>
      </c>
      <c r="R930" s="25">
        <f t="array" aca="1" ref="R930" ca="1">INDEX('Lorri 401b'!L:L,MATCH('Retirement Calculator'!A930,'Lorri 401b'!N:N,0),0)</f>
        <v>-2416966.4550151131</v>
      </c>
      <c r="S930" s="25">
        <f t="shared" ca="1" si="787"/>
        <v>4907067.0271511506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7346621.1493705548</v>
      </c>
      <c r="R931" s="25">
        <f t="array" aca="1" ref="R931" ca="1">INDEX('Lorri 401b'!L:L,MATCH('Retirement Calculator'!A931,'Lorri 401b'!N:N,0),0)</f>
        <v>-2447489.2071558572</v>
      </c>
      <c r="S931" s="25">
        <f t="shared" ca="1" si="787"/>
        <v>4899131.9422146976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7369302.9318548627</v>
      </c>
      <c r="R932" s="25">
        <f t="array" aca="1" ref="R932" ca="1">INDEX('Lorri 401b'!L:L,MATCH('Retirement Calculator'!A932,'Lorri 401b'!N:N,0),0)</f>
        <v>-2478139.1374305212</v>
      </c>
      <c r="S932" s="25">
        <f t="shared" ca="1" si="787"/>
        <v>4891163.794424342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7392079.2217661887</v>
      </c>
      <c r="R933" s="25">
        <f t="array" aca="1" ref="R933" ca="1">INDEX('Lorri 401b'!L:L,MATCH('Retirement Calculator'!A933,'Lorri 401b'!N:N,0),0)</f>
        <v>-2508916.7757479963</v>
      </c>
      <c r="S933" s="25">
        <f t="shared" ca="1" si="787"/>
        <v>4883162.4460181929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7414950.4128854787</v>
      </c>
      <c r="R934" s="25">
        <f t="array" aca="1" ref="R934" ca="1">INDEX('Lorri 401b'!L:L,MATCH('Retirement Calculator'!A934,'Lorri 401b'!N:N,0),0)</f>
        <v>-2539822.6542251273</v>
      </c>
      <c r="S934" s="25">
        <f t="shared" ca="1" si="787"/>
        <v>4875127.7586603519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7437916.9006344322</v>
      </c>
      <c r="R935" s="25">
        <f t="array" aca="1" ref="R935" ca="1">INDEX('Lorri 401b'!L:L,MATCH('Retirement Calculator'!A935,'Lorri 401b'!N:N,0),0)</f>
        <v>-2570857.307195913</v>
      </c>
      <c r="S935" s="25">
        <f t="shared" ca="1" si="787"/>
        <v>4867059.5934385192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7460979.0820823396</v>
      </c>
      <c r="R936" s="25">
        <f t="array" aca="1" ref="R936" ca="1">INDEX('Lorri 401b'!L:L,MATCH('Retirement Calculator'!A936,'Lorri 401b'!N:N,0),0)</f>
        <v>-2602021.2712207441</v>
      </c>
      <c r="S936" s="25">
        <f t="shared" ca="1" si="787"/>
        <v>4858957.810861595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7484137.3559529465</v>
      </c>
      <c r="R937" s="25">
        <f t="array" aca="1" ref="R937" ca="1">INDEX('Lorri 401b'!L:L,MATCH('Retirement Calculator'!A937,'Lorri 401b'!N:N,0),0)</f>
        <v>-2633315.0850956785</v>
      </c>
      <c r="S937" s="25">
        <f t="shared" ca="1" si="787"/>
        <v>4850822.270857268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7507392.1226313477</v>
      </c>
      <c r="R938" s="25">
        <f t="array" aca="1" ref="R938" ca="1">INDEX('Lorri 401b'!L:L,MATCH('Retirement Calculator'!A938,'Lorri 401b'!N:N,0),0)</f>
        <v>-2664739.2898617582</v>
      </c>
      <c r="S938" s="25">
        <f t="shared" ca="1" si="787"/>
        <v>4842652.8327695895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7530743.7841709089</v>
      </c>
      <c r="R939" s="25">
        <f t="array" aca="1" ref="R939" ca="1">INDEX('Lorri 401b'!L:L,MATCH('Retirement Calculator'!A939,'Lorri 401b'!N:N,0),0)</f>
        <v>-2696294.4288143637</v>
      </c>
      <c r="S939" s="25">
        <f t="shared" ca="1" si="787"/>
        <v>4834449.3553565452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7554192.7443002183</v>
      </c>
      <c r="R940" s="25">
        <f t="array" aca="1" ref="R940" ca="1">INDEX('Lorri 401b'!L:L,MATCH('Retirement Calculator'!A940,'Lorri 401b'!N:N,0),0)</f>
        <v>-2727981.0475126049</v>
      </c>
      <c r="S940" s="25">
        <f t="shared" ca="1" si="787"/>
        <v>4826211.6967876134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7577739.4084300669</v>
      </c>
      <c r="R941" s="25">
        <f t="array" aca="1" ref="R941" ca="1">INDEX('Lorri 401b'!L:L,MATCH('Retirement Calculator'!A941,'Lorri 401b'!N:N,0),0)</f>
        <v>-2759799.6937887552</v>
      </c>
      <c r="S941" s="25">
        <f t="shared" ca="1" si="787"/>
        <v>4817939.7146413121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7601384.183660456</v>
      </c>
      <c r="R942" s="25">
        <f t="array" aca="1" ref="R942" ca="1">INDEX('Lorri 401b'!L:L,MATCH('Retirement Calculator'!A942,'Lorri 401b'!N:N,0),0)</f>
        <v>-2791750.917757723</v>
      </c>
      <c r="S942" s="25">
        <f t="shared" ca="1" si="787"/>
        <v>4809633.2659027334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7625127.4787876382</v>
      </c>
      <c r="R943" s="25">
        <f t="array" aca="1" ref="R943" ca="1">INDEX('Lorri 401b'!L:L,MATCH('Retirement Calculator'!A943,'Lorri 401b'!N:N,0),0)</f>
        <v>-2823835.2718265615</v>
      </c>
      <c r="S943" s="25">
        <f t="shared" ca="1" si="787"/>
        <v>4801292.2069610767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7648969.7043111846</v>
      </c>
      <c r="R944" s="25">
        <f t="array" aca="1" ref="R944" ca="1">INDEX('Lorri 401b'!L:L,MATCH('Retirement Calculator'!A944,'Lorri 401b'!N:N,0),0)</f>
        <v>-2856053.3107040203</v>
      </c>
      <c r="S944" s="25">
        <f t="shared" ca="1" si="787"/>
        <v>4792916.3936071638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7672911.2724410789</v>
      </c>
      <c r="R945" s="25">
        <f t="array" aca="1" ref="R945" ca="1">INDEX('Lorri 401b'!L:L,MATCH('Retirement Calculator'!A945,'Lorri 401b'!N:N,0),0)</f>
        <v>-2888405.5914101349</v>
      </c>
      <c r="S945" s="25">
        <f t="shared" ca="1" si="787"/>
        <v>4784505.681030944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7696952.5971048474</v>
      </c>
      <c r="R946" s="25">
        <f t="array" aca="1" ref="R946" ca="1">INDEX('Lorri 401b'!L:L,MATCH('Retirement Calculator'!A946,'Lorri 401b'!N:N,0),0)</f>
        <v>-2920892.6732858582</v>
      </c>
      <c r="S946" s="25">
        <f t="shared" ca="1" si="787"/>
        <v>4776059.9238189887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7721094.0939547149</v>
      </c>
      <c r="R947" s="25">
        <f t="array" aca="1" ref="R947" ca="1">INDEX('Lorri 401b'!L:L,MATCH('Retirement Calculator'!A947,'Lorri 401b'!N:N,0),0)</f>
        <v>-2953515.1180027304</v>
      </c>
      <c r="S947" s="25">
        <f t="shared" ca="1" si="787"/>
        <v>4767578.9759519845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7745336.18037479</v>
      </c>
      <c r="R948" s="25">
        <f t="array" aca="1" ref="R948" ca="1">INDEX('Lorri 401b'!L:L,MATCH('Retirement Calculator'!A948,'Lorri 401b'!N:N,0),0)</f>
        <v>-2986273.4895725898</v>
      </c>
      <c r="S948" s="25">
        <f t="shared" ca="1" si="787"/>
        <v>4759062.6908021998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7769679.2754882826</v>
      </c>
      <c r="R949" s="25">
        <f t="array" aca="1" ref="R949" ca="1">INDEX('Lorri 401b'!L:L,MATCH('Retirement Calculator'!A949,'Lorri 401b'!N:N,0),0)</f>
        <v>-3019168.3543573236</v>
      </c>
      <c r="S949" s="25">
        <f t="shared" ca="1" si="787"/>
        <v>4750510.9211309589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7794123.800164748</v>
      </c>
      <c r="R950" s="25">
        <f t="array" aca="1" ref="R950" ca="1">INDEX('Lorri 401b'!L:L,MATCH('Retirement Calculator'!A950,'Lorri 401b'!N:N,0),0)</f>
        <v>-3052200.2810786604</v>
      </c>
      <c r="S950" s="25">
        <f t="shared" ca="1" si="787"/>
        <v>4741923.5190860871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7818670.1770273652</v>
      </c>
      <c r="R951" s="25">
        <f t="array" aca="1" ref="R951" ca="1">INDEX('Lorri 401b'!L:L,MATCH('Retirement Calculator'!A951,'Lorri 401b'!N:N,0),0)</f>
        <v>-3085369.8408280029</v>
      </c>
      <c r="S951" s="25">
        <f t="shared" ca="1" si="787"/>
        <v>4733300.3361993618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7843318.8304602429</v>
      </c>
      <c r="R952" s="25">
        <f t="array" aca="1" ref="R952" ca="1">INDEX('Lorri 401b'!L:L,MATCH('Retirement Calculator'!A952,'Lorri 401b'!N:N,0),0)</f>
        <v>-3118677.6070763008</v>
      </c>
      <c r="S952" s="25">
        <f t="shared" ca="1" si="787"/>
        <v>4724641.2233839426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7868070.1866157576</v>
      </c>
      <c r="R953" s="25">
        <f t="array" aca="1" ref="R953" ca="1">INDEX('Lorri 401b'!L:L,MATCH('Retirement Calculator'!A953,'Lorri 401b'!N:N,0),0)</f>
        <v>-3152124.1556839664</v>
      </c>
      <c r="S953" s="25">
        <f t="shared" ca="1" si="787"/>
        <v>4715946.0309317913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7892924.6734219203</v>
      </c>
      <c r="R954" s="25">
        <f t="array" aca="1" ref="R954" ca="1">INDEX('Lorri 401b'!L:L,MATCH('Retirement Calculator'!A954,'Lorri 401b'!N:N,0),0)</f>
        <v>-3185710.0649108309</v>
      </c>
      <c r="S954" s="25">
        <f t="shared" ca="1" si="787"/>
        <v>4707214.6085110893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7917882.7205897756</v>
      </c>
      <c r="R955" s="25">
        <f t="array" aca="1" ref="R955" ca="1">INDEX('Lorri 401b'!L:L,MATCH('Retirement Calculator'!A955,'Lorri 401b'!N:N,0),0)</f>
        <v>-3219435.9154261407</v>
      </c>
      <c r="S955" s="25">
        <f t="shared" ca="1" si="787"/>
        <v>4698446.8051636349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7942944.7596208304</v>
      </c>
      <c r="R956" s="25">
        <f t="array" aca="1" ref="R956" ca="1">INDEX('Lorri 401b'!L:L,MATCH('Retirement Calculator'!A956,'Lorri 401b'!N:N,0),0)</f>
        <v>-3253302.2903185976</v>
      </c>
      <c r="S956" s="25">
        <f t="shared" ca="1" si="787"/>
        <v>4689642.4693022333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7968111.2238145145</v>
      </c>
      <c r="R957" s="25">
        <f t="array" aca="1" ref="R957" ca="1">INDEX('Lorri 401b'!L:L,MATCH('Retirement Calculator'!A957,'Lorri 401b'!N:N,0),0)</f>
        <v>-3287309.7751064398</v>
      </c>
      <c r="S957" s="25">
        <f t="shared" ca="1" si="787"/>
        <v>4680801.4487080742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7993382.5482756719</v>
      </c>
      <c r="R958" s="25">
        <f t="array" aca="1" ref="R958" ca="1">INDEX('Lorri 401b'!L:L,MATCH('Retirement Calculator'!A958,'Lorri 401b'!N:N,0),0)</f>
        <v>-3321458.9577475647</v>
      </c>
      <c r="S958" s="25">
        <f t="shared" ca="1" si="787"/>
        <v>4671923.5905281072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8018759.1699220845</v>
      </c>
      <c r="R959" s="25">
        <f t="array" aca="1" ref="R959" ca="1">INDEX('Lorri 401b'!L:L,MATCH('Retirement Calculator'!A959,'Lorri 401b'!N:N,0),0)</f>
        <v>-3355750.4286496942</v>
      </c>
      <c r="S959" s="25">
        <f t="shared" ca="1" si="787"/>
        <v>4663008.7412723899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8044241.527492024</v>
      </c>
      <c r="R960" s="25">
        <f t="array" aca="1" ref="R960" ca="1">INDEX('Lorri 401b'!L:L,MATCH('Retirement Calculator'!A960,'Lorri 401b'!N:N,0),0)</f>
        <v>-3390184.7806805824</v>
      </c>
      <c r="S960" s="25">
        <f t="shared" ca="1" si="787"/>
        <v>4654056.7468114421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8069830.0615518382</v>
      </c>
      <c r="R961" s="25">
        <f t="array" aca="1" ref="R961" ca="1">INDEX('Lorri 401b'!L:L,MATCH('Retirement Calculator'!A961,'Lorri 401b'!N:N,0),0)</f>
        <v>-3424762.609178266</v>
      </c>
      <c r="S961" s="25">
        <f t="shared" ca="1" si="787"/>
        <v>4645067.4523735717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8095525.2145035686</v>
      </c>
      <c r="R962" s="25">
        <f t="array" aca="1" ref="R962" ca="1">INDEX('Lorri 401b'!L:L,MATCH('Retirement Calculator'!A962,'Lorri 401b'!N:N,0),0)</f>
        <v>-3459484.5119613567</v>
      </c>
      <c r="S962" s="25">
        <f t="shared" ca="1" si="787"/>
        <v>4636040.7025422119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8121327.4305925975</v>
      </c>
      <c r="R963" s="25">
        <f t="array" aca="1" ref="R963" ca="1">INDEX('Lorri 401b'!L:L,MATCH('Retirement Calculator'!A963,'Lorri 401b'!N:N,0),0)</f>
        <v>-3494351.0893393769</v>
      </c>
      <c r="S963" s="25">
        <f t="shared" ca="1" si="787"/>
        <v>4626976.341253221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8147237.1559153311</v>
      </c>
      <c r="R964" s="25">
        <f t="array" aca="1" ref="R964" ca="1">INDEX('Lorri 401b'!L:L,MATCH('Retirement Calculator'!A964,'Lorri 401b'!N:N,0),0)</f>
        <v>-3529362.9441231387</v>
      </c>
      <c r="S964" s="25">
        <f t="shared" ca="1" si="787"/>
        <v>4617874.2117921924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8173254.8384269094</v>
      </c>
      <c r="R965" s="25">
        <f t="array" aca="1" ref="R965" ca="1">INDEX('Lorri 401b'!L:L,MATCH('Retirement Calculator'!A965,'Lorri 401b'!N:N,0),0)</f>
        <v>-3564520.6816351665</v>
      </c>
      <c r="S965" s="25">
        <f t="shared" ca="1" si="787"/>
        <v>4608734.1567917429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8199380.9279489527</v>
      </c>
      <c r="R966" s="25">
        <f t="array" aca="1" ref="R966" ca="1">INDEX('Lorri 401b'!L:L,MATCH('Retirement Calculator'!A966,'Lorri 401b'!N:N,0),0)</f>
        <v>-3599824.909720161</v>
      </c>
      <c r="S966" s="25">
        <f t="shared" ca="1" si="787"/>
        <v>4599556.0182287917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8225615.876177337</v>
      </c>
      <c r="R967" s="25">
        <f t="array" aca="1" ref="R967" ca="1">INDEX('Lorri 401b'!L:L,MATCH('Retirement Calculator'!A967,'Lorri 401b'!N:N,0),0)</f>
        <v>-3635276.2387555097</v>
      </c>
      <c r="S967" s="25">
        <f t="shared" ca="1" si="787"/>
        <v>4590339.6374218278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8251960.1366900066</v>
      </c>
      <c r="R968" s="25">
        <f t="array" aca="1" ref="R968" ca="1">INDEX('Lorri 401b'!L:L,MATCH('Retirement Calculator'!A968,'Lorri 401b'!N:N,0),0)</f>
        <v>-3670875.2816618388</v>
      </c>
      <c r="S968" s="25">
        <f t="shared" ca="1" si="787"/>
        <v>4581084.8550281674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8278414.1649548123</v>
      </c>
      <c r="R969" s="25">
        <f t="array" aca="1" ref="R969" ca="1">INDEX('Lorri 401b'!L:L,MATCH('Retirement Calculator'!A969,'Lorri 401b'!N:N,0),0)</f>
        <v>-3706622.6539136111</v>
      </c>
      <c r="S969" s="25">
        <f t="shared" ca="1" si="787"/>
        <v>4571791.5110412017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8304978.418337388</v>
      </c>
      <c r="R970" s="25">
        <f t="array" aca="1" ref="R970" ca="1">INDEX('Lorri 401b'!L:L,MATCH('Retirement Calculator'!A970,'Lorri 401b'!N:N,0),0)</f>
        <v>-3742518.9735497655</v>
      </c>
      <c r="S970" s="25">
        <f t="shared" ca="1" si="787"/>
        <v>4562459.4447876224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8331653.3561090576</v>
      </c>
      <c r="R971" s="25">
        <f t="array" aca="1" ref="R971" ca="1">INDEX('Lorri 401b'!L:L,MATCH('Retirement Calculator'!A971,'Lorri 401b'!N:N,0),0)</f>
        <v>-3778564.8611844042</v>
      </c>
      <c r="S971" s="25">
        <f t="shared" ca="1" si="787"/>
        <v>4553088.4949246533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8358439.4394547762</v>
      </c>
      <c r="R972" s="25">
        <f t="array" aca="1" ref="R972" ca="1">INDEX('Lorri 401b'!L:L,MATCH('Retirement Calculator'!A972,'Lorri 401b'!N:N,0),0)</f>
        <v>-3814760.9400175205</v>
      </c>
      <c r="S972" s="25">
        <f t="shared" ca="1" si="787"/>
        <v>4543678.4994372558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8385337.1314811017</v>
      </c>
      <c r="R973" s="25">
        <f t="array" aca="1" ref="R973" ca="1">INDEX('Lorri 401b'!L:L,MATCH('Retirement Calculator'!A973,'Lorri 401b'!N:N,0),0)</f>
        <v>-3851107.8358457745</v>
      </c>
      <c r="S973" s="25">
        <f t="shared" ca="1" si="787"/>
        <v>4534229.2956353277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8412346.8972242046</v>
      </c>
      <c r="R974" s="25">
        <f t="array" aca="1" ref="R974" ca="1">INDEX('Lorri 401b'!L:L,MATCH('Retirement Calculator'!A974,'Lorri 401b'!N:N,0),0)</f>
        <v>-3887606.1770733129</v>
      </c>
      <c r="S974" s="25">
        <f t="shared" ca="1" si="787"/>
        <v>4524740.7201508917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8439469.2036579028</v>
      </c>
      <c r="R975" s="25">
        <f t="array" aca="1" ref="R975" ca="1">INDEX('Lorri 401b'!L:L,MATCH('Retirement Calculator'!A975,'Lorri 401b'!N:N,0),0)</f>
        <v>-3924256.5947226328</v>
      </c>
      <c r="S975" s="25">
        <f t="shared" ca="1" si="787"/>
        <v>4515212.6089352705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8466704.5197017416</v>
      </c>
      <c r="R976" s="25">
        <f t="array" aca="1" ref="R976" ca="1">INDEX('Lorri 401b'!L:L,MATCH('Retirement Calculator'!A976,'Lorri 401b'!N:N,0),0)</f>
        <v>-3961059.7224454917</v>
      </c>
      <c r="S976" s="25">
        <f t="shared" ca="1" si="787"/>
        <v>4505644.7972562499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8494053.3162290957</v>
      </c>
      <c r="R977" s="25">
        <f t="array" aca="1" ref="R977" ca="1">INDEX('Lorri 401b'!L:L,MATCH('Retirement Calculator'!A977,'Lorri 401b'!N:N,0),0)</f>
        <v>-3998016.1965338625</v>
      </c>
      <c r="S977" s="25">
        <f t="shared" ca="1" si="787"/>
        <v>4496037.1196952332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8521516.0660753138</v>
      </c>
      <c r="R978" s="25">
        <f t="array" aca="1" ref="R978" ca="1">INDEX('Lorri 401b'!L:L,MATCH('Retirement Calculator'!A978,'Lorri 401b'!N:N,0),0)</f>
        <v>-4035126.6559309349</v>
      </c>
      <c r="S978" s="25">
        <f t="shared" ca="1" si="787"/>
        <v>4486389.4101443794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8549093.2440458909</v>
      </c>
      <c r="R979" s="25">
        <f t="array" aca="1" ref="R979" ca="1">INDEX('Lorri 401b'!L:L,MATCH('Retirement Calculator'!A979,'Lorri 401b'!N:N,0),0)</f>
        <v>-4072391.7422421617</v>
      </c>
      <c r="S979" s="25">
        <f t="shared" ca="1" si="787"/>
        <v>4476701.5018037297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8576785.3269246798</v>
      </c>
      <c r="R980" s="25">
        <f t="array" aca="1" ref="R980" ca="1">INDEX('Lorri 401b'!L:L,MATCH('Retirement Calculator'!A980,'Lorri 401b'!N:N,0),0)</f>
        <v>-4109812.0997463521</v>
      </c>
      <c r="S980" s="25">
        <f t="shared" ca="1" si="787"/>
        <v>4466973.2271783277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8604592.7934821304</v>
      </c>
      <c r="R981" s="25">
        <f t="array" aca="1" ref="R981" ca="1">INDEX('Lorri 401b'!L:L,MATCH('Retirement Calculator'!A981,'Lorri 401b'!N:N,0),0)</f>
        <v>-4147388.3754068096</v>
      </c>
      <c r="S981" s="25">
        <f t="shared" ca="1" si="787"/>
        <v>4457204.4180753212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8632516.1244835705</v>
      </c>
      <c r="R982" s="25">
        <f t="array" aca="1" ref="R982" ca="1">INDEX('Lorri 401b'!L:L,MATCH('Retirement Calculator'!A982,'Lorri 401b'!N:N,0),0)</f>
        <v>-4185121.2188825193</v>
      </c>
      <c r="S982" s="25">
        <f t="shared" ca="1" si="787"/>
        <v>4447394.9056010507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8660555.802697517</v>
      </c>
      <c r="R983" s="25">
        <f t="array" aca="1" ref="R983" ca="1">INDEX('Lorri 401b'!L:L,MATCH('Retirement Calculator'!A983,'Lorri 401b'!N:N,0),0)</f>
        <v>-4223011.282539377</v>
      </c>
      <c r="S983" s="25">
        <f t="shared" ca="1" si="787"/>
        <v>4437544.52015814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8688712.3129040208</v>
      </c>
      <c r="R984" s="25">
        <f t="array" aca="1" ref="R984" ca="1">INDEX('Lorri 401b'!L:L,MATCH('Retirement Calculator'!A984,'Lorri 401b'!N:N,0),0)</f>
        <v>-4261059.2214614721</v>
      </c>
      <c r="S984" s="25">
        <f t="shared" ca="1" si="787"/>
        <v>4427653.0914425487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8716986.1419030521</v>
      </c>
      <c r="R985" s="25">
        <f t="array" aca="1" ref="R985" ca="1">INDEX('Lorri 401b'!L:L,MATCH('Retirement Calculator'!A985,'Lorri 401b'!N:N,0),0)</f>
        <v>-4299265.6934624091</v>
      </c>
      <c r="S985" s="25">
        <f t="shared" ca="1" si="787"/>
        <v>4417720.448440643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8745377.7785229124</v>
      </c>
      <c r="R986" s="25">
        <f t="array" aca="1" ref="R986" ca="1">INDEX('Lorri 401b'!L:L,MATCH('Retirement Calculator'!A986,'Lorri 401b'!N:N,0),0)</f>
        <v>-4337631.3590966836</v>
      </c>
      <c r="S986" s="25">
        <f t="shared" ca="1" si="787"/>
        <v>4407746.4194262289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8773887.7136286888</v>
      </c>
      <c r="R987" s="25">
        <f t="array" aca="1" ref="R987" ca="1">INDEX('Lorri 401b'!L:L,MATCH('Retirement Calculator'!A987,'Lorri 401b'!N:N,0),0)</f>
        <v>-4376156.8816711009</v>
      </c>
      <c r="S987" s="25">
        <f t="shared" ca="1" si="787"/>
        <v>4397730.831957588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8802516.4401307385</v>
      </c>
      <c r="R988" s="25">
        <f t="array" aca="1" ref="R988" ca="1">INDEX('Lorri 401b'!L:L,MATCH('Retirement Calculator'!A988,'Lorri 401b'!N:N,0),0)</f>
        <v>-4414842.9272562452</v>
      </c>
      <c r="S988" s="25">
        <f t="shared" ca="1" si="787"/>
        <v>4387673.5128744934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8831264.4529932141</v>
      </c>
      <c r="R989" s="25">
        <f t="array" aca="1" ref="R989" ca="1">INDEX('Lorri 401b'!L:L,MATCH('Retirement Calculator'!A989,'Lorri 401b'!N:N,0),0)</f>
        <v>-4453690.1646979945</v>
      </c>
      <c r="S989" s="25">
        <f t="shared" ca="1" si="787"/>
        <v>4377574.2882952197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8860132.2492426168</v>
      </c>
      <c r="R990" s="25">
        <f t="array" aca="1" ref="R990" ca="1">INDEX('Lorri 401b'!L:L,MATCH('Retirement Calculator'!A990,'Lorri 401b'!N:N,0),0)</f>
        <v>-4492699.2656290838</v>
      </c>
      <c r="S990" s="25">
        <f t="shared" ca="1" si="787"/>
        <v>4367432.983613533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8889120.3279763926</v>
      </c>
      <c r="R991" s="25">
        <f t="array" aca="1" ref="R991" ca="1">INDEX('Lorri 401b'!L:L,MATCH('Retirement Calculator'!A991,'Lorri 401b'!N:N,0),0)</f>
        <v>-4531870.9044807199</v>
      </c>
      <c r="S991" s="25">
        <f t="shared" ca="1" si="787"/>
        <v>4357249.4234956726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8918229.1903715581</v>
      </c>
      <c r="R992" s="25">
        <f t="array" aca="1" ref="R992" ca="1">INDEX('Lorri 401b'!L:L,MATCH('Retirement Calculator'!A992,'Lorri 401b'!N:N,0),0)</f>
        <v>-4571205.7584942374</v>
      </c>
      <c r="S992" s="25">
        <f t="shared" ca="1" si="787"/>
        <v>4347023.4318773206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8947459.3396933712</v>
      </c>
      <c r="R993" s="25">
        <f t="array" aca="1" ref="R993" ca="1">INDEX('Lorri 401b'!L:L,MATCH('Retirement Calculator'!A993,'Lorri 401b'!N:N,0),0)</f>
        <v>-4610704.5077328114</v>
      </c>
      <c r="S993" s="25">
        <f t="shared" ca="1" si="787"/>
        <v>4336754.8319605598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8976811.2813040242</v>
      </c>
      <c r="R994" s="25">
        <f t="array" aca="1" ref="R994" ca="1">INDEX('Lorri 401b'!L:L,MATCH('Retirement Calculator'!A994,'Lorri 401b'!N:N,0),0)</f>
        <v>-4650367.8350932123</v>
      </c>
      <c r="S994" s="25">
        <f t="shared" ca="1" si="787"/>
        <v>4326443.4462108118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9006285.5226713885</v>
      </c>
      <c r="R995" s="25">
        <f t="array" aca="1" ref="R995" ca="1">INDEX('Lorri 401b'!L:L,MATCH('Retirement Calculator'!A995,'Lorri 401b'!N:N,0),0)</f>
        <v>-4690196.4263176154</v>
      </c>
      <c r="S995" s="25">
        <f t="shared" ca="1" si="787"/>
        <v>4316089.096353773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9035882.5733777825</v>
      </c>
      <c r="R996" s="25">
        <f t="array" aca="1" ref="R996" ca="1">INDEX('Lorri 401b'!L:L,MATCH('Retirement Calculator'!A996,'Lorri 401b'!N:N,0),0)</f>
        <v>-4730190.9700054536</v>
      </c>
      <c r="S996" s="25">
        <f t="shared" ca="1" si="787"/>
        <v>4305691.6033723289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9065602.9451287873</v>
      </c>
      <c r="R997" s="25">
        <f t="array" aca="1" ref="R997" ca="1">INDEX('Lorri 401b'!L:L,MATCH('Retirement Calculator'!A997,'Lorri 401b'!N:N,0),0)</f>
        <v>-4770352.1576253241</v>
      </c>
      <c r="S997" s="25">
        <f t="shared" ca="1" si="787"/>
        <v>4295250.7875034632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9095447.1517620888</v>
      </c>
      <c r="R998" s="25">
        <f t="array" aca="1" ref="R998" ca="1">INDEX('Lorri 401b'!L:L,MATCH('Retirement Calculator'!A998,'Lorri 401b'!N:N,0),0)</f>
        <v>-4810680.6835269444</v>
      </c>
      <c r="S998" s="25">
        <f t="shared" ca="1" si="787"/>
        <v>4284766.4682351444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9125415.7092563622</v>
      </c>
      <c r="R999" s="25">
        <f t="array" aca="1" ref="R999" ca="1">INDEX('Lorri 401b'!L:L,MATCH('Retirement Calculator'!A999,'Lorri 401b'!N:N,0),0)</f>
        <v>-4851177.2449531546</v>
      </c>
      <c r="S999" s="25">
        <f t="shared" ca="1" si="787"/>
        <v>4274238.4643032076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9155509.1357401945</v>
      </c>
      <c r="R1000" s="25">
        <f t="array" aca="1" ref="R1000" ca="1">INDEX('Lorri 401b'!L:L,MATCH('Retirement Calculator'!A1000,'Lorri 401b'!N:N,0),0)</f>
        <v>-4891842.5420519738</v>
      </c>
      <c r="S1000" s="25">
        <f t="shared" ca="1" si="787"/>
        <v>4263666.5936882207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9185727.9515010435</v>
      </c>
      <c r="R1001" s="25">
        <f t="array" aca="1" ref="R1001" ca="1">INDEX('Lorri 401b'!L:L,MATCH('Retirement Calculator'!A1001,'Lorri 401b'!N:N,0),0)</f>
        <v>-4932677.277888705</v>
      </c>
      <c r="S1001" s="25">
        <f t="shared" ca="1" si="787"/>
        <v>4253050.6736123385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9216072.6789942291</v>
      </c>
      <c r="R1002" s="25">
        <f t="array" aca="1" ref="R1002" ca="1">INDEX('Lorri 401b'!L:L,MATCH('Retirement Calculator'!A1002,'Lorri 401b'!N:N,0),0)</f>
        <v>-4973682.1584580895</v>
      </c>
      <c r="S1002" s="25">
        <f t="shared" ca="1" si="787"/>
        <v>4242390.5205361396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9246543.8428519685</v>
      </c>
      <c r="R1003" s="25">
        <f t="array" aca="1" ref="R1003" ca="1">INDEX('Lorri 401b'!L:L,MATCH('Retirement Calculator'!A1003,'Lorri 401b'!N:N,0),0)</f>
        <v>-5014857.8926965129</v>
      </c>
      <c r="S1003" s="25">
        <f t="shared" ca="1" si="787"/>
        <v>4231685.9501554556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9277141.9698924497</v>
      </c>
      <c r="R1004" s="25">
        <f t="array" aca="1" ref="R1004" ca="1">INDEX('Lorri 401b'!L:L,MATCH('Retirement Calculator'!A1004,'Lorri 401b'!N:N,0),0)</f>
        <v>-5056205.1924942629</v>
      </c>
      <c r="S1004" s="25">
        <f t="shared" ca="1" si="787"/>
        <v>4220936.7773981867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9307867.589128932</v>
      </c>
      <c r="R1005" s="25">
        <f t="array" aca="1" ref="R1005" ca="1">INDEX('Lorri 401b'!L:L,MATCH('Retirement Calculator'!A1005,'Lorri 401b'!N:N,0),0)</f>
        <v>-5097724.7727078367</v>
      </c>
      <c r="S1005" s="25">
        <f t="shared" ca="1" si="787"/>
        <v>4210142.8164210953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9338721.2317788992</v>
      </c>
      <c r="R1006" s="25">
        <f t="array" aca="1" ref="R1006" ca="1">INDEX('Lorri 401b'!L:L,MATCH('Retirement Calculator'!A1006,'Lorri 401b'!N:N,0),0)</f>
        <v>-5139417.351172301</v>
      </c>
      <c r="S1006" s="25">
        <f t="shared" ca="1" si="787"/>
        <v>4199303.8806065982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9369703.4312732425</v>
      </c>
      <c r="R1007" s="25">
        <f t="array" aca="1" ref="R1007" ca="1">INDEX('Lorri 401b'!L:L,MATCH('Retirement Calculator'!A1007,'Lorri 401b'!N:N,0),0)</f>
        <v>-5181283.6487137005</v>
      </c>
      <c r="S1007" s="25">
        <f t="shared" ca="1" si="787"/>
        <v>4188419.782559542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9400814.7232654784</v>
      </c>
      <c r="R1008" s="25">
        <f t="array" aca="1" ref="R1008" ca="1">INDEX('Lorri 401b'!L:L,MATCH('Retirement Calculator'!A1008,'Lorri 401b'!N:N,0),0)</f>
        <v>-5223324.3891615225</v>
      </c>
      <c r="S1008" s="25">
        <f t="shared" ca="1" si="787"/>
        <v>4177490.3341039559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9432055.6456410158</v>
      </c>
      <c r="R1009" s="25">
        <f t="array" aca="1" ref="R1009" ca="1">INDEX('Lorri 401b'!L:L,MATCH('Retirement Calculator'!A1009,'Lorri 401b'!N:N,0),0)</f>
        <v>-5265540.2993612103</v>
      </c>
      <c r="S1009" s="25">
        <f t="shared" ca="1" si="787"/>
        <v>4166515.3462798055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9463426.7385264505</v>
      </c>
      <c r="R1010" s="25">
        <f t="array" aca="1" ref="R1010" ca="1">INDEX('Lorri 401b'!L:L,MATCH('Retirement Calculator'!A1010,'Lorri 401b'!N:N,0),0)</f>
        <v>-5307932.1091867303</v>
      </c>
      <c r="S1010" s="25">
        <f t="shared" ca="1" si="787"/>
        <v>4155494.6293397201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9494928.5442989077</v>
      </c>
      <c r="R1011" s="25">
        <f t="array" aca="1" ref="R1011" ca="1">INDEX('Lorri 401b'!L:L,MATCH('Retirement Calculator'!A1011,'Lorri 401b'!N:N,0),0)</f>
        <v>-5350500.5515531898</v>
      </c>
      <c r="S1011" s="25">
        <f t="shared" ca="1" si="787"/>
        <v>4144427.992745718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9526561.6075954176</v>
      </c>
      <c r="R1012" s="25">
        <f t="array" aca="1" ref="R1012" ca="1">INDEX('Lorri 401b'!L:L,MATCH('Retirement Calculator'!A1012,'Lorri 401b'!N:N,0),0)</f>
        <v>-5393246.3624295089</v>
      </c>
      <c r="S1012" s="25">
        <f t="shared" ca="1" si="787"/>
        <v>4133315.2451659087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9558326.4753223285</v>
      </c>
      <c r="R1013" s="25">
        <f t="array" aca="1" ref="R1013" ca="1">INDEX('Lorri 401b'!L:L,MATCH('Retirement Calculator'!A1013,'Lorri 401b'!N:N,0),0)</f>
        <v>-5436170.2808511462</v>
      </c>
      <c r="S1013" s="25">
        <f t="shared" ca="1" si="787"/>
        <v>4122156.1944711823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9590223.6966647692</v>
      </c>
      <c r="R1014" s="25">
        <f t="array" aca="1" ref="R1014" ca="1">INDEX('Lorri 401b'!L:L,MATCH('Retirement Calculator'!A1014,'Lorri 401b'!N:N,0),0)</f>
        <v>-5479273.0489328736</v>
      </c>
      <c r="S1014" s="25">
        <f t="shared" ca="1" si="787"/>
        <v>4110950.6477318956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9622253.8230961356</v>
      </c>
      <c r="R1015" s="25">
        <f t="array" aca="1" ref="R1015" ca="1">INDEX('Lorri 401b'!L:L,MATCH('Retirement Calculator'!A1015,'Lorri 401b'!N:N,0),0)</f>
        <v>-5522555.4118816089</v>
      </c>
      <c r="S1015" s="25">
        <f t="shared" ca="1" si="787"/>
        <v>4099698.4112145267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9654417.408387633</v>
      </c>
      <c r="R1016" s="25">
        <f t="array" aca="1" ref="R1016" ca="1">INDEX('Lorri 401b'!L:L,MATCH('Retirement Calculator'!A1016,'Lorri 401b'!N:N,0),0)</f>
        <v>-5566018.1180092972</v>
      </c>
      <c r="S1016" s="25">
        <f t="shared" ca="1" si="787"/>
        <v>4088399.2903783359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9686715.0086178463</v>
      </c>
      <c r="R1017" s="25">
        <f t="array" aca="1" ref="R1017" ca="1">INDEX('Lorri 401b'!L:L,MATCH('Retirement Calculator'!A1017,'Lorri 401b'!N:N,0),0)</f>
        <v>-5609661.9187458502</v>
      </c>
      <c r="S1017" s="25">
        <f t="shared" ca="1" si="787"/>
        <v>4077053.0898719961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9719147.1821823511</v>
      </c>
      <c r="R1018" s="25">
        <f t="array" aca="1" ref="R1018" ca="1">INDEX('Lorri 401b'!L:L,MATCH('Retirement Calculator'!A1018,'Lorri 401b'!N:N,0),0)</f>
        <v>-5653487.568652139</v>
      </c>
      <c r="S1018" s="25">
        <f t="shared" ca="1" si="787"/>
        <v>4065659.6135302121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9751714.4898033757</v>
      </c>
      <c r="R1019" s="25">
        <f t="array" aca="1" ref="R1019" ca="1">INDEX('Lorri 401b'!L:L,MATCH('Retirement Calculator'!A1019,'Lorri 401b'!N:N,0),0)</f>
        <v>-5697495.8254330372</v>
      </c>
      <c r="S1019" s="25">
        <f t="shared" ca="1" si="787"/>
        <v>4054218.6643703384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9784417.4945394862</v>
      </c>
      <c r="R1020" s="25">
        <f t="array" aca="1" ref="R1020" ca="1">INDEX('Lorri 401b'!L:L,MATCH('Retirement Calculator'!A1020,'Lorri 401b'!N:N,0),0)</f>
        <v>-5741687.4499505227</v>
      </c>
      <c r="S1020" s="25">
        <f t="shared" ca="1" si="787"/>
        <v>4042730.0445889635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9817256.7617953308</v>
      </c>
      <c r="R1021" s="25">
        <f t="array" aca="1" ref="R1021" ca="1">INDEX('Lorri 401b'!L:L,MATCH('Retirement Calculator'!A1021,'Lorri 401b'!N:N,0),0)</f>
        <v>-5786063.2062368309</v>
      </c>
      <c r="S1021" s="25">
        <f t="shared" ca="1" si="787"/>
        <v>4031193.5555584999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9850232.8593314085</v>
      </c>
      <c r="R1022" s="25">
        <f t="array" aca="1" ref="R1022" ca="1">INDEX('Lorri 401b'!L:L,MATCH('Retirement Calculator'!A1022,'Lorri 401b'!N:N,0),0)</f>
        <v>-5830623.8615076654</v>
      </c>
      <c r="S1022" s="25">
        <f t="shared" ca="1" si="787"/>
        <v>4019608.9978237431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9883346.357273886</v>
      </c>
      <c r="R1023" s="25">
        <f t="array" aca="1" ref="R1023" ca="1">INDEX('Lorri 401b'!L:L,MATCH('Retirement Calculator'!A1023,'Lorri 401b'!N:N,0),0)</f>
        <v>-5875370.1861754619</v>
      </c>
      <c r="S1023" s="25">
        <f t="shared" ca="1" si="787"/>
        <v>4007976.1710984241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9916597.828124458</v>
      </c>
      <c r="R1024" s="25">
        <f t="array" aca="1" ref="R1024" ca="1">INDEX('Lorri 401b'!L:L,MATCH('Retirement Calculator'!A1024,'Lorri 401b'!N:N,0),0)</f>
        <v>-5920302.9538627071</v>
      </c>
      <c r="S1024" s="25">
        <f t="shared" ca="1" si="787"/>
        <v>3996294.8742617508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9949987.84677024</v>
      </c>
      <c r="R1025" s="25">
        <f t="array" aca="1" ref="R1025" ca="1">INDEX('Lorri 401b'!L:L,MATCH('Retirement Calculator'!A1025,'Lorri 401b'!N:N,0),0)</f>
        <v>-5965422.9414153164</v>
      </c>
      <c r="S1025" s="25">
        <f t="shared" ca="1" si="787"/>
        <v>3984564.9053549236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9983516.9904937129</v>
      </c>
      <c r="R1026" s="25">
        <f t="array" aca="1" ref="R1026" ca="1">INDEX('Lorri 401b'!L:L,MATCH('Retirement Calculator'!A1026,'Lorri 401b'!N:N,0),0)</f>
        <v>-6010730.9289160613</v>
      </c>
      <c r="S1026" s="25">
        <f t="shared" ca="1" si="787"/>
        <v>3972786.0615776516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10017185.838982701</v>
      </c>
      <c r="R1027" s="25">
        <f t="array" aca="1" ref="R1027" ca="1">INDEX('Lorri 401b'!L:L,MATCH('Retirement Calculator'!A1027,'Lorri 401b'!N:N,0),0)</f>
        <v>-6056227.6996980598</v>
      </c>
      <c r="S1027" s="25">
        <f t="shared" ca="1" si="787"/>
        <v>3960958.1392846415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10050994.974340394</v>
      </c>
      <c r="R1028" s="25">
        <f t="array" aca="1" ref="R1028" ca="1">INDEX('Lorri 401b'!L:L,MATCH('Retirement Calculator'!A1028,'Lorri 401b'!N:N,0),0)</f>
        <v>-6101914.0403583162</v>
      </c>
      <c r="S1028" s="25">
        <f t="shared" ca="1" si="787"/>
        <v>3949080.933982078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10084944.981095409</v>
      </c>
      <c r="R1029" s="25">
        <f t="array" aca="1" ref="R1029" ca="1">INDEX('Lorri 401b'!L:L,MATCH('Retirement Calculator'!A1029,'Lorri 401b'!N:N,0),0)</f>
        <v>-6147790.7407713234</v>
      </c>
      <c r="S1029" s="25">
        <f t="shared" ca="1" si="787"/>
        <v>3937154.2403240856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10119036.446211904</v>
      </c>
      <c r="R1030" s="25">
        <f t="array" aca="1" ref="R1030" ca="1">INDEX('Lorri 401b'!L:L,MATCH('Retirement Calculator'!A1030,'Lorri 401b'!N:N,0),0)</f>
        <v>-6193858.5941027189</v>
      </c>
      <c r="S1030" s="25">
        <f t="shared" ca="1" si="787"/>
        <v>3925177.8521091854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10153269.959099717</v>
      </c>
      <c r="R1031" s="25">
        <f t="array" aca="1" ref="R1031" ca="1">INDEX('Lorri 401b'!L:L,MATCH('Retirement Calculator'!A1031,'Lorri 401b'!N:N,0),0)</f>
        <v>-6240118.3968229946</v>
      </c>
      <c r="S1031" s="25">
        <f t="shared" ref="S1031:S1171" ca="1" si="1047">SUM(Q1031:R1031)</f>
        <v>3913151.5622767229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10187646.111624563</v>
      </c>
      <c r="R1032" s="25">
        <f t="array" aca="1" ref="R1032" ca="1">INDEX('Lorri 401b'!L:L,MATCH('Retirement Calculator'!A1032,'Lorri 401b'!N:N,0),0)</f>
        <v>-6286570.9487212719</v>
      </c>
      <c r="S1032" s="25">
        <f t="shared" ca="1" si="1047"/>
        <v>3901075.1629032912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10222165.498118263</v>
      </c>
      <c r="R1033" s="25">
        <f t="array" aca="1" ref="R1033" ca="1">INDEX('Lorri 401b'!L:L,MATCH('Retirement Calculator'!A1033,'Lorri 401b'!N:N,0),0)</f>
        <v>-6333217.0529191252</v>
      </c>
      <c r="S1033" s="25">
        <f t="shared" ca="1" si="1047"/>
        <v>3888948.4451991376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10256828.715389019</v>
      </c>
      <c r="R1034" s="25">
        <f t="array" aca="1" ref="R1034" ca="1">INDEX('Lorri 401b'!L:L,MATCH('Retirement Calculator'!A1034,'Lorri 401b'!N:N,0),0)</f>
        <v>-6380057.5158844693</v>
      </c>
      <c r="S1034" s="25">
        <f t="shared" ca="1" si="1047"/>
        <v>3876771.1995045496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10291636.362731738</v>
      </c>
      <c r="R1035" s="25">
        <f t="array" aca="1" ref="R1035" ca="1">INDEX('Lorri 401b'!L:L,MATCH('Retirement Calculator'!A1035,'Lorri 401b'!N:N,0),0)</f>
        <v>-6427093.1474455027</v>
      </c>
      <c r="S1035" s="25">
        <f t="shared" ca="1" si="1047"/>
        <v>3864543.2152862353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10326589.041938385</v>
      </c>
      <c r="R1036" s="25">
        <f t="array" aca="1" ref="R1036" ca="1">INDEX('Lorri 401b'!L:L,MATCH('Retirement Calculator'!A1036,'Lorri 401b'!N:N,0),0)</f>
        <v>-6474324.7608047072</v>
      </c>
      <c r="S1036" s="25">
        <f t="shared" ca="1" si="1047"/>
        <v>3852264.2811336778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10361687.357308391</v>
      </c>
      <c r="R1037" s="25">
        <f t="array" aca="1" ref="R1037" ca="1">INDEX('Lorri 401b'!L:L,MATCH('Retirement Calculator'!A1037,'Lorri 401b'!N:N,0),0)</f>
        <v>-6521753.1725529078</v>
      </c>
      <c r="S1037" s="25">
        <f t="shared" ca="1" si="1047"/>
        <v>3839934.1847554836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10396931.915659107</v>
      </c>
      <c r="R1038" s="25">
        <f t="array" aca="1" ref="R1038" ca="1">INDEX('Lorri 401b'!L:L,MATCH('Retirement Calculator'!A1038,'Lorri 401b'!N:N,0),0)</f>
        <v>-6569379.2026833929</v>
      </c>
      <c r="S1038" s="25">
        <f t="shared" ca="1" si="1047"/>
        <v>3827552.7129757144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10432323.326336285</v>
      </c>
      <c r="R1039" s="25">
        <f t="array" aca="1" ref="R1039" ca="1">INDEX('Lorri 401b'!L:L,MATCH('Retirement Calculator'!A1039,'Lorri 401b'!N:N,0),0)</f>
        <v>-6617203.6746060885</v>
      </c>
      <c r="S1039" s="25">
        <f t="shared" ca="1" si="1047"/>
        <v>3815119.6517301966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10467862.201224618</v>
      </c>
      <c r="R1040" s="25">
        <f t="array" aca="1" ref="R1040" ca="1">INDEX('Lorri 401b'!L:L,MATCH('Retirement Calculator'!A1040,'Lorri 401b'!N:N,0),0)</f>
        <v>-6665227.415161795</v>
      </c>
      <c r="S1040" s="25">
        <f t="shared" ca="1" si="1047"/>
        <v>3802634.7860628227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10503549.154758317</v>
      </c>
      <c r="R1041" s="25">
        <f t="array" aca="1" ref="R1041" ca="1">INDEX('Lorri 401b'!L:L,MATCH('Retirement Calculator'!A1041,'Lorri 401b'!N:N,0),0)</f>
        <v>-6713451.2546364833</v>
      </c>
      <c r="S1041" s="25">
        <f t="shared" ca="1" si="1047"/>
        <v>3790097.9001218341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10539384.803931741</v>
      </c>
      <c r="R1042" s="25">
        <f t="array" aca="1" ref="R1042" ca="1">INDEX('Lorri 401b'!L:L,MATCH('Retirement Calculator'!A1042,'Lorri 401b'!N:N,0),0)</f>
        <v>-6761876.0267756497</v>
      </c>
      <c r="S1042" s="25">
        <f t="shared" ca="1" si="1047"/>
        <v>3777508.7771560913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10575369.768310053</v>
      </c>
      <c r="R1043" s="25">
        <f t="array" aca="1" ref="R1043" ca="1">INDEX('Lorri 401b'!L:L,MATCH('Retirement Calculator'!A1043,'Lorri 401b'!N:N,0),0)</f>
        <v>-6810502.5687987292</v>
      </c>
      <c r="S1043" s="25">
        <f t="shared" ca="1" si="1047"/>
        <v>3764867.1995113241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10611504.670039942</v>
      </c>
      <c r="R1044" s="25">
        <f t="array" aca="1" ref="R1044" ca="1">INDEX('Lorri 401b'!L:L,MATCH('Retirement Calculator'!A1044,'Lorri 401b'!N:N,0),0)</f>
        <v>-6859331.7214135714</v>
      </c>
      <c r="S1044" s="25">
        <f t="shared" ca="1" si="1047"/>
        <v>3752172.9486263711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10647790.133860374</v>
      </c>
      <c r="R1045" s="25">
        <f t="array" aca="1" ref="R1045" ca="1">INDEX('Lorri 401b'!L:L,MATCH('Retirement Calculator'!A1045,'Lorri 401b'!N:N,0),0)</f>
        <v>-6908364.328830976</v>
      </c>
      <c r="S1045" s="25">
        <f t="shared" ca="1" si="1047"/>
        <v>3739425.8050293978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10684226.787113389</v>
      </c>
      <c r="R1046" s="25">
        <f t="array" aca="1" ref="R1046" ca="1">INDEX('Lorri 401b'!L:L,MATCH('Retirement Calculator'!A1046,'Lorri 401b'!N:N,0),0)</f>
        <v>-6957601.2387792859</v>
      </c>
      <c r="S1046" s="25">
        <f t="shared" ca="1" si="1047"/>
        <v>3726625.5483341031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10720815.259754959</v>
      </c>
      <c r="R1047" s="25">
        <f t="array" aca="1" ref="R1047" ca="1">INDEX('Lorri 401b'!L:L,MATCH('Retirement Calculator'!A1047,'Lorri 401b'!N:N,0),0)</f>
        <v>-7007043.3025190476</v>
      </c>
      <c r="S1047" s="25">
        <f t="shared" ca="1" si="1047"/>
        <v>3713771.9572359119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10757556.184365869</v>
      </c>
      <c r="R1048" s="25">
        <f t="array" aca="1" ref="R1048" ca="1">INDEX('Lorri 401b'!L:L,MATCH('Retirement Calculator'!A1048,'Lorri 401b'!N:N,0),0)</f>
        <v>-7056691.3748577246</v>
      </c>
      <c r="S1048" s="25">
        <f t="shared" ca="1" si="1047"/>
        <v>3700864.8095081439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10794450.196162658</v>
      </c>
      <c r="R1049" s="25">
        <f t="array" aca="1" ref="R1049" ca="1">INDEX('Lorri 401b'!L:L,MATCH('Retirement Calculator'!A1049,'Lorri 401b'!N:N,0),0)</f>
        <v>-7106546.3141644793</v>
      </c>
      <c r="S1049" s="25">
        <f t="shared" ca="1" si="1047"/>
        <v>3687903.8819981785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10831497.9330086</v>
      </c>
      <c r="R1050" s="25">
        <f t="array" aca="1" ref="R1050" ca="1">INDEX('Lorri 401b'!L:L,MATCH('Retirement Calculator'!A1050,'Lorri 401b'!N:N,0),0)</f>
        <v>-7156608.9823850123</v>
      </c>
      <c r="S1050" s="25">
        <f t="shared" ca="1" si="1047"/>
        <v>3674888.9506235877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10868700.035424734</v>
      </c>
      <c r="R1051" s="25">
        <f t="array" aca="1" ref="R1051" ca="1">INDEX('Lorri 401b'!L:L,MATCH('Retirement Calculator'!A1051,'Lorri 401b'!N:N,0),0)</f>
        <v>-7206880.2450564643</v>
      </c>
      <c r="S1051" s="25">
        <f t="shared" ca="1" si="1047"/>
        <v>3661819.7903682692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10906057.146600934</v>
      </c>
      <c r="R1052" s="25">
        <f t="array" aca="1" ref="R1052" ca="1">INDEX('Lorri 401b'!L:L,MATCH('Retirement Calculator'!A1052,'Lorri 401b'!N:N,0),0)</f>
        <v>-7257360.9713223809</v>
      </c>
      <c r="S1052" s="25">
        <f t="shared" ca="1" si="1047"/>
        <v>3648696.1752785528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10943569.912407035</v>
      </c>
      <c r="R1053" s="25">
        <f t="array" aca="1" ref="R1053" ca="1">INDEX('Lorri 401b'!L:L,MATCH('Retirement Calculator'!A1053,'Lorri 401b'!N:N,0),0)</f>
        <v>-7308052.0339477388</v>
      </c>
      <c r="S1053" s="25">
        <f t="shared" ca="1" si="1047"/>
        <v>3635517.8784592962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10981238.981403995</v>
      </c>
      <c r="R1054" s="25">
        <f t="array" aca="1" ref="R1054" ca="1">INDEX('Lorri 401b'!L:L,MATCH('Retirement Calculator'!A1054,'Lorri 401b'!N:N,0),0)</f>
        <v>-7358954.309334036</v>
      </c>
      <c r="S1054" s="25">
        <f t="shared" ca="1" si="1047"/>
        <v>3622284.6720699593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11019065.004855109</v>
      </c>
      <c r="R1055" s="25">
        <f t="array" aca="1" ref="R1055" ca="1">INDEX('Lorri 401b'!L:L,MATCH('Retirement Calculator'!A1055,'Lorri 401b'!N:N,0),0)</f>
        <v>-7410068.6775344424</v>
      </c>
      <c r="S1055" s="25">
        <f t="shared" ca="1" si="1047"/>
        <v>3608996.327320667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11057048.63673727</v>
      </c>
      <c r="R1056" s="25">
        <f t="array" aca="1" ref="R1056" ca="1">INDEX('Lorri 401b'!L:L,MATCH('Retirement Calculator'!A1056,'Lorri 401b'!N:N,0),0)</f>
        <v>-7461396.0222690171</v>
      </c>
      <c r="S1056" s="25">
        <f t="shared" ca="1" si="1047"/>
        <v>3595652.6144682532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11095190.533752274</v>
      </c>
      <c r="R1057" s="25">
        <f t="array" aca="1" ref="R1057" ca="1">INDEX('Lorri 401b'!L:L,MATCH('Retirement Calculator'!A1057,'Lorri 401b'!N:N,0),0)</f>
        <v>-7512937.2309399862</v>
      </c>
      <c r="S1057" s="25">
        <f t="shared" ca="1" si="1047"/>
        <v>3582253.3028122876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11133491.355338173</v>
      </c>
      <c r="R1058" s="25">
        <f t="array" aca="1" ref="R1058" ca="1">INDEX('Lorri 401b'!L:L,MATCH('Retirement Calculator'!A1058,'Lorri 401b'!N:N,0),0)</f>
        <v>-7564693.194647084</v>
      </c>
      <c r="S1058" s="25">
        <f t="shared" ca="1" si="1047"/>
        <v>3568798.160691089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11171951.76368068</v>
      </c>
      <c r="R1059" s="25">
        <f t="array" aca="1" ref="R1059" ca="1">INDEX('Lorri 401b'!L:L,MATCH('Retirement Calculator'!A1059,'Lorri 401b'!N:N,0),0)</f>
        <v>-7616664.8082029615</v>
      </c>
      <c r="S1059" s="25">
        <f t="shared" ca="1" si="1047"/>
        <v>3555286.9554777183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11210572.423724614</v>
      </c>
      <c r="R1060" s="25">
        <f t="array" aca="1" ref="R1060" ca="1">INDEX('Lorri 401b'!L:L,MATCH('Retirement Calculator'!A1060,'Lorri 401b'!N:N,0),0)</f>
        <v>-7668852.9701486547</v>
      </c>
      <c r="S1060" s="25">
        <f t="shared" ca="1" si="1047"/>
        <v>3541719.4535759594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11249354.003185397</v>
      </c>
      <c r="R1061" s="25">
        <f t="array" aca="1" ref="R1061" ca="1">INDEX('Lorri 401b'!L:L,MATCH('Retirement Calculator'!A1061,'Lorri 401b'!N:N,0),0)</f>
        <v>-7721258.582769122</v>
      </c>
      <c r="S1061" s="25">
        <f t="shared" ca="1" si="1047"/>
        <v>3528095.420416275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11288297.172560601</v>
      </c>
      <c r="R1062" s="25">
        <f t="array" aca="1" ref="R1062" ca="1">INDEX('Lorri 401b'!L:L,MATCH('Retirement Calculator'!A1062,'Lorri 401b'!N:N,0),0)</f>
        <v>-7773882.552108841</v>
      </c>
      <c r="S1062" s="25">
        <f t="shared" ca="1" si="1047"/>
        <v>3514414.6204517595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11327402.605141534</v>
      </c>
      <c r="R1063" s="25">
        <f t="array" aca="1" ref="R1063" ca="1">INDEX('Lorri 401b'!L:L,MATCH('Retirement Calculator'!A1063,'Lorri 401b'!N:N,0),0)</f>
        <v>-7826725.7879874753</v>
      </c>
      <c r="S1063" s="25">
        <f t="shared" ca="1" si="1047"/>
        <v>3500676.8171540583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11366670.977024887</v>
      </c>
      <c r="R1064" s="25">
        <f t="array" aca="1" ref="R1064" ca="1">INDEX('Lorri 401b'!L:L,MATCH('Retirement Calculator'!A1064,'Lorri 401b'!N:N,0),0)</f>
        <v>-7879789.2040156042</v>
      </c>
      <c r="S1064" s="25">
        <f t="shared" ca="1" si="1047"/>
        <v>3486881.7730092825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11406102.967124421</v>
      </c>
      <c r="R1065" s="25">
        <f t="array" aca="1" ref="R1065" ca="1">INDEX('Lorri 401b'!L:L,MATCH('Retirement Calculator'!A1065,'Lorri 401b'!N:N,0),0)</f>
        <v>-7933073.7176105175</v>
      </c>
      <c r="S1065" s="25">
        <f t="shared" ca="1" si="1047"/>
        <v>3473029.2495139036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11445699.257182704</v>
      </c>
      <c r="R1066" s="25">
        <f t="array" aca="1" ref="R1066" ca="1">INDEX('Lorri 401b'!L:L,MATCH('Retirement Calculator'!A1066,'Lorri 401b'!N:N,0),0)</f>
        <v>-7986580.2500120755</v>
      </c>
      <c r="S1066" s="25">
        <f t="shared" ca="1" si="1047"/>
        <v>3459119.0071706288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11485460.531782897</v>
      </c>
      <c r="R1067" s="25">
        <f t="array" aca="1" ref="R1067" ca="1">INDEX('Lorri 401b'!L:L,MATCH('Retirement Calculator'!A1067,'Lorri 401b'!N:N,0),0)</f>
        <v>-8040309.7262986405</v>
      </c>
      <c r="S1067" s="25">
        <f t="shared" ca="1" si="1047"/>
        <v>3445150.8054842567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11525387.47836059</v>
      </c>
      <c r="R1068" s="25">
        <f t="array" aca="1" ref="R1068" ca="1">INDEX('Lorri 401b'!L:L,MATCH('Retirement Calculator'!A1068,'Lorri 401b'!N:N,0),0)</f>
        <v>-8094263.0754030664</v>
      </c>
      <c r="S1068" s="25">
        <f t="shared" ca="1" si="1047"/>
        <v>3431124.4029575232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11565480.787215689</v>
      </c>
      <c r="R1069" s="25">
        <f t="array" aca="1" ref="R1069" ca="1">INDEX('Lorri 401b'!L:L,MATCH('Retirement Calculator'!A1069,'Lorri 401b'!N:N,0),0)</f>
        <v>-8148441.2301287604</v>
      </c>
      <c r="S1069" s="25">
        <f t="shared" ca="1" si="1047"/>
        <v>3417039.5570869287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11605741.151524352</v>
      </c>
      <c r="R1070" s="25">
        <f t="array" aca="1" ref="R1070" ca="1">INDEX('Lorri 401b'!L:L,MATCH('Retirement Calculator'!A1070,'Lorri 401b'!N:N,0),0)</f>
        <v>-8202845.1271658111</v>
      </c>
      <c r="S1070" s="25">
        <f t="shared" ca="1" si="1047"/>
        <v>3402896.0243585408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11646169.267350968</v>
      </c>
      <c r="R1071" s="25">
        <f t="array" aca="1" ref="R1071" ca="1">INDEX('Lorri 401b'!L:L,MATCH('Retirement Calculator'!A1071,'Lorri 401b'!N:N,0),0)</f>
        <v>-8257475.7071071835</v>
      </c>
      <c r="S1071" s="25">
        <f t="shared" ca="1" si="1047"/>
        <v>3388693.5602437844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11686765.833660195</v>
      </c>
      <c r="R1072" s="25">
        <f t="array" aca="1" ref="R1072" ca="1">INDEX('Lorri 401b'!L:L,MATCH('Retirement Calculator'!A1072,'Lorri 401b'!N:N,0),0)</f>
        <v>-8312333.9144649776</v>
      </c>
      <c r="S1072" s="25">
        <f t="shared" ca="1" si="1047"/>
        <v>3374431.9191952171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11727531.552329043</v>
      </c>
      <c r="R1073" s="25">
        <f t="array" aca="1" ref="R1073" ca="1">INDEX('Lorri 401b'!L:L,MATCH('Retirement Calculator'!A1073,'Lorri 401b'!N:N,0),0)</f>
        <v>-8367420.6976867625</v>
      </c>
      <c r="S1073" s="25">
        <f t="shared" ca="1" si="1047"/>
        <v>3360110.8546422804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11768467.128159011</v>
      </c>
      <c r="R1074" s="25">
        <f t="array" aca="1" ref="R1074" ca="1">INDEX('Lorri 401b'!L:L,MATCH('Retirement Calculator'!A1074,'Lorri 401b'!N:N,0),0)</f>
        <v>-8422737.0091719721</v>
      </c>
      <c r="S1074" s="25">
        <f t="shared" ca="1" si="1047"/>
        <v>3345730.1189870387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11809573.26888827</v>
      </c>
      <c r="R1075" s="25">
        <f t="array" aca="1" ref="R1075" ca="1">INDEX('Lorri 401b'!L:L,MATCH('Retirement Calculator'!A1075,'Lorri 401b'!N:N,0),0)</f>
        <v>-8478283.8052883688</v>
      </c>
      <c r="S1075" s="25">
        <f t="shared" ca="1" si="1047"/>
        <v>3331289.4635999016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11850850.685203902</v>
      </c>
      <c r="R1076" s="25">
        <f t="array" aca="1" ref="R1076" ca="1">INDEX('Lorri 401b'!L:L,MATCH('Retirement Calculator'!A1076,'Lorri 401b'!N:N,0),0)</f>
        <v>-8534062.0463885833</v>
      </c>
      <c r="S1076" s="25">
        <f t="shared" ca="1" si="1047"/>
        <v>3316788.6388153192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11892300.090754183</v>
      </c>
      <c r="R1077" s="25">
        <f t="array" aca="1" ref="R1077" ca="1">INDEX('Lorri 401b'!L:L,MATCH('Retirement Calculator'!A1077,'Lorri 401b'!N:N,0),0)</f>
        <v>-8590072.6968267169</v>
      </c>
      <c r="S1077" s="25">
        <f t="shared" ca="1" si="1047"/>
        <v>3302227.3939274661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11933922.202160923</v>
      </c>
      <c r="R1078" s="25">
        <f t="array" aca="1" ref="R1078" ca="1">INDEX('Lorri 401b'!L:L,MATCH('Retirement Calculator'!A1078,'Lorri 401b'!N:N,0),0)</f>
        <v>-8646316.7249750085</v>
      </c>
      <c r="S1078" s="25">
        <f t="shared" ca="1" si="1047"/>
        <v>3287605.4771859143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11975717.739031857</v>
      </c>
      <c r="R1079" s="25">
        <f t="array" aca="1" ref="R1079" ca="1">INDEX('Lorri 401b'!L:L,MATCH('Retirement Calculator'!A1079,'Lorri 401b'!N:N,0),0)</f>
        <v>-8702795.103240585</v>
      </c>
      <c r="S1079" s="25">
        <f t="shared" ca="1" si="1047"/>
        <v>3272922.6357912719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12017687.423973087</v>
      </c>
      <c r="R1080" s="25">
        <f t="array" aca="1" ref="R1080" ca="1">INDEX('Lorri 401b'!L:L,MATCH('Retirement Calculator'!A1080,'Lorri 401b'!N:N,0),0)</f>
        <v>-8759508.8080822676</v>
      </c>
      <c r="S1080" s="25">
        <f t="shared" ca="1" si="1047"/>
        <v>3258178.6158908196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12059831.982601572</v>
      </c>
      <c r="R1081" s="25">
        <f t="array" aca="1" ref="R1081" ca="1">INDEX('Lorri 401b'!L:L,MATCH('Retirement Calculator'!A1081,'Lorri 401b'!N:N,0),0)</f>
        <v>-8816458.8200274576</v>
      </c>
      <c r="S1081" s="25">
        <f t="shared" ca="1" si="1047"/>
        <v>3243373.1625741143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12102152.143557675</v>
      </c>
      <c r="R1082" s="25">
        <f t="array" aca="1" ref="R1082" ca="1">INDEX('Lorri 401b'!L:L,MATCH('Retirement Calculator'!A1082,'Lorri 401b'!N:N,0),0)</f>
        <v>-8873646.1236890852</v>
      </c>
      <c r="S1082" s="25">
        <f t="shared" ca="1" si="1047"/>
        <v>3228506.0198685899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12144648.638517763</v>
      </c>
      <c r="R1083" s="25">
        <f t="array" aca="1" ref="R1083" ca="1">INDEX('Lorri 401b'!L:L,MATCH('Retirement Calculator'!A1083,'Lorri 401b'!N:N,0),0)</f>
        <v>-8931071.7077826373</v>
      </c>
      <c r="S1083" s="25">
        <f t="shared" ca="1" si="1047"/>
        <v>3213576.9307351261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12187322.202206852</v>
      </c>
      <c r="R1084" s="25">
        <f t="array" aca="1" ref="R1084" ca="1">INDEX('Lorri 401b'!L:L,MATCH('Retirement Calculator'!A1084,'Lorri 401b'!N:N,0),0)</f>
        <v>-8988736.5651432443</v>
      </c>
      <c r="S1084" s="25">
        <f t="shared" ca="1" si="1047"/>
        <v>3198585.6370636076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12230173.572411312</v>
      </c>
      <c r="R1085" s="25">
        <f t="array" aca="1" ref="R1085" ca="1">INDEX('Lorri 401b'!L:L,MATCH('Retirement Calculator'!A1085,'Lorri 401b'!N:N,0),0)</f>
        <v>-9046641.6927428544</v>
      </c>
      <c r="S1085" s="25">
        <f t="shared" ca="1" si="1047"/>
        <v>3183531.8796684574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12273203.489991624</v>
      </c>
      <c r="R1086" s="25">
        <f t="array" aca="1" ref="R1086" ca="1">INDEX('Lorri 401b'!L:L,MATCH('Retirement Calculator'!A1086,'Lorri 401b'!N:N,0),0)</f>
        <v>-9104788.0917074624</v>
      </c>
      <c r="S1086" s="25">
        <f t="shared" ca="1" si="1047"/>
        <v>3168415.3982841615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12316412.698895186</v>
      </c>
      <c r="R1087" s="25">
        <f t="array" aca="1" ref="R1087" ca="1">INDEX('Lorri 401b'!L:L,MATCH('Retirement Calculator'!A1087,'Lorri 401b'!N:N,0),0)</f>
        <v>-9163176.767334424</v>
      </c>
      <c r="S1087" s="25">
        <f t="shared" ca="1" si="1047"/>
        <v>3153235.9315607622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12359801.946169181</v>
      </c>
      <c r="R1088" s="25">
        <f t="array" aca="1" ref="R1088" ca="1">INDEX('Lorri 401b'!L:L,MATCH('Retirement Calculator'!A1088,'Lorri 401b'!N:N,0),0)</f>
        <v>-9221808.7291098312</v>
      </c>
      <c r="S1088" s="25">
        <f t="shared" ca="1" si="1047"/>
        <v>3137993.2170593496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12403371.981973482</v>
      </c>
      <c r="R1089" s="25">
        <f t="array" aca="1" ref="R1089" ca="1">INDEX('Lorri 401b'!L:L,MATCH('Retirement Calculator'!A1089,'Lorri 401b'!N:N,0),0)</f>
        <v>-9280684.9907259699</v>
      </c>
      <c r="S1089" s="25">
        <f t="shared" ca="1" si="1047"/>
        <v>3122686.9912475124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12447123.559593637</v>
      </c>
      <c r="R1090" s="25">
        <f t="array" aca="1" ref="R1090" ca="1">INDEX('Lorri 401b'!L:L,MATCH('Retirement Calculator'!A1090,'Lorri 401b'!N:N,0),0)</f>
        <v>-9339806.5700988416</v>
      </c>
      <c r="S1090" s="25">
        <f t="shared" ca="1" si="1047"/>
        <v>3107316.989494795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12491057.435453875</v>
      </c>
      <c r="R1091" s="25">
        <f t="array" aca="1" ref="R1091" ca="1">INDEX('Lorri 401b'!L:L,MATCH('Retirement Calculator'!A1091,'Lorri 401b'!N:N,0),0)</f>
        <v>-9399174.4893857669</v>
      </c>
      <c r="S1091" s="25">
        <f t="shared" ca="1" si="1047"/>
        <v>3091882.9460681081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12535174.369130196</v>
      </c>
      <c r="R1092" s="25">
        <f t="array" aca="1" ref="R1092" ca="1">INDEX('Lorri 401b'!L:L,MATCH('Retirement Calculator'!A1092,'Lorri 401b'!N:N,0),0)</f>
        <v>-9458789.7750030551</v>
      </c>
      <c r="S1092" s="25">
        <f t="shared" ca="1" si="1047"/>
        <v>3076384.5941271409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12579475.123363502</v>
      </c>
      <c r="R1093" s="25">
        <f t="array" aca="1" ref="R1093" ca="1">INDEX('Lorri 401b'!L:L,MATCH('Retirement Calculator'!A1093,'Lorri 401b'!N:N,0),0)</f>
        <v>-9518653.4576437473</v>
      </c>
      <c r="S1093" s="25">
        <f t="shared" ca="1" si="1047"/>
        <v>3060821.665719755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12623960.464072781</v>
      </c>
      <c r="R1094" s="25">
        <f t="array" aca="1" ref="R1094" ca="1">INDEX('Lorri 401b'!L:L,MATCH('Retirement Calculator'!A1094,'Lorri 401b'!N:N,0),0)</f>
        <v>-9578766.5722954441</v>
      </c>
      <c r="S1094" s="25">
        <f t="shared" ca="1" si="1047"/>
        <v>3045193.8917773366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12668631.160368348</v>
      </c>
      <c r="R1095" s="25">
        <f t="array" aca="1" ref="R1095" ca="1">INDEX('Lorri 401b'!L:L,MATCH('Retirement Calculator'!A1095,'Lorri 401b'!N:N,0),0)</f>
        <v>-9639130.1582581885</v>
      </c>
      <c r="S1095" s="25">
        <f t="shared" ca="1" si="1047"/>
        <v>3029501.002110159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12713487.984565146</v>
      </c>
      <c r="R1096" s="25">
        <f t="array" aca="1" ref="R1096" ca="1">INDEX('Lorri 401b'!L:L,MATCH('Retirement Calculator'!A1096,'Lorri 401b'!N:N,0),0)</f>
        <v>-9699745.2591624446</v>
      </c>
      <c r="S1096" s="25">
        <f t="shared" ca="1" si="1047"/>
        <v>3013742.7254027016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12758531.712196099</v>
      </c>
      <c r="R1097" s="25">
        <f t="array" aca="1" ref="R1097" ca="1">INDEX('Lorri 401b'!L:L,MATCH('Retirement Calculator'!A1097,'Lorri 401b'!N:N,0),0)</f>
        <v>-9760612.9229871351</v>
      </c>
      <c r="S1097" s="25">
        <f t="shared" ca="1" si="1047"/>
        <v>2997918.7892089635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12803763.122025514</v>
      </c>
      <c r="R1098" s="25">
        <f t="array" aca="1" ref="R1098" ca="1">INDEX('Lorri 401b'!L:L,MATCH('Retirement Calculator'!A1098,'Lorri 401b'!N:N,0),0)</f>
        <v>-9821734.2020777613</v>
      </c>
      <c r="S1098" s="25">
        <f t="shared" ca="1" si="1047"/>
        <v>2982028.9199477527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12849182.996062551</v>
      </c>
      <c r="R1099" s="25">
        <f t="array" aca="1" ref="R1099" ca="1">INDEX('Lorri 401b'!L:L,MATCH('Retirement Calculator'!A1099,'Lorri 401b'!N:N,0),0)</f>
        <v>-9883110.1531645991</v>
      </c>
      <c r="S1099" s="25">
        <f t="shared" ca="1" si="1047"/>
        <v>2966072.8428979516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12894792.119574742</v>
      </c>
      <c r="R1100" s="25">
        <f t="array" aca="1" ref="R1100" ca="1">INDEX('Lorri 401b'!L:L,MATCH('Retirement Calculator'!A1100,'Lorri 401b'!N:N,0),0)</f>
        <v>-9944741.8373809643</v>
      </c>
      <c r="S1100" s="25">
        <f t="shared" ca="1" si="1047"/>
        <v>2950050.2821937781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12940591.281101568</v>
      </c>
      <c r="R1101" s="25">
        <f t="array" aca="1" ref="R1101" ca="1">INDEX('Lorri 401b'!L:L,MATCH('Retirement Calculator'!A1101,'Lorri 401b'!N:N,0),0)</f>
        <v>-10006630.320281565</v>
      </c>
      <c r="S1101" s="25">
        <f t="shared" ca="1" si="1047"/>
        <v>2933960.9608200025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12986581.272468088</v>
      </c>
      <c r="R1102" s="25">
        <f t="array" aca="1" ref="R1102" ca="1">INDEX('Lorri 401b'!L:L,MATCH('Retirement Calculator'!A1102,'Lorri 401b'!N:N,0),0)</f>
        <v>-10068776.671860918</v>
      </c>
      <c r="S1102" s="25">
        <f t="shared" ca="1" si="1047"/>
        <v>2917804.6006071698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13032762.888798635</v>
      </c>
      <c r="R1103" s="25">
        <f t="array" aca="1" ref="R1103" ca="1">INDEX('Lorri 401b'!L:L,MATCH('Retirement Calculator'!A1103,'Lorri 401b'!N:N,0),0)</f>
        <v>-10131181.966571853</v>
      </c>
      <c r="S1103" s="25">
        <f t="shared" ca="1" si="1047"/>
        <v>2901580.9222267829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13079136.928530561</v>
      </c>
      <c r="R1104" s="25">
        <f t="array" aca="1" ref="R1104" ca="1">INDEX('Lorri 401b'!L:L,MATCH('Retirement Calculator'!A1104,'Lorri 401b'!N:N,0),0)</f>
        <v>-10193847.283344083</v>
      </c>
      <c r="S1104" s="25">
        <f t="shared" ca="1" si="1047"/>
        <v>2885289.6451864783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13125704.193428036</v>
      </c>
      <c r="R1105" s="25">
        <f t="array" aca="1" ref="R1105" ca="1">INDEX('Lorri 401b'!L:L,MATCH('Retirement Calculator'!A1105,'Lorri 401b'!N:N,0),0)</f>
        <v>-10256773.705602864</v>
      </c>
      <c r="S1105" s="25">
        <f t="shared" ca="1" si="1047"/>
        <v>2868930.487825172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13172465.488595916</v>
      </c>
      <c r="R1106" s="25">
        <f t="array" aca="1" ref="R1106" ca="1">INDEX('Lorri 401b'!L:L,MATCH('Retirement Calculator'!A1106,'Lorri 401b'!N:N,0),0)</f>
        <v>-10319962.321287723</v>
      </c>
      <c r="S1106" s="25">
        <f t="shared" ca="1" si="1047"/>
        <v>2852503.1673081927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13219421.622493664</v>
      </c>
      <c r="R1107" s="25">
        <f t="array" aca="1" ref="R1107" ca="1">INDEX('Lorri 401b'!L:L,MATCH('Retirement Calculator'!A1107,'Lorri 401b'!N:N,0),0)</f>
        <v>-10383414.222871268</v>
      </c>
      <c r="S1107" s="25">
        <f t="shared" ca="1" si="1047"/>
        <v>2836007.3996223956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13266573.406949319</v>
      </c>
      <c r="R1108" s="25">
        <f t="array" aca="1" ref="R1108" ca="1">INDEX('Lorri 401b'!L:L,MATCH('Retirement Calculator'!A1108,'Lorri 401b'!N:N,0),0)</f>
        <v>-10447130.507378079</v>
      </c>
      <c r="S1108" s="25">
        <f t="shared" ca="1" si="1047"/>
        <v>2819442.8995712399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13313921.657173539</v>
      </c>
      <c r="R1109" s="25">
        <f t="array" aca="1" ref="R1109" ca="1">INDEX('Lorri 401b'!L:L,MATCH('Retirement Calculator'!A1109,'Lorri 401b'!N:N,0),0)</f>
        <v>-10511112.276403667</v>
      </c>
      <c r="S1109" s="25">
        <f t="shared" ca="1" si="1047"/>
        <v>2802809.3807698712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13361467.191773692</v>
      </c>
      <c r="R1110" s="25">
        <f t="array" aca="1" ref="R1110" ca="1">INDEX('Lorri 401b'!L:L,MATCH('Retirement Calculator'!A1110,'Lorri 401b'!N:N,0),0)</f>
        <v>-10575360.636133529</v>
      </c>
      <c r="S1110" s="25">
        <f t="shared" ca="1" si="1047"/>
        <v>2786106.5556401629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13409210.832768014</v>
      </c>
      <c r="R1111" s="25">
        <f t="array" aca="1" ref="R1111" ca="1">INDEX('Lorri 401b'!L:L,MATCH('Retirement Calculator'!A1111,'Lorri 401b'!N:N,0),0)</f>
        <v>-10639876.697362266</v>
      </c>
      <c r="S1111" s="25">
        <f t="shared" ca="1" si="1047"/>
        <v>2769334.1354057472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13457153.405599812</v>
      </c>
      <c r="R1112" s="25">
        <f t="array" aca="1" ref="R1112" ca="1">INDEX('Lorri 401b'!L:L,MATCH('Retirement Calculator'!A1112,'Lorri 401b'!N:N,0),0)</f>
        <v>-10704661.575512789</v>
      </c>
      <c r="S1112" s="25">
        <f t="shared" ca="1" si="1047"/>
        <v>2752491.8300870229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13505295.739151742</v>
      </c>
      <c r="R1113" s="25">
        <f t="array" aca="1" ref="R1113" ca="1">INDEX('Lorri 401b'!L:L,MATCH('Retirement Calculator'!A1113,'Lorri 401b'!N:N,0),0)</f>
        <v>-10769716.390655607</v>
      </c>
      <c r="S1113" s="25">
        <f t="shared" ca="1" si="1047"/>
        <v>2735579.3484961353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13553638.665760139</v>
      </c>
      <c r="R1114" s="25">
        <f t="array" aca="1" ref="R1114" ca="1">INDEX('Lorri 401b'!L:L,MATCH('Retirement Calculator'!A1114,'Lorri 401b'!N:N,0),0)</f>
        <v>-10835042.267528186</v>
      </c>
      <c r="S1114" s="25">
        <f t="shared" ca="1" si="1047"/>
        <v>2718596.3982319534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13602183.021229403</v>
      </c>
      <c r="R1115" s="25">
        <f t="array" aca="1" ref="R1115" ca="1">INDEX('Lorri 401b'!L:L,MATCH('Retirement Calculator'!A1115,'Lorri 401b'!N:N,0),0)</f>
        <v>-10900640.3355544</v>
      </c>
      <c r="S1115" s="25">
        <f t="shared" ca="1" si="1047"/>
        <v>2701542.6856750026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13650929.644846456</v>
      </c>
      <c r="R1116" s="25">
        <f t="array" aca="1" ref="R1116" ca="1">INDEX('Lorri 401b'!L:L,MATCH('Retirement Calculator'!A1116,'Lorri 401b'!N:N,0),0)</f>
        <v>-10966511.728864057</v>
      </c>
      <c r="S1116" s="25">
        <f t="shared" ca="1" si="1047"/>
        <v>2684417.9159823991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13699879.379395247</v>
      </c>
      <c r="R1117" s="25">
        <f t="array" aca="1" ref="R1117" ca="1">INDEX('Lorri 401b'!L:L,MATCH('Retirement Calculator'!A1117,'Lorri 401b'!N:N,0),0)</f>
        <v>-11032657.586312504</v>
      </c>
      <c r="S1117" s="25">
        <f t="shared" ca="1" si="1047"/>
        <v>2667221.793082742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13749033.071171325</v>
      </c>
      <c r="R1118" s="25">
        <f t="array" aca="1" ref="R1118" ca="1">INDEX('Lorri 401b'!L:L,MATCH('Retirement Calculator'!A1118,'Lorri 401b'!N:N,0),0)</f>
        <v>-11099079.05150032</v>
      </c>
      <c r="S1118" s="25">
        <f t="shared" ca="1" si="1047"/>
        <v>2649954.0196710043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13798391.569996469</v>
      </c>
      <c r="R1119" s="25">
        <f t="array" aca="1" ref="R1119" ca="1">INDEX('Lorri 401b'!L:L,MATCH('Retirement Calculator'!A1119,'Lorri 401b'!N:N,0),0)</f>
        <v>-11165777.272793086</v>
      </c>
      <c r="S1119" s="25">
        <f t="shared" ca="1" si="1047"/>
        <v>2632614.2972033825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13847955.729233384</v>
      </c>
      <c r="R1120" s="25">
        <f t="array" aca="1" ref="R1120" ca="1">INDEX('Lorri 401b'!L:L,MATCH('Retirement Calculator'!A1120,'Lorri 401b'!N:N,0),0)</f>
        <v>-11232753.403341237</v>
      </c>
      <c r="S1120" s="25">
        <f t="shared" ca="1" si="1047"/>
        <v>2615202.3258921467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13897726.405800454</v>
      </c>
      <c r="R1121" s="25">
        <f t="array" aca="1" ref="R1121" ca="1">INDEX('Lorri 401b'!L:L,MATCH('Retirement Calculator'!A1121,'Lorri 401b'!N:N,0),0)</f>
        <v>-11300008.601100007</v>
      </c>
      <c r="S1121" s="25">
        <f t="shared" ca="1" si="1047"/>
        <v>2597717.8047004472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13947704.460186554</v>
      </c>
      <c r="R1122" s="25">
        <f t="array" aca="1" ref="R1122" ca="1">INDEX('Lorri 401b'!L:L,MATCH('Retirement Calculator'!A1122,'Lorri 401b'!N:N,0),0)</f>
        <v>-11367544.028849438</v>
      </c>
      <c r="S1122" s="25">
        <f t="shared" ca="1" si="1047"/>
        <v>2580160.4313371163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13997890.756465929</v>
      </c>
      <c r="R1123" s="25">
        <f t="array" aca="1" ref="R1123" ca="1">INDEX('Lorri 401b'!L:L,MATCH('Retirement Calculator'!A1123,'Lorri 401b'!N:N,0),0)</f>
        <v>-11435360.854214491</v>
      </c>
      <c r="S1123" s="25">
        <f t="shared" ca="1" si="1047"/>
        <v>2562529.9022514373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14048286.162313133</v>
      </c>
      <c r="R1124" s="25">
        <f t="array" aca="1" ref="R1124" ca="1">INDEX('Lorri 401b'!L:L,MATCH('Retirement Calculator'!A1124,'Lorri 401b'!N:N,0),0)</f>
        <v>-11503460.249685232</v>
      </c>
      <c r="S1124" s="25">
        <f t="shared" ca="1" si="1047"/>
        <v>2544825.9126279019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14098891.549018035</v>
      </c>
      <c r="R1125" s="25">
        <f t="array" aca="1" ref="R1125" ca="1">INDEX('Lorri 401b'!L:L,MATCH('Retirement Calculator'!A1125,'Lorri 401b'!N:N,0),0)</f>
        <v>-11571843.3926371</v>
      </c>
      <c r="S1125" s="25">
        <f t="shared" ca="1" si="1047"/>
        <v>2527048.1563809346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14149707.791500874</v>
      </c>
      <c r="R1126" s="25">
        <f t="array" aca="1" ref="R1126" ca="1">INDEX('Lorri 401b'!L:L,MATCH('Retirement Calculator'!A1126,'Lorri 401b'!N:N,0),0)</f>
        <v>-11640511.465351269</v>
      </c>
      <c r="S1126" s="25">
        <f t="shared" ca="1" si="1047"/>
        <v>2509196.3261496052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14200735.768327391</v>
      </c>
      <c r="R1127" s="25">
        <f t="array" aca="1" ref="R1127" ca="1">INDEX('Lorri 401b'!L:L,MATCH('Retirement Calculator'!A1127,'Lorri 401b'!N:N,0),0)</f>
        <v>-11709465.655035079</v>
      </c>
      <c r="S1127" s="25">
        <f t="shared" ca="1" si="1047"/>
        <v>2491270.1132923122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14251976.361724019</v>
      </c>
      <c r="R1128" s="25">
        <f t="array" aca="1" ref="R1128" ca="1">INDEX('Lorri 401b'!L:L,MATCH('Retirement Calculator'!A1128,'Lorri 401b'!N:N,0),0)</f>
        <v>-11778707.153842572</v>
      </c>
      <c r="S1128" s="25">
        <f t="shared" ca="1" si="1047"/>
        <v>2473269.2078814469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14303430.457593134</v>
      </c>
      <c r="R1129" s="25">
        <f t="array" aca="1" ref="R1129" ca="1">INDEX('Lorri 401b'!L:L,MATCH('Retirement Calculator'!A1129,'Lorri 401b'!N:N,0),0)</f>
        <v>-11848237.158895096</v>
      </c>
      <c r="S1129" s="25">
        <f t="shared" ca="1" si="1047"/>
        <v>2455193.2986980379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14355098.945528369</v>
      </c>
      <c r="R1130" s="25">
        <f t="array" aca="1" ref="R1130" ca="1">INDEX('Lorri 401b'!L:L,MATCH('Retirement Calculator'!A1130,'Lorri 401b'!N:N,0),0)</f>
        <v>-11918056.872302005</v>
      </c>
      <c r="S1130" s="25">
        <f t="shared" ca="1" si="1047"/>
        <v>2437042.0732263643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14406982.718830002</v>
      </c>
      <c r="R1131" s="25">
        <f t="array" aca="1" ref="R1131" ca="1">INDEX('Lorri 401b'!L:L,MATCH('Retirement Calculator'!A1131,'Lorri 401b'!N:N,0),0)</f>
        <v>-11988167.501181444</v>
      </c>
      <c r="S1131" s="25">
        <f t="shared" ca="1" si="1047"/>
        <v>2418815.2176485583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14459082.674520392</v>
      </c>
      <c r="R1132" s="25">
        <f t="array" aca="1" ref="R1132" ca="1">INDEX('Lorri 401b'!L:L,MATCH('Retirement Calculator'!A1132,'Lorri 401b'!N:N,0),0)</f>
        <v>-12058570.257681213</v>
      </c>
      <c r="S1132" s="25">
        <f t="shared" ca="1" si="1047"/>
        <v>2400512.4168391787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14511399.713359492</v>
      </c>
      <c r="R1133" s="25">
        <f t="array" aca="1" ref="R1133" ca="1">INDEX('Lorri 401b'!L:L,MATCH('Retirement Calculator'!A1133,'Lorri 401b'!N:N,0),0)</f>
        <v>-12129266.358999733</v>
      </c>
      <c r="S1133" s="25">
        <f t="shared" ca="1" si="1047"/>
        <v>2382133.354359759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14563934.739860421</v>
      </c>
      <c r="R1134" s="25">
        <f t="array" aca="1" ref="R1134" ca="1">INDEX('Lorri 401b'!L:L,MATCH('Retirement Calculator'!A1134,'Lorri 401b'!N:N,0),0)</f>
        <v>-12200257.027407078</v>
      </c>
      <c r="S1134" s="25">
        <f t="shared" ca="1" si="1047"/>
        <v>2363677.712453343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14616688.662305104</v>
      </c>
      <c r="R1135" s="25">
        <f t="array" aca="1" ref="R1135" ca="1">INDEX('Lorri 401b'!L:L,MATCH('Retirement Calculator'!A1135,'Lorri 401b'!N:N,0),0)</f>
        <v>-12271543.490266122</v>
      </c>
      <c r="S1135" s="25">
        <f t="shared" ca="1" si="1047"/>
        <v>2345145.1720389817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14669662.392759973</v>
      </c>
      <c r="R1136" s="25">
        <f t="array" aca="1" ref="R1136" ca="1">INDEX('Lorri 401b'!L:L,MATCH('Retirement Calculator'!A1136,'Lorri 401b'!N:N,0),0)</f>
        <v>-12343126.980053745</v>
      </c>
      <c r="S1136" s="25">
        <f t="shared" ca="1" si="1047"/>
        <v>2326535.412706228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14722856.847091736</v>
      </c>
      <c r="R1137" s="25">
        <f t="array" aca="1" ref="R1137" ca="1">INDEX('Lorri 401b'!L:L,MATCH('Retirement Calculator'!A1137,'Lorri 401b'!N:N,0),0)</f>
        <v>-12415008.734382149</v>
      </c>
      <c r="S1137" s="25">
        <f t="shared" ca="1" si="1047"/>
        <v>2307848.1127095874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14776272.944983216</v>
      </c>
      <c r="R1138" s="25">
        <f t="array" aca="1" ref="R1138" ca="1">INDEX('Lorri 401b'!L:L,MATCH('Retirement Calculator'!A1138,'Lorri 401b'!N:N,0),0)</f>
        <v>-12487189.996020256</v>
      </c>
      <c r="S1138" s="25">
        <f t="shared" ca="1" si="1047"/>
        <v>2289082.9489629604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14829911.609949244</v>
      </c>
      <c r="R1139" s="25">
        <f t="array" aca="1" ref="R1139" ca="1">INDEX('Lorri 401b'!L:L,MATCH('Retirement Calculator'!A1139,'Lorri 401b'!N:N,0),0)</f>
        <v>-12559672.012915187</v>
      </c>
      <c r="S1139" s="25">
        <f t="shared" ca="1" si="1047"/>
        <v>2270239.5970340576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14883773.76935263</v>
      </c>
      <c r="R1140" s="25">
        <f t="array" aca="1" ref="R1140" ca="1">INDEX('Lorri 401b'!L:L,MATCH('Retirement Calculator'!A1140,'Lorri 401b'!N:N,0),0)</f>
        <v>-12632456.038213847</v>
      </c>
      <c r="S1140" s="25">
        <f t="shared" ca="1" si="1047"/>
        <v>2251317.7311387826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14937860.354420196</v>
      </c>
      <c r="R1141" s="25">
        <f t="array" aca="1" ref="R1141" ca="1">INDEX('Lorri 401b'!L:L,MATCH('Retirement Calculator'!A1141,'Lorri 401b'!N:N,0),0)</f>
        <v>-12705543.330284584</v>
      </c>
      <c r="S1141" s="25">
        <f t="shared" ca="1" si="1047"/>
        <v>2232317.024135612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14992172.300258879</v>
      </c>
      <c r="R1142" s="25">
        <f t="array" aca="1" ref="R1142" ca="1">INDEX('Lorri 401b'!L:L,MATCH('Retirement Calculator'!A1142,'Lorri 401b'!N:N,0),0)</f>
        <v>-12778935.152738951</v>
      </c>
      <c r="S1142" s="25">
        <f t="shared" ca="1" si="1047"/>
        <v>2213237.1475199275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15046710.545871887</v>
      </c>
      <c r="R1143" s="25">
        <f t="array" aca="1" ref="R1143" ca="1">INDEX('Lorri 401b'!L:L,MATCH('Retirement Calculator'!A1143,'Lorri 401b'!N:N,0),0)</f>
        <v>-12852632.774453543</v>
      </c>
      <c r="S1143" s="25">
        <f t="shared" ca="1" si="1047"/>
        <v>2194077.7714183442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15101476.034174951</v>
      </c>
      <c r="R1144" s="25">
        <f t="array" aca="1" ref="R1144" ca="1">INDEX('Lorri 401b'!L:L,MATCH('Retirement Calculator'!A1144,'Lorri 401b'!N:N,0),0)</f>
        <v>-12926637.469591947</v>
      </c>
      <c r="S1144" s="25">
        <f t="shared" ca="1" si="1047"/>
        <v>2174838.5645830035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15156469.712012611</v>
      </c>
      <c r="R1145" s="25">
        <f t="array" aca="1" ref="R1145" ca="1">INDEX('Lorri 401b'!L:L,MATCH('Retirement Calculator'!A1145,'Lorri 401b'!N:N,0),0)</f>
        <v>-13000950.517626761</v>
      </c>
      <c r="S1145" s="25">
        <f t="shared" ca="1" si="1047"/>
        <v>2155519.1943858508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15211692.530174594</v>
      </c>
      <c r="R1146" s="25">
        <f t="array" aca="1" ref="R1146" ca="1">INDEX('Lorri 401b'!L:L,MATCH('Retirement Calculator'!A1146,'Lorri 401b'!N:N,0),0)</f>
        <v>-13075573.20336172</v>
      </c>
      <c r="S1146" s="25">
        <f t="shared" ca="1" si="1047"/>
        <v>2136119.3268128745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15267145.443412252</v>
      </c>
      <c r="R1147" s="25">
        <f t="array" aca="1" ref="R1147" ca="1">INDEX('Lorri 401b'!L:L,MATCH('Retirement Calculator'!A1147,'Lorri 401b'!N:N,0),0)</f>
        <v>-13150506.816953907</v>
      </c>
      <c r="S1147" s="25">
        <f t="shared" ca="1" si="1047"/>
        <v>2116638.626458345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15322829.410455067</v>
      </c>
      <c r="R1148" s="25">
        <f t="array" aca="1" ref="R1148" ca="1">INDEX('Lorri 401b'!L:L,MATCH('Retirement Calculator'!A1148,'Lorri 401b'!N:N,0),0)</f>
        <v>-13225752.653936062</v>
      </c>
      <c r="S1148" s="25">
        <f t="shared" ca="1" si="1047"/>
        <v>2097076.7565190047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15378745.394027228</v>
      </c>
      <c r="R1149" s="25">
        <f t="array" aca="1" ref="R1149" ca="1">INDEX('Lorri 401b'!L:L,MATCH('Retirement Calculator'!A1149,'Lorri 401b'!N:N,0),0)</f>
        <v>-13301312.015238976</v>
      </c>
      <c r="S1149" s="25">
        <f t="shared" ca="1" si="1047"/>
        <v>2077433.3787882514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15434894.360864272</v>
      </c>
      <c r="R1150" s="25">
        <f t="array" aca="1" ref="R1150" ca="1">INDEX('Lorri 401b'!L:L,MATCH('Retirement Calculator'!A1150,'Lorri 401b'!N:N,0),0)</f>
        <v>-13377186.207213985</v>
      </c>
      <c r="S1150" s="25">
        <f t="shared" ca="1" si="1047"/>
        <v>2057708.1536502875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15491277.281729804</v>
      </c>
      <c r="R1151" s="25">
        <f t="array" aca="1" ref="R1151" ca="1">INDEX('Lorri 401b'!L:L,MATCH('Retirement Calculator'!A1151,'Lorri 401b'!N:N,0),0)</f>
        <v>-13453376.541655557</v>
      </c>
      <c r="S1151" s="25">
        <f t="shared" ca="1" si="1047"/>
        <v>2037900.7400742471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15547895.131432276</v>
      </c>
      <c r="R1152" s="25">
        <f t="array" aca="1" ref="R1152" ca="1">INDEX('Lorri 401b'!L:L,MATCH('Retirement Calculator'!A1152,'Lorri 401b'!N:N,0),0)</f>
        <v>-13529884.33582397</v>
      </c>
      <c r="S1152" s="25">
        <f t="shared" ca="1" si="1047"/>
        <v>2018010.7956083063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15604748.888841841</v>
      </c>
      <c r="R1153" s="25">
        <f t="array" aca="1" ref="R1153" ca="1">INDEX('Lorri 401b'!L:L,MATCH('Retirement Calculator'!A1153,'Lorri 401b'!N:N,0),0)</f>
        <v>-13606710.912468083</v>
      </c>
      <c r="S1153" s="25">
        <f t="shared" ca="1" si="1047"/>
        <v>1998037.9763737582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15661839.53690728</v>
      </c>
      <c r="R1154" s="25">
        <f t="array" aca="1" ref="R1154" ca="1">INDEX('Lorri 401b'!L:L,MATCH('Retirement Calculator'!A1154,'Lorri 401b'!N:N,0),0)</f>
        <v>-13683857.599848215</v>
      </c>
      <c r="S1154" s="25">
        <f t="shared" ca="1" si="1047"/>
        <v>1977981.9370590653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15719168.062672991</v>
      </c>
      <c r="R1155" s="25">
        <f t="array" aca="1" ref="R1155" ca="1">INDEX('Lorri 401b'!L:L,MATCH('Retirement Calculator'!A1155,'Lorri 401b'!N:N,0),0)</f>
        <v>-13761325.731759096</v>
      </c>
      <c r="S1155" s="25">
        <f t="shared" ca="1" si="1047"/>
        <v>1957842.3309138957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15776735.45729606</v>
      </c>
      <c r="R1156" s="25">
        <f t="array" aca="1" ref="R1156" ca="1">INDEX('Lorri 401b'!L:L,MATCH('Retirement Calculator'!A1156,'Lorri 401b'!N:N,0),0)</f>
        <v>-13839116.647552939</v>
      </c>
      <c r="S1156" s="25">
        <f t="shared" ca="1" si="1047"/>
        <v>1937618.8097431213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15834542.716063391</v>
      </c>
      <c r="R1157" s="25">
        <f t="array" aca="1" ref="R1157" ca="1">INDEX('Lorri 401b'!L:L,MATCH('Retirement Calculator'!A1157,'Lorri 401b'!N:N,0),0)</f>
        <v>-13917231.69216259</v>
      </c>
      <c r="S1157" s="25">
        <f t="shared" ca="1" si="1047"/>
        <v>1917311.0239008013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15892590.838408919</v>
      </c>
      <c r="R1158" s="25">
        <f t="array" aca="1" ref="R1158" ca="1">INDEX('Lorri 401b'!L:L,MATCH('Retirement Calculator'!A1158,'Lorri 401b'!N:N,0),0)</f>
        <v>-13995672.21612478</v>
      </c>
      <c r="S1158" s="25">
        <f t="shared" ca="1" si="1047"/>
        <v>1896918.6222841386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15950880.827930886</v>
      </c>
      <c r="R1159" s="25">
        <f t="array" aca="1" ref="R1159" ca="1">INDEX('Lorri 401b'!L:L,MATCH('Retirement Calculator'!A1159,'Lorri 401b'!N:N,0),0)</f>
        <v>-14074439.575603481</v>
      </c>
      <c r="S1159" s="25">
        <f t="shared" ca="1" si="1047"/>
        <v>1876441.2523274049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16009413.692409195</v>
      </c>
      <c r="R1160" s="25">
        <f t="array" aca="1" ref="R1160" ca="1">INDEX('Lorri 401b'!L:L,MATCH('Retirement Calculator'!A1160,'Lorri 401b'!N:N,0),0)</f>
        <v>-14153535.132413343</v>
      </c>
      <c r="S1160" s="25">
        <f t="shared" ca="1" si="1047"/>
        <v>1855878.5599958524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16068190.443822831</v>
      </c>
      <c r="R1161" s="25">
        <f t="array" aca="1" ref="R1161" ca="1">INDEX('Lorri 401b'!L:L,MATCH('Retirement Calculator'!A1161,'Lorri 401b'!N:N,0),0)</f>
        <v>-14232960.254043246</v>
      </c>
      <c r="S1161" s="25">
        <f t="shared" ca="1" si="1047"/>
        <v>1835230.1897795852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16127212.098367358</v>
      </c>
      <c r="R1162" s="25">
        <f t="array" aca="1" ref="R1162" ca="1">INDEX('Lorri 401b'!L:L,MATCH('Retirement Calculator'!A1162,'Lorri 401b'!N:N,0),0)</f>
        <v>-14312716.313679939</v>
      </c>
      <c r="S1162" s="25">
        <f t="shared" ca="1" si="1047"/>
        <v>1814495.7846874185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16186479.676472485</v>
      </c>
      <c r="R1163" s="25">
        <f t="array" aca="1" ref="R1163" ca="1">INDEX('Lorri 401b'!L:L,MATCH('Retirement Calculator'!A1163,'Lorri 401b'!N:N,0),0)</f>
        <v>-14392804.690231785</v>
      </c>
      <c r="S1163" s="25">
        <f t="shared" ca="1" si="1047"/>
        <v>1793674.9862406999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16245994.202819718</v>
      </c>
      <c r="R1164" s="25">
        <f t="array" aca="1" ref="R1164" ca="1">INDEX('Lorri 401b'!L:L,MATCH('Retirement Calculator'!A1164,'Lorri 401b'!N:N,0),0)</f>
        <v>-14473226.768352598</v>
      </c>
      <c r="S1164" s="25">
        <f t="shared" ca="1" si="1047"/>
        <v>1772767.4344671201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16305756.706360064</v>
      </c>
      <c r="R1165" s="25">
        <f t="array" aca="1" ref="R1165" ca="1">INDEX('Lorri 401b'!L:L,MATCH('Retirement Calculator'!A1165,'Lorri 401b'!N:N,0),0)</f>
        <v>-14553983.93846558</v>
      </c>
      <c r="S1165" s="25">
        <f t="shared" ca="1" si="1047"/>
        <v>1751772.7678944841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16365768.220331829</v>
      </c>
      <c r="R1166" s="25">
        <f t="array" aca="1" ref="R1166" ca="1">INDEX('Lorri 401b'!L:L,MATCH('Retirement Calculator'!A1166,'Lorri 401b'!N:N,0),0)</f>
        <v>-14635077.596787367</v>
      </c>
      <c r="S1166" s="25">
        <f t="shared" ca="1" si="1047"/>
        <v>1730690.623544462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16426029.782278476</v>
      </c>
      <c r="R1167" s="25">
        <f t="array" aca="1" ref="R1167" ca="1">INDEX('Lorri 401b'!L:L,MATCH('Retirement Calculator'!A1167,'Lorri 401b'!N:N,0),0)</f>
        <v>-14716509.145352161</v>
      </c>
      <c r="S1167" s="25">
        <f t="shared" ca="1" si="1047"/>
        <v>1709520.6369263157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16486542.434066568</v>
      </c>
      <c r="R1168" s="25">
        <f t="array" aca="1" ref="R1168" ca="1">INDEX('Lorri 401b'!L:L,MATCH('Retirement Calculator'!A1168,'Lorri 401b'!N:N,0),0)</f>
        <v>-14798279.992035976</v>
      </c>
      <c r="S1168" s="25">
        <f t="shared" ca="1" si="1047"/>
        <v>1688262.4420305919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16547307.221903775</v>
      </c>
      <c r="R1169" s="25">
        <f t="array" aca="1" ref="R1169" ca="1">INDEX('Lorri 401b'!L:L,MATCH('Retirement Calculator'!A1169,'Lorri 401b'!N:N,0),0)</f>
        <v>-14880391.550580973</v>
      </c>
      <c r="S1169" s="25">
        <f t="shared" ca="1" si="1047"/>
        <v>1666915.6713228021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16608325.196356971</v>
      </c>
      <c r="R1170" s="25">
        <f t="array" aca="1" ref="R1170" ca="1">INDEX('Lorri 401b'!L:L,MATCH('Retirement Calculator'!A1170,'Lorri 401b'!N:N,0),0)</f>
        <v>-14962845.240619907</v>
      </c>
      <c r="S1170" s="25">
        <f t="shared" ca="1" si="1047"/>
        <v>1645479.9557370637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16669597.412370389</v>
      </c>
      <c r="R1171" s="25">
        <f t="array" aca="1" ref="R1171" ca="1">INDEX('Lorri 401b'!L:L,MATCH('Retirement Calculator'!A1171,'Lorri 401b'!N:N,0),0)</f>
        <v>-15045642.487700671</v>
      </c>
      <c r="S1171" s="25">
        <f t="shared" ca="1" si="1047"/>
        <v>1623954.9246697184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topLeftCell="G1" workbookViewId="0">
      <pane ySplit="6" topLeftCell="A49" activePane="bottomLeft" state="frozen"/>
      <selection pane="bottomLeft" activeCell="E81" sqref="E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15.93972602739726</v>
      </c>
      <c r="R1" s="400"/>
      <c r="S1" s="400"/>
      <c r="T1" s="400"/>
      <c r="U1" s="400"/>
      <c r="V1" s="401">
        <f ca="1">(TODAY()-B16)/365</f>
        <v>16.435616438356163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18.69041095890411</v>
      </c>
      <c r="B2" s="338">
        <v>39356</v>
      </c>
      <c r="C2" s="338">
        <f ca="1">TODAY()</f>
        <v>46178</v>
      </c>
      <c r="D2" s="399">
        <f>-(SUM(D7:D80))</f>
        <v>-435224.27000000008</v>
      </c>
      <c r="E2" s="399">
        <f>(H82+L82+Q82+V82)*-1</f>
        <v>1119865.5699999998</v>
      </c>
      <c r="F2" s="285">
        <f ca="1">D4</f>
        <v>0.11634380221366883</v>
      </c>
      <c r="G2" s="402">
        <f ca="1">(72/(F2*100))</f>
        <v>6.1885548374781392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0.11634380221366883</v>
      </c>
      <c r="E4" s="400"/>
      <c r="F4" s="296"/>
      <c r="G4" s="296"/>
      <c r="H4" s="296"/>
      <c r="I4" s="400"/>
      <c r="J4" s="296">
        <f ca="1">XIRR(H8:H82,B8:B82)</f>
        <v>0.11780307888984681</v>
      </c>
      <c r="K4" s="296"/>
      <c r="L4" s="296"/>
      <c r="M4" s="296"/>
      <c r="N4" s="400"/>
      <c r="O4" s="296">
        <f ca="1">XIRR(L7:L82,B7:B82)</f>
        <v>0.11437625288963321</v>
      </c>
      <c r="P4" s="296"/>
      <c r="Q4" s="296"/>
      <c r="R4" s="400"/>
      <c r="S4" s="400"/>
      <c r="T4" s="296">
        <f ca="1">XIRR(Q18:Q82,B18:B82)</f>
        <v>0.11551516652107241</v>
      </c>
      <c r="U4" s="296"/>
      <c r="V4" s="296"/>
      <c r="W4" s="296"/>
      <c r="X4" s="400"/>
      <c r="Y4" s="296">
        <f ca="1">XIRR(V16:V82,B16:B82)</f>
        <v>0.11613749861717226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46177</v>
      </c>
      <c r="D81" s="399">
        <f t="shared" si="1"/>
        <v>7047.91</v>
      </c>
      <c r="E81" s="341">
        <f t="shared" ref="E81:F81" si="86">I81+N81+S81+X81</f>
        <v>148267.35999999999</v>
      </c>
      <c r="F81" s="341">
        <f t="shared" si="86"/>
        <v>1119865.5699999998</v>
      </c>
      <c r="G81" s="285">
        <f t="shared" si="4"/>
        <v>0.15315550874004699</v>
      </c>
      <c r="H81" s="408">
        <v>1603.84</v>
      </c>
      <c r="I81" s="408">
        <v>60086.34</v>
      </c>
      <c r="J81" s="408">
        <f t="shared" si="9"/>
        <v>439202.44999999995</v>
      </c>
      <c r="K81" s="412">
        <f t="shared" si="5"/>
        <v>0.15882655630760242</v>
      </c>
      <c r="L81" s="409">
        <v>122.16</v>
      </c>
      <c r="M81" s="409">
        <v>0</v>
      </c>
      <c r="N81" s="409">
        <v>19527.849999999999</v>
      </c>
      <c r="O81" s="409">
        <f t="shared" si="81"/>
        <v>140996.55999999997</v>
      </c>
      <c r="P81" s="413">
        <f t="shared" si="7"/>
        <v>0.16084532743123314</v>
      </c>
      <c r="Q81" s="408">
        <v>3547.92</v>
      </c>
      <c r="R81" s="408">
        <v>-4.75</v>
      </c>
      <c r="S81" s="408">
        <v>53768.15</v>
      </c>
      <c r="T81" s="408">
        <f t="shared" si="21"/>
        <v>413233.74999999994</v>
      </c>
      <c r="U81" s="412">
        <f t="shared" si="22"/>
        <v>0.15031784357678313</v>
      </c>
      <c r="V81" s="409">
        <v>1773.99</v>
      </c>
      <c r="W81" s="409">
        <v>-4.75</v>
      </c>
      <c r="X81" s="409">
        <v>14885.02</v>
      </c>
      <c r="Y81" s="409">
        <f t="shared" si="17"/>
        <v>126432.81000000006</v>
      </c>
      <c r="Z81" s="413">
        <f t="shared" si="18"/>
        <v>0.13450455604768399</v>
      </c>
    </row>
    <row r="82" spans="1:26" ht="11.25" customHeight="1" x14ac:dyDescent="0.3">
      <c r="A82" s="424"/>
      <c r="B82" s="411">
        <f ca="1">TODAY()</f>
        <v>46178</v>
      </c>
      <c r="C82" s="425"/>
      <c r="D82" s="426">
        <f>-F81</f>
        <v>-1119865.5699999998</v>
      </c>
      <c r="E82" s="426"/>
      <c r="F82" s="426"/>
      <c r="G82" s="426"/>
      <c r="H82" s="426">
        <f>-J81</f>
        <v>-439202.44999999995</v>
      </c>
      <c r="I82" s="427"/>
      <c r="J82" s="426"/>
      <c r="K82" s="426"/>
      <c r="L82" s="426">
        <f>-O81</f>
        <v>-140996.55999999997</v>
      </c>
      <c r="M82" s="426"/>
      <c r="N82" s="427"/>
      <c r="O82" s="426"/>
      <c r="P82" s="426"/>
      <c r="Q82" s="426">
        <f>-T81</f>
        <v>-413233.74999999994</v>
      </c>
      <c r="R82" s="426"/>
      <c r="S82" s="426"/>
      <c r="T82" s="426"/>
      <c r="U82" s="426"/>
      <c r="V82" s="426">
        <f>-Y81</f>
        <v>-126432.81000000006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5.7269805594945357E-2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3.3890197800715803E-2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46178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13.990417522245037</v>
      </c>
      <c r="D3" s="429" t="s">
        <v>633</v>
      </c>
      <c r="E3" s="441">
        <f ca="1">'TSP-401K'!J4</f>
        <v>0.11780307888984681</v>
      </c>
      <c r="F3" s="429" t="s">
        <v>633</v>
      </c>
      <c r="G3" s="441">
        <f ca="1">'TSP-401K'!O4</f>
        <v>0.11437625288963321</v>
      </c>
      <c r="H3" s="429" t="s">
        <v>633</v>
      </c>
      <c r="I3" s="441">
        <f ca="1">'TSP-401K'!T4</f>
        <v>0.11551516652107241</v>
      </c>
      <c r="J3" s="429" t="s">
        <v>633</v>
      </c>
      <c r="K3" s="441">
        <f ca="1">'TSP-401K'!Y4</f>
        <v>0.11613749861717226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13.990417522245037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1119865.5699999998</v>
      </c>
      <c r="D6" s="429" t="s">
        <v>637</v>
      </c>
      <c r="E6" s="445">
        <f>'TSP-401K'!H82*-1</f>
        <v>439202.44999999995</v>
      </c>
      <c r="F6" s="429" t="s">
        <v>637</v>
      </c>
      <c r="G6" s="445">
        <f>'TSP-401K'!L82*-1</f>
        <v>140996.55999999997</v>
      </c>
      <c r="H6" s="429" t="s">
        <v>637</v>
      </c>
      <c r="I6" s="445">
        <f>'TSP-401K'!Q82*-1</f>
        <v>413233.74999999994</v>
      </c>
      <c r="J6" s="429" t="s">
        <v>637</v>
      </c>
      <c r="K6" s="445">
        <f>'TSP-401K'!V82*-1</f>
        <v>126432.81000000006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6993492.7457491932</v>
      </c>
      <c r="D8" s="429" t="s">
        <v>639</v>
      </c>
      <c r="E8" s="445">
        <f ca="1">FV(E3/26,C3*26,-(E2*0.1)/26,-E6,1)</f>
        <v>2645522.6909491858</v>
      </c>
      <c r="F8" s="429" t="s">
        <v>639</v>
      </c>
      <c r="G8" s="445">
        <f ca="1">FV(G3/12,12*C3,-(G2*0.1)/12,-G6,1)</f>
        <v>755430.67820032558</v>
      </c>
      <c r="H8" s="429" t="s">
        <v>639</v>
      </c>
      <c r="I8" s="445">
        <f ca="1">FV(I3/24,C5*24,-(I2*0.1)/24,-I6,1)</f>
        <v>2639322.8776983507</v>
      </c>
      <c r="J8" s="429" t="s">
        <v>639</v>
      </c>
      <c r="K8" s="445">
        <f ca="1">FV(K3/24,C5*24,-(K2*0.055)/24,-K6,1)</f>
        <v>953216.49890133075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3400953.3691495112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3400953.3691495112</v>
      </c>
      <c r="C8" s="447">
        <f t="shared" ref="C8:C136" si="0">SUMIF(G:G,A8,J:J)</f>
        <v>377513.19893278764</v>
      </c>
      <c r="D8" s="447">
        <f ca="1">SUMIF(G:G,1,K:K)</f>
        <v>163617.06893857013</v>
      </c>
      <c r="E8" s="447">
        <f t="shared" ref="E8:E136" ca="1" si="1">B8-C8+D8</f>
        <v>3187057.2391552934</v>
      </c>
      <c r="F8" s="431"/>
      <c r="G8" s="459">
        <v>1</v>
      </c>
      <c r="H8" s="459">
        <v>1</v>
      </c>
      <c r="I8" s="444">
        <f ca="1">B1</f>
        <v>3400953.3691495112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14039.558066271302</v>
      </c>
      <c r="L8" s="444">
        <f t="shared" ref="L8:L262" ca="1" si="3">I8-J8+K8</f>
        <v>3383533.4939713837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3187057.2391552934</v>
      </c>
      <c r="C9" s="447">
        <f t="shared" si="0"/>
        <v>377513.19893278764</v>
      </c>
      <c r="D9" s="447">
        <f ca="1">SUMIF(G:G,2,K:K)</f>
        <v>152673.73697850815</v>
      </c>
      <c r="E9" s="447">
        <f t="shared" ca="1" si="1"/>
        <v>2962217.7772010141</v>
      </c>
      <c r="F9" s="431"/>
      <c r="G9" s="459">
        <v>1</v>
      </c>
      <c r="H9" s="459">
        <v>2</v>
      </c>
      <c r="I9" s="444">
        <f t="shared" ref="I9:I263" ca="1" si="5">L8</f>
        <v>3383533.4939713837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13966.975253029106</v>
      </c>
      <c r="L9" s="444">
        <f t="shared" ca="1" si="3"/>
        <v>3366041.0359800141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2962217.7772010141</v>
      </c>
      <c r="C10" s="447">
        <f t="shared" si="0"/>
        <v>377513.19893278764</v>
      </c>
      <c r="D10" s="447">
        <f ca="1">SUMIF(G:G,3,K:K)</f>
        <v>141170.5233862196</v>
      </c>
      <c r="E10" s="447">
        <f t="shared" ca="1" si="1"/>
        <v>2725875.1016544458</v>
      </c>
      <c r="F10" s="431"/>
      <c r="G10" s="459">
        <v>1</v>
      </c>
      <c r="H10" s="459">
        <v>3</v>
      </c>
      <c r="I10" s="444">
        <f t="shared" ca="1" si="5"/>
        <v>3366041.0359800141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13894.090011398397</v>
      </c>
      <c r="L10" s="444">
        <f t="shared" ca="1" si="3"/>
        <v>3348475.6927470136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2725875.1016544458</v>
      </c>
      <c r="C11" s="447">
        <f t="shared" si="0"/>
        <v>372857.19893278764</v>
      </c>
      <c r="D11" s="447">
        <f ca="1">SUMIF(G:G,4,K:K)</f>
        <v>129147.15705220599</v>
      </c>
      <c r="E11" s="447">
        <f t="shared" ca="1" si="1"/>
        <v>2482165.0597738642</v>
      </c>
      <c r="F11" s="431"/>
      <c r="G11" s="459">
        <v>1</v>
      </c>
      <c r="H11" s="459">
        <v>4</v>
      </c>
      <c r="I11" s="444">
        <f t="shared" ca="1" si="5"/>
        <v>3348475.6927470136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13820.901081260898</v>
      </c>
      <c r="L11" s="444">
        <f t="shared" ca="1" si="3"/>
        <v>3330837.1605838756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2482165.0597738642</v>
      </c>
      <c r="C12" s="447">
        <f t="shared" si="0"/>
        <v>368201.19893278764</v>
      </c>
      <c r="D12" s="447">
        <f ca="1">SUMIF(G:G,5,K:K)</f>
        <v>116866.20877361365</v>
      </c>
      <c r="E12" s="447">
        <f t="shared" ca="1" si="1"/>
        <v>2230830.0696146903</v>
      </c>
      <c r="F12" s="431"/>
      <c r="G12" s="459">
        <v>1</v>
      </c>
      <c r="H12" s="459">
        <v>5</v>
      </c>
      <c r="I12" s="444">
        <f t="shared" ca="1" si="5"/>
        <v>3330837.1605838756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13747.407197247818</v>
      </c>
      <c r="L12" s="444">
        <f t="shared" ca="1" si="3"/>
        <v>3313125.1345367245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2230830.0696146903</v>
      </c>
      <c r="C13" s="447">
        <f t="shared" si="0"/>
        <v>257645.72060989373</v>
      </c>
      <c r="D13" s="447">
        <f ca="1">SUMIF(G:G,6,K:K)</f>
        <v>105397.07864788111</v>
      </c>
      <c r="E13" s="447">
        <f t="shared" ca="1" si="1"/>
        <v>2078581.4276526775</v>
      </c>
      <c r="F13" s="431"/>
      <c r="G13" s="459">
        <v>1</v>
      </c>
      <c r="H13" s="459">
        <v>6</v>
      </c>
      <c r="I13" s="444">
        <f t="shared" ca="1" si="5"/>
        <v>3313125.1345367245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13673.607088718023</v>
      </c>
      <c r="L13" s="444">
        <f t="shared" ca="1" si="3"/>
        <v>3295339.3083810438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2078581.4276526775</v>
      </c>
      <c r="C14" s="447">
        <f t="shared" si="0"/>
        <v>102868.05095784225</v>
      </c>
      <c r="D14" s="447">
        <f ca="1">SUMIF(G:G,7,K:K)</f>
        <v>103515.15027044884</v>
      </c>
      <c r="E14" s="447">
        <f t="shared" ca="1" si="1"/>
        <v>2079228.526965284</v>
      </c>
      <c r="F14" s="431"/>
      <c r="G14" s="459">
        <v>1</v>
      </c>
      <c r="H14" s="459">
        <v>7</v>
      </c>
      <c r="I14" s="444">
        <f t="shared" ca="1" si="5"/>
        <v>3295339.3083810438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13599.499479736021</v>
      </c>
      <c r="L14" s="444">
        <f t="shared" ca="1" si="3"/>
        <v>3277479.3746163812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2079228.526965284</v>
      </c>
      <c r="C15" s="447">
        <f t="shared" si="0"/>
        <v>102868.05095784225</v>
      </c>
      <c r="D15" s="447">
        <f ca="1">SUMIF(G:G,8,K:K)</f>
        <v>103548.25709939982</v>
      </c>
      <c r="E15" s="447">
        <f t="shared" ca="1" si="1"/>
        <v>2079908.7331068416</v>
      </c>
      <c r="F15" s="431"/>
      <c r="G15" s="459">
        <v>1</v>
      </c>
      <c r="H15" s="459">
        <v>8</v>
      </c>
      <c r="I15" s="444">
        <f t="shared" ca="1" si="5"/>
        <v>3277479.3746163812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13525.083089049927</v>
      </c>
      <c r="L15" s="444">
        <f t="shared" ca="1" si="3"/>
        <v>3259545.0244610324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2079908.7331068416</v>
      </c>
      <c r="C16" s="447">
        <f t="shared" si="0"/>
        <v>95430.955357842235</v>
      </c>
      <c r="D16" s="447">
        <f ca="1">SUMIF(G:G,9,K:K)</f>
        <v>103771.59182289212</v>
      </c>
      <c r="E16" s="447">
        <f t="shared" ca="1" si="1"/>
        <v>2088249.3695718916</v>
      </c>
      <c r="F16" s="431"/>
      <c r="G16" s="459">
        <v>1</v>
      </c>
      <c r="H16" s="459">
        <v>9</v>
      </c>
      <c r="I16" s="444">
        <f t="shared" ca="1" si="5"/>
        <v>3259545.0244610324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13450.356630069306</v>
      </c>
      <c r="L16" s="444">
        <f t="shared" ca="1" si="3"/>
        <v>3241535.9478467028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2088249.3695718916</v>
      </c>
      <c r="C17" s="447">
        <f t="shared" si="0"/>
        <v>94754.855757842233</v>
      </c>
      <c r="D17" s="447">
        <f ca="1">SUMIF(G:G,10,K:K)</f>
        <v>104232.90515267869</v>
      </c>
      <c r="E17" s="447">
        <f t="shared" ca="1" si="1"/>
        <v>2097727.4189667278</v>
      </c>
      <c r="F17" s="431"/>
      <c r="G17" s="459">
        <v>1</v>
      </c>
      <c r="H17" s="459">
        <v>10</v>
      </c>
      <c r="I17" s="444">
        <f t="shared" ca="1" si="5"/>
        <v>3241535.9478467028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13375.318810842933</v>
      </c>
      <c r="L17" s="444">
        <f t="shared" ca="1" si="3"/>
        <v>3223451.8334131469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2097727.4189667278</v>
      </c>
      <c r="C18" s="447">
        <f t="shared" si="0"/>
        <v>94754.855757842233</v>
      </c>
      <c r="D18" s="447">
        <f ca="1">SUMIF(G:G,11,K:K)</f>
        <v>104717.82014793532</v>
      </c>
      <c r="E18" s="447">
        <f t="shared" ca="1" si="1"/>
        <v>2107690.3833568208</v>
      </c>
      <c r="F18" s="431"/>
      <c r="G18" s="459">
        <v>1</v>
      </c>
      <c r="H18" s="459">
        <v>11</v>
      </c>
      <c r="I18" s="444">
        <f t="shared" ca="1" si="5"/>
        <v>3223451.8334131469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13299.96833403645</v>
      </c>
      <c r="L18" s="444">
        <f t="shared" ca="1" si="3"/>
        <v>3205292.3685027845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2107690.3833568208</v>
      </c>
      <c r="C19" s="447">
        <f t="shared" si="0"/>
        <v>94754.855757842233</v>
      </c>
      <c r="D19" s="447">
        <f ca="1">SUMIF(G:G,12,K:K)</f>
        <v>105227.54431466068</v>
      </c>
      <c r="E19" s="447">
        <f t="shared" ca="1" si="1"/>
        <v>2118163.0719136391</v>
      </c>
      <c r="F19" s="431"/>
      <c r="G19" s="459">
        <v>1</v>
      </c>
      <c r="H19" s="459">
        <v>12</v>
      </c>
      <c r="I19" s="444">
        <f t="shared" ca="1" si="5"/>
        <v>3205292.3685027845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13224.30389690994</v>
      </c>
      <c r="L19" s="444">
        <f t="shared" ca="1" si="3"/>
        <v>3187057.2391552958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2118163.0719136391</v>
      </c>
      <c r="C20" s="447">
        <f t="shared" si="0"/>
        <v>94754.855757842233</v>
      </c>
      <c r="D20" s="447">
        <f ca="1">SUMIF(G:G,13,K:K)</f>
        <v>105763.34693715195</v>
      </c>
      <c r="E20" s="447">
        <f t="shared" ca="1" si="1"/>
        <v>2129171.5630929489</v>
      </c>
      <c r="F20" s="431"/>
      <c r="G20" s="459">
        <v>2</v>
      </c>
      <c r="H20" s="459">
        <v>13</v>
      </c>
      <c r="I20" s="444">
        <f t="shared" ca="1" si="5"/>
        <v>3187057.2391552958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13148.324191295404</v>
      </c>
      <c r="L20" s="444">
        <f t="shared" ca="1" si="3"/>
        <v>3168746.1301021925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2129171.5630929489</v>
      </c>
      <c r="C21" s="447">
        <f t="shared" si="0"/>
        <v>94754.855757842233</v>
      </c>
      <c r="D21" s="447">
        <f ca="1">SUMIF(G:G,14,K:K)</f>
        <v>106326.56223869987</v>
      </c>
      <c r="E21" s="447">
        <f t="shared" ca="1" si="1"/>
        <v>2140743.2695738063</v>
      </c>
      <c r="F21" s="431"/>
      <c r="G21" s="459">
        <v>2</v>
      </c>
      <c r="H21" s="459">
        <v>14</v>
      </c>
      <c r="I21" s="444">
        <f t="shared" ca="1" si="5"/>
        <v>3168746.1301021925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13072.027903574141</v>
      </c>
      <c r="L21" s="444">
        <f t="shared" ca="1" si="3"/>
        <v>3150358.7247613678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2140743.2695738063</v>
      </c>
      <c r="C22" s="447">
        <f t="shared" si="0"/>
        <v>94754.855757842233</v>
      </c>
      <c r="D22" s="447">
        <f ca="1">SUMIF(G:G,15,K:K)</f>
        <v>106918.59270399105</v>
      </c>
      <c r="E22" s="447">
        <f t="shared" ca="1" si="1"/>
        <v>2152907.0065199551</v>
      </c>
      <c r="F22" s="431"/>
      <c r="G22" s="459">
        <v>2</v>
      </c>
      <c r="H22" s="459">
        <v>15</v>
      </c>
      <c r="I22" s="444">
        <f t="shared" ca="1" si="5"/>
        <v>3150358.7247613678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12995.413714654038</v>
      </c>
      <c r="L22" s="444">
        <f t="shared" ca="1" si="3"/>
        <v>3131894.7052316228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2152907.0065199551</v>
      </c>
      <c r="C23" s="447">
        <f t="shared" si="0"/>
        <v>94754.855757842233</v>
      </c>
      <c r="D23" s="447">
        <f ca="1">SUMIF(G:G,16,K:K)</f>
        <v>107540.91257149028</v>
      </c>
      <c r="E23" s="447">
        <f t="shared" ca="1" si="1"/>
        <v>2165693.0633336031</v>
      </c>
      <c r="F23" s="431"/>
      <c r="G23" s="459">
        <v>2</v>
      </c>
      <c r="H23" s="459">
        <v>16</v>
      </c>
      <c r="I23" s="444">
        <f t="shared" ca="1" si="5"/>
        <v>3131894.7052316228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12918.480299946767</v>
      </c>
      <c r="L23" s="444">
        <f t="shared" ca="1" si="3"/>
        <v>3113353.7522871708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2165693.0633336031</v>
      </c>
      <c r="C24" s="447">
        <f t="shared" si="0"/>
        <v>94754.855757842233</v>
      </c>
      <c r="D24" s="447">
        <f ca="1">SUMIF(G:G,17,K:K)</f>
        <v>108195.07150450032</v>
      </c>
      <c r="E24" s="447">
        <f t="shared" ca="1" si="1"/>
        <v>2179133.279080261</v>
      </c>
      <c r="F24" s="431"/>
      <c r="G24" s="459">
        <v>2</v>
      </c>
      <c r="H24" s="459">
        <v>17</v>
      </c>
      <c r="I24" s="444">
        <f t="shared" ca="1" si="5"/>
        <v>3113353.7522871708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12841.226329344883</v>
      </c>
      <c r="L24" s="444">
        <f t="shared" ca="1" si="3"/>
        <v>3094735.5453721168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2179133.279080261</v>
      </c>
      <c r="C25" s="447">
        <f t="shared" si="0"/>
        <v>94754.855757842233</v>
      </c>
      <c r="D25" s="447">
        <f ca="1">SUMIF(G:G,18,K:K)</f>
        <v>108882.69845003934</v>
      </c>
      <c r="E25" s="447">
        <f t="shared" ca="1" si="1"/>
        <v>2193261.1217724578</v>
      </c>
      <c r="F25" s="431"/>
      <c r="G25" s="459">
        <v>2</v>
      </c>
      <c r="H25" s="459">
        <v>18</v>
      </c>
      <c r="I25" s="444">
        <f t="shared" ca="1" si="5"/>
        <v>3094735.5453721168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12763.650467198826</v>
      </c>
      <c r="L25" s="444">
        <f t="shared" ca="1" si="3"/>
        <v>3076039.7625949169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2193261.1217724578</v>
      </c>
      <c r="C26" s="447">
        <f t="shared" si="0"/>
        <v>94754.855757842233</v>
      </c>
      <c r="D26" s="447">
        <f ca="1">SUMIF(G:G,19,K:K)</f>
        <v>109605.50569514677</v>
      </c>
      <c r="E26" s="447">
        <f t="shared" ca="1" si="1"/>
        <v>2208111.7717097625</v>
      </c>
      <c r="F26" s="431"/>
      <c r="G26" s="459">
        <v>2</v>
      </c>
      <c r="H26" s="459">
        <v>19</v>
      </c>
      <c r="I26" s="444">
        <f t="shared" ca="1" si="5"/>
        <v>3076039.7625949169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12685.751372293826</v>
      </c>
      <c r="L26" s="444">
        <f t="shared" ca="1" si="3"/>
        <v>3057266.0807228121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2208111.7717097625</v>
      </c>
      <c r="C27" s="447">
        <f t="shared" si="0"/>
        <v>94754.855757842233</v>
      </c>
      <c r="D27" s="447">
        <f ca="1">SUMIF(G:G,20,K:K)</f>
        <v>110365.29313071664</v>
      </c>
      <c r="E27" s="447">
        <f t="shared" ca="1" si="1"/>
        <v>2223722.209082637</v>
      </c>
      <c r="F27" s="431"/>
      <c r="G27" s="459">
        <v>2</v>
      </c>
      <c r="H27" s="459">
        <v>20</v>
      </c>
      <c r="I27" s="444">
        <f t="shared" ca="1" si="5"/>
        <v>3057266.0807228121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12607.527697826721</v>
      </c>
      <c r="L27" s="444">
        <f t="shared" ca="1" si="3"/>
        <v>3038414.17517624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2223722.209082637</v>
      </c>
      <c r="C28" s="447">
        <f t="shared" si="0"/>
        <v>94754.855757842233</v>
      </c>
      <c r="D28" s="447">
        <f ca="1">SUMIF(G:G,21,K:K)</f>
        <v>111163.95273347694</v>
      </c>
      <c r="E28" s="447">
        <f t="shared" ca="1" si="1"/>
        <v>2240131.3060582718</v>
      </c>
      <c r="F28" s="431"/>
      <c r="G28" s="459">
        <v>2</v>
      </c>
      <c r="H28" s="459">
        <v>21</v>
      </c>
      <c r="I28" s="444">
        <f t="shared" ca="1" si="5"/>
        <v>3038414.17517624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12528.978091382673</v>
      </c>
      <c r="L28" s="444">
        <f t="shared" ca="1" si="3"/>
        <v>3019483.7200232241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2240131.3060582718</v>
      </c>
      <c r="C29" s="447">
        <f t="shared" si="0"/>
        <v>94754.855757842233</v>
      </c>
      <c r="D29" s="447">
        <f ca="1">SUMIF(G:G,22,K:K)</f>
        <v>112003.47327727597</v>
      </c>
      <c r="E29" s="447">
        <f t="shared" ca="1" si="1"/>
        <v>2257379.9235777054</v>
      </c>
      <c r="F29" s="431"/>
      <c r="G29" s="459">
        <v>2</v>
      </c>
      <c r="H29" s="459">
        <v>22</v>
      </c>
      <c r="I29" s="444">
        <f t="shared" ca="1" si="5"/>
        <v>3019483.7200232241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12450.101194911773</v>
      </c>
      <c r="L29" s="444">
        <f t="shared" ca="1" si="3"/>
        <v>3000474.387973737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2257379.9235777054</v>
      </c>
      <c r="C30" s="447">
        <f t="shared" si="0"/>
        <v>94754.855757842233</v>
      </c>
      <c r="D30" s="447">
        <f ca="1">SUMIF(G:G,23,K:K)</f>
        <v>112885.94528540643</v>
      </c>
      <c r="E30" s="447">
        <f t="shared" ca="1" si="1"/>
        <v>2275511.0131052695</v>
      </c>
      <c r="F30" s="431"/>
      <c r="G30" s="459">
        <v>2</v>
      </c>
      <c r="H30" s="459">
        <v>23</v>
      </c>
      <c r="I30" s="444">
        <f t="shared" ca="1" si="5"/>
        <v>3000474.387973737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12370.895644705575</v>
      </c>
      <c r="L30" s="444">
        <f t="shared" ca="1" si="3"/>
        <v>2981385.8503740439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2275511.0131052695</v>
      </c>
      <c r="C31" s="447">
        <f t="shared" si="0"/>
        <v>94754.855757842233</v>
      </c>
      <c r="D31" s="447">
        <f ca="1">SUMIF(G:G,24,K:K)</f>
        <v>113813.56623630036</v>
      </c>
      <c r="E31" s="447">
        <f t="shared" ca="1" si="1"/>
        <v>2294569.7235837276</v>
      </c>
      <c r="F31" s="431"/>
      <c r="G31" s="459">
        <v>2</v>
      </c>
      <c r="H31" s="459">
        <v>24</v>
      </c>
      <c r="I31" s="444">
        <f t="shared" ca="1" si="5"/>
        <v>2981385.8503740439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12291.360071373521</v>
      </c>
      <c r="L31" s="444">
        <f t="shared" ca="1" si="3"/>
        <v>2962217.7772010188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2294569.7235837276</v>
      </c>
      <c r="C32" s="447">
        <f t="shared" si="0"/>
        <v>94754.855757842233</v>
      </c>
      <c r="D32" s="447">
        <f ca="1">SUMIF(G:G,25,K:K)</f>
        <v>114788.64603555691</v>
      </c>
      <c r="E32" s="447">
        <f t="shared" ca="1" si="1"/>
        <v>2314603.513861442</v>
      </c>
      <c r="F32" s="431"/>
      <c r="G32" s="459">
        <v>3</v>
      </c>
      <c r="H32" s="459">
        <v>25</v>
      </c>
      <c r="I32" s="444">
        <f t="shared" ca="1" si="5"/>
        <v>2962217.7772010188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12211.49309981925</v>
      </c>
      <c r="L32" s="444">
        <f t="shared" ca="1" si="3"/>
        <v>2942969.8370564394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2314603.513861442</v>
      </c>
      <c r="C33" s="447">
        <f t="shared" si="0"/>
        <v>94754.855757842233</v>
      </c>
      <c r="D33" s="447">
        <f ca="1">SUMIF(G:G,26,K:K)</f>
        <v>115813.61276792953</v>
      </c>
      <c r="E33" s="447">
        <f t="shared" ca="1" si="1"/>
        <v>2335662.2708715294</v>
      </c>
      <c r="F33" s="431"/>
      <c r="G33" s="459">
        <v>3</v>
      </c>
      <c r="H33" s="459">
        <v>26</v>
      </c>
      <c r="I33" s="444">
        <f t="shared" ca="1" si="5"/>
        <v>2942969.8370564394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12131.293349216836</v>
      </c>
      <c r="L33" s="444">
        <f t="shared" ca="1" si="3"/>
        <v>2923641.6971612573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2335662.2708715294</v>
      </c>
      <c r="C34" s="447">
        <f t="shared" si="0"/>
        <v>94754.855757842233</v>
      </c>
      <c r="D34" s="447">
        <f ca="1">SUMIF(G:G,27,K:K)</f>
        <v>116891.018743596</v>
      </c>
      <c r="E34" s="447">
        <f t="shared" ca="1" si="1"/>
        <v>2357798.4338572831</v>
      </c>
      <c r="F34" s="431"/>
      <c r="G34" s="459">
        <v>3</v>
      </c>
      <c r="H34" s="459">
        <v>27</v>
      </c>
      <c r="I34" s="444">
        <f t="shared" ca="1" si="5"/>
        <v>2923641.6971612573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12050.75943298691</v>
      </c>
      <c r="L34" s="444">
        <f t="shared" ca="1" si="3"/>
        <v>2904233.0233498453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2357798.4338572831</v>
      </c>
      <c r="C35" s="447">
        <f t="shared" si="0"/>
        <v>94754.855757842233</v>
      </c>
      <c r="D35" s="447">
        <f ca="1">SUMIF(G:G,28,K:K)</f>
        <v>118023.54685376663</v>
      </c>
      <c r="E35" s="447">
        <f t="shared" ca="1" si="1"/>
        <v>2381067.1249532076</v>
      </c>
      <c r="F35" s="431"/>
      <c r="G35" s="459">
        <v>3</v>
      </c>
      <c r="H35" s="459">
        <v>28</v>
      </c>
      <c r="I35" s="444">
        <f t="shared" ca="1" si="5"/>
        <v>2904233.0233498453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11969.889958772694</v>
      </c>
      <c r="L35" s="444">
        <f t="shared" ca="1" si="3"/>
        <v>2884743.4800642193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2381067.1249532076</v>
      </c>
      <c r="C36" s="447">
        <f t="shared" si="0"/>
        <v>94754.855757842233</v>
      </c>
      <c r="D36" s="447">
        <f ca="1">SUMIF(G:G,29,K:K)</f>
        <v>119214.01725145805</v>
      </c>
      <c r="E36" s="447">
        <f t="shared" ca="1" si="1"/>
        <v>2405526.2864468233</v>
      </c>
      <c r="F36" s="431"/>
      <c r="G36" s="459">
        <v>3</v>
      </c>
      <c r="H36" s="459">
        <v>29</v>
      </c>
      <c r="I36" s="444">
        <f t="shared" ca="1" si="5"/>
        <v>2884743.4800642193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11888.683528415919</v>
      </c>
      <c r="L36" s="444">
        <f t="shared" ca="1" si="3"/>
        <v>2865172.7303482364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2405526.2864468233</v>
      </c>
      <c r="C37" s="447">
        <f t="shared" si="0"/>
        <v>94754.855757842233</v>
      </c>
      <c r="D37" s="447">
        <f ca="1">SUMIF(G:G,30,K:K)</f>
        <v>120465.39437406733</v>
      </c>
      <c r="E37" s="447">
        <f t="shared" ca="1" si="1"/>
        <v>2431236.8250630484</v>
      </c>
      <c r="F37" s="431"/>
      <c r="G37" s="459">
        <v>3</v>
      </c>
      <c r="H37" s="459">
        <v>30</v>
      </c>
      <c r="I37" s="444">
        <f t="shared" ca="1" si="5"/>
        <v>2865172.7303482364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11807.138737932657</v>
      </c>
      <c r="L37" s="444">
        <f t="shared" ca="1" si="3"/>
        <v>2845520.4358417704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2431236.8250630484</v>
      </c>
      <c r="C38" s="447">
        <f t="shared" si="0"/>
        <v>94754.855757842233</v>
      </c>
      <c r="D38" s="447">
        <f ca="1">SUMIF(G:G,31,K:K)</f>
        <v>121780.79432523515</v>
      </c>
      <c r="E38" s="447">
        <f t="shared" ca="1" si="1"/>
        <v>2458262.7636304414</v>
      </c>
      <c r="F38" s="431"/>
      <c r="G38" s="459">
        <v>3</v>
      </c>
      <c r="H38" s="459">
        <v>31</v>
      </c>
      <c r="I38" s="444">
        <f t="shared" ca="1" si="5"/>
        <v>2845520.4358417704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11725.254177489049</v>
      </c>
      <c r="L38" s="444">
        <f t="shared" ca="1" si="3"/>
        <v>2825786.2567748604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2458262.7636304414</v>
      </c>
      <c r="C39" s="447">
        <f t="shared" si="0"/>
        <v>94754.855757842233</v>
      </c>
      <c r="D39" s="447">
        <f ca="1">SUMIF(G:G,32,K:K)</f>
        <v>123163.4926343782</v>
      </c>
      <c r="E39" s="447">
        <f t="shared" ca="1" si="1"/>
        <v>2486671.4005069775</v>
      </c>
      <c r="F39" s="431"/>
      <c r="G39" s="459">
        <v>3</v>
      </c>
      <c r="H39" s="459">
        <v>32</v>
      </c>
      <c r="I39" s="444">
        <f t="shared" ca="1" si="5"/>
        <v>2825786.2567748604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11643.028431376923</v>
      </c>
      <c r="L39" s="444">
        <f t="shared" ca="1" si="3"/>
        <v>2805969.8519618385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2486671.4005069775</v>
      </c>
      <c r="C40" s="447">
        <f t="shared" si="0"/>
        <v>94754.855757842233</v>
      </c>
      <c r="D40" s="447">
        <f ca="1">SUMIF(G:G,33,K:K)</f>
        <v>124616.93241321488</v>
      </c>
      <c r="E40" s="447">
        <f t="shared" ca="1" si="1"/>
        <v>2516533.47716235</v>
      </c>
      <c r="F40" s="431"/>
      <c r="G40" s="459">
        <v>3</v>
      </c>
      <c r="H40" s="459">
        <v>33</v>
      </c>
      <c r="I40" s="444">
        <f t="shared" ca="1" si="5"/>
        <v>2805969.8519618385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11560.460077989332</v>
      </c>
      <c r="L40" s="444">
        <f t="shared" ca="1" si="3"/>
        <v>2786070.8787954291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2516533.47716235</v>
      </c>
      <c r="C41" s="447">
        <f t="shared" si="0"/>
        <v>94754.855757842233</v>
      </c>
      <c r="D41" s="447">
        <f ca="1">SUMIF(G:G,34,K:K)</f>
        <v>126144.73292959364</v>
      </c>
      <c r="E41" s="447">
        <f t="shared" ca="1" si="1"/>
        <v>2547923.3543341011</v>
      </c>
      <c r="F41" s="431"/>
      <c r="G41" s="459">
        <v>3</v>
      </c>
      <c r="H41" s="459">
        <v>34</v>
      </c>
      <c r="I41" s="444">
        <f t="shared" ca="1" si="5"/>
        <v>2786070.8787954291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11477.54768979596</v>
      </c>
      <c r="L41" s="444">
        <f t="shared" ca="1" si="3"/>
        <v>2766088.9932408263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2547923.3543341011</v>
      </c>
      <c r="C42" s="447">
        <f t="shared" si="0"/>
        <v>94754.855757842233</v>
      </c>
      <c r="D42" s="447">
        <f ca="1">SUMIF(G:G,35,K:K)</f>
        <v>127750.69861997505</v>
      </c>
      <c r="E42" s="447">
        <f t="shared" ca="1" si="1"/>
        <v>2580919.197196234</v>
      </c>
      <c r="F42" s="431"/>
      <c r="G42" s="459">
        <v>3</v>
      </c>
      <c r="H42" s="459">
        <v>35</v>
      </c>
      <c r="I42" s="444">
        <f t="shared" ca="1" si="5"/>
        <v>2766088.9932408263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11394.289833318448</v>
      </c>
      <c r="L42" s="444">
        <f t="shared" ca="1" si="3"/>
        <v>2746023.8498297459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2580919.197196234</v>
      </c>
      <c r="C43" s="447">
        <f t="shared" si="0"/>
        <v>94754.855757842233</v>
      </c>
      <c r="D43" s="447">
        <f ca="1">SUMIF(G:G,36,K:K)</f>
        <v>129438.82856300933</v>
      </c>
      <c r="E43" s="447">
        <f t="shared" ca="1" si="1"/>
        <v>2615603.1700014011</v>
      </c>
      <c r="F43" s="431"/>
      <c r="G43" s="459">
        <v>3</v>
      </c>
      <c r="H43" s="459">
        <v>36</v>
      </c>
      <c r="I43" s="444">
        <f t="shared" ca="1" si="5"/>
        <v>2746023.8498297459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11310.685069105613</v>
      </c>
      <c r="L43" s="444">
        <f t="shared" ca="1" si="3"/>
        <v>2725875.1016544527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2615603.1700014011</v>
      </c>
      <c r="C44" s="447">
        <f t="shared" si="0"/>
        <v>94754.855757842233</v>
      </c>
      <c r="D44" s="447">
        <f ca="1">SUMIF(G:G,37,K:K)</f>
        <v>131213.32643780019</v>
      </c>
      <c r="E44" s="447">
        <f t="shared" ca="1" si="1"/>
        <v>2652061.640681359</v>
      </c>
      <c r="F44" s="431"/>
      <c r="G44" s="459">
        <v>4</v>
      </c>
      <c r="H44" s="459">
        <v>37</v>
      </c>
      <c r="I44" s="444">
        <f t="shared" ca="1" si="5"/>
        <v>2725875.1016544527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11226.731951708558</v>
      </c>
      <c r="L44" s="444">
        <f t="shared" ca="1" si="3"/>
        <v>2705642.4003617624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2652061.640681359</v>
      </c>
      <c r="C45" s="447">
        <f t="shared" si="0"/>
        <v>94754.855757842233</v>
      </c>
      <c r="D45" s="447">
        <f ca="1">SUMIF(G:G,38,K:K)</f>
        <v>133078.61099165253</v>
      </c>
      <c r="E45" s="447">
        <f t="shared" ca="1" si="1"/>
        <v>2690385.3959151693</v>
      </c>
      <c r="F45" s="431"/>
      <c r="G45" s="459">
        <v>4</v>
      </c>
      <c r="H45" s="459">
        <v>38</v>
      </c>
      <c r="I45" s="444">
        <f t="shared" ca="1" si="5"/>
        <v>2705642.4003617624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11142.429029655681</v>
      </c>
      <c r="L45" s="444">
        <f t="shared" ca="1" si="3"/>
        <v>2685325.3961470192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2690385.3959151693</v>
      </c>
      <c r="C46" s="447">
        <f t="shared" si="0"/>
        <v>94754.855757842233</v>
      </c>
      <c r="D46" s="447">
        <f ca="1">SUMIF(G:G,39,K:K)</f>
        <v>135039.32704336935</v>
      </c>
      <c r="E46" s="447">
        <f t="shared" ca="1" si="1"/>
        <v>2730669.8672006964</v>
      </c>
      <c r="F46" s="431"/>
      <c r="G46" s="459">
        <v>4</v>
      </c>
      <c r="H46" s="459">
        <v>39</v>
      </c>
      <c r="I46" s="444">
        <f t="shared" ca="1" si="5"/>
        <v>2685325.3961470192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11057.774845427584</v>
      </c>
      <c r="L46" s="444">
        <f t="shared" ca="1" si="3"/>
        <v>2664923.7377480478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2730669.8672006964</v>
      </c>
      <c r="C47" s="447">
        <f t="shared" si="0"/>
        <v>94754.855757842233</v>
      </c>
      <c r="D47" s="447">
        <f ca="1">SUMIF(G:G,40,K:K)</f>
        <v>137100.35704949923</v>
      </c>
      <c r="E47" s="447">
        <f t="shared" ca="1" si="1"/>
        <v>2773015.3684923532</v>
      </c>
      <c r="F47" s="431"/>
      <c r="G47" s="459">
        <v>4</v>
      </c>
      <c r="H47" s="459">
        <v>40</v>
      </c>
      <c r="I47" s="444">
        <f t="shared" ca="1" si="5"/>
        <v>2664923.7377480478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10972.767935431872</v>
      </c>
      <c r="L47" s="444">
        <f t="shared" ca="1" si="3"/>
        <v>2644437.072439081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2773015.3684923532</v>
      </c>
      <c r="C48" s="447">
        <f t="shared" si="0"/>
        <v>94754.855757842233</v>
      </c>
      <c r="D48" s="447">
        <f ca="1">SUMIF(G:G,41,K:K)</f>
        <v>139266.83326233394</v>
      </c>
      <c r="E48" s="447">
        <f t="shared" ca="1" si="1"/>
        <v>2817527.345996845</v>
      </c>
      <c r="F48" s="431"/>
      <c r="G48" s="459">
        <v>4</v>
      </c>
      <c r="H48" s="459">
        <v>41</v>
      </c>
      <c r="I48" s="444">
        <f t="shared" ca="1" si="5"/>
        <v>2644437.072439081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10887.406829977843</v>
      </c>
      <c r="L48" s="444">
        <f t="shared" ca="1" si="3"/>
        <v>2623865.0460246601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2817527.345996845</v>
      </c>
      <c r="C49" s="447">
        <f t="shared" si="0"/>
        <v>94754.855757842233</v>
      </c>
      <c r="D49" s="447">
        <f ca="1">SUMIF(G:G,42,K:K)</f>
        <v>141544.15050993289</v>
      </c>
      <c r="E49" s="447">
        <f t="shared" ca="1" si="1"/>
        <v>2864316.6407489358</v>
      </c>
      <c r="F49" s="431"/>
      <c r="G49" s="459">
        <v>4</v>
      </c>
      <c r="H49" s="459">
        <v>42</v>
      </c>
      <c r="I49" s="444">
        <f t="shared" ca="1" si="5"/>
        <v>2623865.0460246601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10801.690053251088</v>
      </c>
      <c r="L49" s="444">
        <f t="shared" ca="1" si="3"/>
        <v>2603207.3028335124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2864316.6407489358</v>
      </c>
      <c r="C50" s="447">
        <f t="shared" si="0"/>
        <v>94754.855757842233</v>
      </c>
      <c r="D50" s="447">
        <f ca="1">SUMIF(G:G,43,K:K)</f>
        <v>143937.97962999778</v>
      </c>
      <c r="E50" s="447">
        <f t="shared" ca="1" si="1"/>
        <v>2913499.7646210911</v>
      </c>
      <c r="F50" s="431"/>
      <c r="G50" s="459">
        <v>4</v>
      </c>
      <c r="H50" s="459">
        <v>43</v>
      </c>
      <c r="I50" s="444">
        <f t="shared" ca="1" si="5"/>
        <v>2603207.3028335124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10718.849456621307</v>
      </c>
      <c r="L50" s="444">
        <f t="shared" ca="1" si="3"/>
        <v>2583242.719045735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2913499.7646210911</v>
      </c>
      <c r="C51" s="447">
        <f t="shared" si="0"/>
        <v>94754.855757842233</v>
      </c>
      <c r="D51" s="447">
        <f ca="1">SUMIF(G:G,44,K:K)</f>
        <v>146454.28159104974</v>
      </c>
      <c r="E51" s="447">
        <f t="shared" ca="1" si="1"/>
        <v>2965199.1904542986</v>
      </c>
      <c r="F51" s="431"/>
      <c r="G51" s="459">
        <v>4</v>
      </c>
      <c r="H51" s="459">
        <v>44</v>
      </c>
      <c r="I51" s="444">
        <f t="shared" ca="1" si="5"/>
        <v>2583242.719045735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10635.663690838901</v>
      </c>
      <c r="L51" s="444">
        <f t="shared" ca="1" si="3"/>
        <v>2563194.9494921751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2965199.1904542986</v>
      </c>
      <c r="C52" s="447">
        <f t="shared" si="0"/>
        <v>94754.855757842233</v>
      </c>
      <c r="D52" s="447">
        <f ca="1">SUMIF(G:G,45,K:K)</f>
        <v>149099.32233607263</v>
      </c>
      <c r="E52" s="447">
        <f t="shared" ca="1" si="1"/>
        <v>3019543.6570325289</v>
      </c>
      <c r="F52" s="431"/>
      <c r="G52" s="459">
        <v>4</v>
      </c>
      <c r="H52" s="459">
        <v>45</v>
      </c>
      <c r="I52" s="444">
        <f t="shared" ca="1" si="5"/>
        <v>2563194.9494921751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10552.131317699068</v>
      </c>
      <c r="L52" s="444">
        <f t="shared" ca="1" si="3"/>
        <v>2543063.6475654752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3019543.6570325289</v>
      </c>
      <c r="C53" s="447">
        <f t="shared" si="0"/>
        <v>94754.855757842233</v>
      </c>
      <c r="D53" s="447">
        <f ca="1">SUMIF(G:G,46,K:K)</f>
        <v>151879.68838558547</v>
      </c>
      <c r="E53" s="447">
        <f t="shared" ca="1" si="1"/>
        <v>3076668.4896602719</v>
      </c>
      <c r="F53" s="431"/>
      <c r="G53" s="459">
        <v>4</v>
      </c>
      <c r="H53" s="459">
        <v>46</v>
      </c>
      <c r="I53" s="444">
        <f t="shared" ca="1" si="5"/>
        <v>2543063.6475654752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10468.250893004484</v>
      </c>
      <c r="L53" s="444">
        <f t="shared" ca="1" si="3"/>
        <v>2522848.4652140811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3076668.4896602719</v>
      </c>
      <c r="C54" s="447">
        <f t="shared" si="0"/>
        <v>94754.855757842233</v>
      </c>
      <c r="D54" s="447">
        <f ca="1">SUMIF(G:G,47,K:K)</f>
        <v>154802.30323899729</v>
      </c>
      <c r="E54" s="447">
        <f t="shared" ca="1" si="1"/>
        <v>3136715.9371414268</v>
      </c>
      <c r="F54" s="431"/>
      <c r="G54" s="459">
        <v>4</v>
      </c>
      <c r="H54" s="459">
        <v>47</v>
      </c>
      <c r="I54" s="444">
        <f t="shared" ca="1" si="5"/>
        <v>2522848.4652140811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10384.020966540344</v>
      </c>
      <c r="L54" s="444">
        <f t="shared" ca="1" si="3"/>
        <v>2502549.0529362229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3136715.9371414268</v>
      </c>
      <c r="C55" s="447">
        <f t="shared" si="0"/>
        <v>94754.855757842233</v>
      </c>
      <c r="D55" s="447">
        <f ca="1">SUMIF(G:G,48,K:K)</f>
        <v>157874.44461508698</v>
      </c>
      <c r="E55" s="447">
        <f t="shared" ca="1" si="1"/>
        <v>3199835.5259986715</v>
      </c>
      <c r="F55" s="431"/>
      <c r="G55" s="459">
        <v>4</v>
      </c>
      <c r="H55" s="459">
        <v>48</v>
      </c>
      <c r="I55" s="444">
        <f t="shared" ca="1" si="5"/>
        <v>2502549.0529362229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10299.440082049266</v>
      </c>
      <c r="L55" s="444">
        <f t="shared" ca="1" si="3"/>
        <v>2482165.0597738735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3199835.5259986715</v>
      </c>
      <c r="C56" s="447">
        <f t="shared" si="0"/>
        <v>94754.855757842233</v>
      </c>
      <c r="D56" s="447">
        <f ca="1">SUMIF(G:G,49,K:K)</f>
        <v>161103.76257453838</v>
      </c>
      <c r="E56" s="447">
        <f t="shared" ca="1" si="1"/>
        <v>3266184.4328153678</v>
      </c>
      <c r="F56" s="431"/>
      <c r="G56" s="459">
        <f>G55+1</f>
        <v>5</v>
      </c>
      <c r="H56" s="459">
        <v>49</v>
      </c>
      <c r="I56" s="444">
        <f t="shared" ca="1" si="5"/>
        <v>2482165.0597738735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10214.506777206145</v>
      </c>
      <c r="L56" s="444">
        <f t="shared" ca="1" si="3"/>
        <v>2461696.1333066807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3266184.4328153678</v>
      </c>
      <c r="C57" s="447">
        <f t="shared" si="0"/>
        <v>94754.855757842233</v>
      </c>
      <c r="D57" s="447">
        <f ca="1">SUMIF(G:G,50,K:K)</f>
        <v>164498.29856965886</v>
      </c>
      <c r="E57" s="447">
        <f t="shared" ca="1" si="1"/>
        <v>3335927.8756271843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2461696.1333066807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10129.219583592841</v>
      </c>
      <c r="L57" s="444">
        <f t="shared" ca="1" si="3"/>
        <v>2441141.9196458748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3335927.8756271843</v>
      </c>
      <c r="C58" s="447">
        <f t="shared" si="0"/>
        <v>94754.855757842233</v>
      </c>
      <c r="D58" s="447">
        <f ca="1">SUMIF(G:G,51,K:K)</f>
        <v>168066.50546871772</v>
      </c>
      <c r="E58" s="447">
        <f t="shared" ca="1" si="1"/>
        <v>3409239.5253380598</v>
      </c>
      <c r="F58" s="431"/>
      <c r="G58" s="459">
        <f t="shared" si="8"/>
        <v>5</v>
      </c>
      <c r="H58" s="459">
        <v>51</v>
      </c>
      <c r="I58" s="444">
        <f t="shared" ca="1" si="5"/>
        <v>2441141.9196458748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10043.577026672816</v>
      </c>
      <c r="L58" s="444">
        <f t="shared" ca="1" si="3"/>
        <v>2420502.0634281486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3409239.5253380598</v>
      </c>
      <c r="C59" s="447">
        <f t="shared" si="0"/>
        <v>94754.855757842233</v>
      </c>
      <c r="D59" s="447">
        <f ca="1">SUMIF(G:G,52,K:K)</f>
        <v>171817.26860476707</v>
      </c>
      <c r="E59" s="447">
        <f t="shared" ca="1" si="1"/>
        <v>3486301.9381849845</v>
      </c>
      <c r="F59" s="431"/>
      <c r="G59" s="459">
        <f t="shared" si="8"/>
        <v>5</v>
      </c>
      <c r="H59" s="459">
        <v>52</v>
      </c>
      <c r="I59" s="444">
        <f t="shared" ca="1" si="5"/>
        <v>2420502.0634281486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9957.5776257656235</v>
      </c>
      <c r="L59" s="444">
        <f t="shared" ca="1" si="3"/>
        <v>2399776.2078095153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3486301.9381849845</v>
      </c>
      <c r="C60" s="447">
        <f t="shared" si="0"/>
        <v>94754.855757842233</v>
      </c>
      <c r="D60" s="447">
        <f ca="1">SUMIF(G:G,53,K:K)</f>
        <v>175759.92790136152</v>
      </c>
      <c r="E60" s="447">
        <f t="shared" ca="1" si="1"/>
        <v>3567307.0103285038</v>
      </c>
      <c r="F60" s="431"/>
      <c r="G60" s="459">
        <f t="shared" si="8"/>
        <v>5</v>
      </c>
      <c r="H60" s="459">
        <v>53</v>
      </c>
      <c r="I60" s="444">
        <f t="shared" ca="1" si="5"/>
        <v>2399776.2078095153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9871.2198940213184</v>
      </c>
      <c r="L60" s="444">
        <f t="shared" ca="1" si="3"/>
        <v>2378963.9944591378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3567307.0103285038</v>
      </c>
      <c r="C61" s="447">
        <f t="shared" si="0"/>
        <v>94754.855757842233</v>
      </c>
      <c r="D61" s="447">
        <f ca="1">SUMIF(G:G,54,K:K)</f>
        <v>179904.30113027082</v>
      </c>
      <c r="E61" s="447">
        <f t="shared" ca="1" si="1"/>
        <v>3652456.4557009321</v>
      </c>
      <c r="F61" s="431"/>
      <c r="G61" s="459">
        <f t="shared" si="8"/>
        <v>5</v>
      </c>
      <c r="H61" s="459">
        <v>54</v>
      </c>
      <c r="I61" s="444">
        <f t="shared" ca="1" si="5"/>
        <v>2378963.9944591378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9784.5023383947464</v>
      </c>
      <c r="L61" s="444">
        <f t="shared" ca="1" si="3"/>
        <v>2358065.0635531335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3652456.4557009321</v>
      </c>
      <c r="C62" s="447">
        <f t="shared" si="0"/>
        <v>94754.855757842233</v>
      </c>
      <c r="D62" s="447">
        <f ca="1">SUMIF(G:G,55,K:K)</f>
        <v>184260.70835910129</v>
      </c>
      <c r="E62" s="447">
        <f t="shared" ca="1" si="1"/>
        <v>3741962.3083021911</v>
      </c>
      <c r="F62" s="431"/>
      <c r="G62" s="459">
        <f t="shared" si="8"/>
        <v>5</v>
      </c>
      <c r="H62" s="459">
        <v>55</v>
      </c>
      <c r="I62" s="444">
        <f t="shared" ca="1" si="5"/>
        <v>2358065.0635531335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9697.4234596197275</v>
      </c>
      <c r="L62" s="444">
        <f t="shared" ca="1" si="3"/>
        <v>2337079.0537683545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3741962.3083021911</v>
      </c>
      <c r="C63" s="447">
        <f t="shared" si="0"/>
        <v>94754.855757842233</v>
      </c>
      <c r="D63" s="447">
        <f ca="1">SUMIF(G:G,56,K:K)</f>
        <v>188839.99764970451</v>
      </c>
      <c r="E63" s="447">
        <f t="shared" ca="1" si="1"/>
        <v>3836047.4501940534</v>
      </c>
      <c r="F63" s="431"/>
      <c r="G63" s="459">
        <f t="shared" si="8"/>
        <v>5</v>
      </c>
      <c r="H63" s="459">
        <v>56</v>
      </c>
      <c r="I63" s="444">
        <f t="shared" ca="1" si="5"/>
        <v>2337079.0537683545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9609.9817521831483</v>
      </c>
      <c r="L63" s="444">
        <f t="shared" ca="1" si="3"/>
        <v>2316005.602276139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3836047.4501940534</v>
      </c>
      <c r="C64" s="447">
        <f t="shared" si="0"/>
        <v>94754.855757842233</v>
      </c>
      <c r="D64" s="447">
        <f ca="1">SUMIF(G:G,57,K:K)</f>
        <v>193653.57207136447</v>
      </c>
      <c r="E64" s="447">
        <f t="shared" ca="1" si="1"/>
        <v>3934946.1665075757</v>
      </c>
      <c r="F64" s="431"/>
      <c r="G64" s="459">
        <f t="shared" si="8"/>
        <v>5</v>
      </c>
      <c r="H64" s="459">
        <v>57</v>
      </c>
      <c r="I64" s="444">
        <f t="shared" ca="1" si="5"/>
        <v>2316005.602276139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9522.1757042989175</v>
      </c>
      <c r="L64" s="444">
        <f t="shared" ca="1" si="3"/>
        <v>2294844.3447360392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3934946.1665075757</v>
      </c>
      <c r="C65" s="447">
        <f t="shared" si="0"/>
        <v>94754.855757842233</v>
      </c>
      <c r="D65" s="447">
        <f ca="1">SUMIF(G:G,58,K:K)</f>
        <v>198713.4180960315</v>
      </c>
      <c r="E65" s="447">
        <f t="shared" ca="1" si="1"/>
        <v>4038904.7288457649</v>
      </c>
      <c r="F65" s="431"/>
      <c r="G65" s="459">
        <f t="shared" si="8"/>
        <v>5</v>
      </c>
      <c r="H65" s="459">
        <v>58</v>
      </c>
      <c r="I65" s="444">
        <f t="shared" ca="1" si="5"/>
        <v>2294844.3447360392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9434.0037978818345</v>
      </c>
      <c r="L65" s="444">
        <f t="shared" ca="1" si="3"/>
        <v>2273594.9152895221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4038904.7288457649</v>
      </c>
      <c r="C66" s="447">
        <f t="shared" si="0"/>
        <v>94754.855757842233</v>
      </c>
      <c r="D66" s="447">
        <f ca="1">SUMIF(G:G,59,K:K)</f>
        <v>204032.13544630984</v>
      </c>
      <c r="E66" s="447">
        <f t="shared" ca="1" si="1"/>
        <v>4148182.0085342326</v>
      </c>
      <c r="F66" s="431"/>
      <c r="G66" s="459">
        <f t="shared" si="8"/>
        <v>5</v>
      </c>
      <c r="H66" s="459">
        <v>59</v>
      </c>
      <c r="I66" s="444">
        <f t="shared" ca="1" si="5"/>
        <v>2273594.9152895221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9345.4645085213469</v>
      </c>
      <c r="L66" s="444">
        <f t="shared" ca="1" si="3"/>
        <v>2252256.9465536447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4148182.0085342326</v>
      </c>
      <c r="C67" s="447">
        <f t="shared" si="0"/>
        <v>94754.855757842233</v>
      </c>
      <c r="D67" s="447">
        <f t="shared" ref="D67:D136" ca="1" si="9">SUMIF(G:G,60,K:K)</f>
        <v>209622.96847052482</v>
      </c>
      <c r="E67" s="447">
        <f t="shared" ca="1" si="1"/>
        <v>4263050.1212469153</v>
      </c>
      <c r="F67" s="431"/>
      <c r="G67" s="459">
        <f t="shared" si="8"/>
        <v>5</v>
      </c>
      <c r="H67" s="459">
        <v>60</v>
      </c>
      <c r="I67" s="444">
        <f t="shared" ca="1" si="5"/>
        <v>2252256.9465536447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9256.5563054551913</v>
      </c>
      <c r="L67" s="444">
        <f t="shared" ca="1" si="3"/>
        <v>2230830.069614701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4263050.1212469153</v>
      </c>
      <c r="C68" s="447">
        <f t="shared" si="0"/>
        <v>94754.855757842233</v>
      </c>
      <c r="D68" s="447">
        <f t="shared" ca="1" si="9"/>
        <v>209622.96847052482</v>
      </c>
      <c r="E68" s="447">
        <f t="shared" ca="1" si="1"/>
        <v>4377918.2339595975</v>
      </c>
      <c r="F68" s="431"/>
      <c r="G68" s="459">
        <f>G67+1</f>
        <v>6</v>
      </c>
      <c r="H68" s="459">
        <v>61</v>
      </c>
      <c r="I68" s="444">
        <f t="shared" ca="1" si="5"/>
        <v>2230830.069614701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9167.277651542925</v>
      </c>
      <c r="L68" s="444">
        <f t="shared" ca="1" si="3"/>
        <v>2209313.914021845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4377918.2339595975</v>
      </c>
      <c r="C69" s="447">
        <f t="shared" si="0"/>
        <v>94754.855757842233</v>
      </c>
      <c r="D69" s="447">
        <f t="shared" ca="1" si="9"/>
        <v>209622.96847052482</v>
      </c>
      <c r="E69" s="447">
        <f t="shared" ca="1" si="1"/>
        <v>4492786.3466722807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2209313.914021845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9077.6270032393586</v>
      </c>
      <c r="L69" s="444">
        <f t="shared" ca="1" si="3"/>
        <v>2187708.1077806856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4492786.3466722807</v>
      </c>
      <c r="C70" s="447">
        <f t="shared" si="0"/>
        <v>94754.855757842233</v>
      </c>
      <c r="D70" s="447">
        <f t="shared" ca="1" si="9"/>
        <v>209622.96847052482</v>
      </c>
      <c r="E70" s="447">
        <f t="shared" ca="1" si="1"/>
        <v>4607654.4593849638</v>
      </c>
      <c r="F70" s="431"/>
      <c r="G70" s="459">
        <f t="shared" si="10"/>
        <v>6</v>
      </c>
      <c r="H70" s="459">
        <v>63</v>
      </c>
      <c r="I70" s="444">
        <f t="shared" ca="1" si="5"/>
        <v>2187708.1077806856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8987.6028105678615</v>
      </c>
      <c r="L70" s="444">
        <f t="shared" ca="1" si="3"/>
        <v>2166012.2773468546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4607654.4593849638</v>
      </c>
      <c r="C71" s="447">
        <f t="shared" si="0"/>
        <v>94754.855757842233</v>
      </c>
      <c r="D71" s="447">
        <f t="shared" ca="1" si="9"/>
        <v>209622.96847052482</v>
      </c>
      <c r="E71" s="447">
        <f t="shared" ca="1" si="1"/>
        <v>4722522.572097647</v>
      </c>
      <c r="F71" s="431"/>
      <c r="G71" s="459">
        <f t="shared" si="10"/>
        <v>6</v>
      </c>
      <c r="H71" s="459">
        <v>64</v>
      </c>
      <c r="I71" s="444">
        <f t="shared" ca="1" si="5"/>
        <v>2166012.2773468546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8897.2035170935651</v>
      </c>
      <c r="L71" s="444">
        <f t="shared" ca="1" si="3"/>
        <v>2144226.0476195496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4722522.572097647</v>
      </c>
      <c r="C72" s="447">
        <f t="shared" si="0"/>
        <v>94754.855757842233</v>
      </c>
      <c r="D72" s="447">
        <f t="shared" ca="1" si="9"/>
        <v>209622.96847052482</v>
      </c>
      <c r="E72" s="447">
        <f t="shared" ca="1" si="1"/>
        <v>4837390.6848103302</v>
      </c>
      <c r="F72" s="431"/>
      <c r="G72" s="459">
        <f t="shared" si="10"/>
        <v>6</v>
      </c>
      <c r="H72" s="459">
        <v>65</v>
      </c>
      <c r="I72" s="444">
        <f t="shared" ca="1" si="5"/>
        <v>2144226.0476195496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8806.4275598964614</v>
      </c>
      <c r="L72" s="444">
        <f t="shared" ca="1" si="3"/>
        <v>2122349.0419350471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4837390.6848103302</v>
      </c>
      <c r="C73" s="447">
        <f t="shared" si="0"/>
        <v>94754.855757842233</v>
      </c>
      <c r="D73" s="447">
        <f t="shared" ca="1" si="9"/>
        <v>209622.96847052482</v>
      </c>
      <c r="E73" s="447">
        <f t="shared" ca="1" si="1"/>
        <v>4952258.7975230133</v>
      </c>
      <c r="F73" s="431"/>
      <c r="G73" s="459">
        <f t="shared" si="10"/>
        <v>6</v>
      </c>
      <c r="H73" s="459">
        <v>66</v>
      </c>
      <c r="I73" s="444">
        <f t="shared" ca="1" si="5"/>
        <v>2122349.0419350471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8715.2733695443676</v>
      </c>
      <c r="L73" s="444">
        <f t="shared" ca="1" si="3"/>
        <v>2100380.8820601925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4952258.7975230133</v>
      </c>
      <c r="C74" s="447">
        <f t="shared" si="0"/>
        <v>94754.855757842233</v>
      </c>
      <c r="D74" s="447">
        <f t="shared" ca="1" si="9"/>
        <v>209622.96847052482</v>
      </c>
      <c r="E74" s="447">
        <f t="shared" ca="1" si="1"/>
        <v>5067126.9102356965</v>
      </c>
      <c r="F74" s="431"/>
      <c r="G74" s="459">
        <f t="shared" si="10"/>
        <v>6</v>
      </c>
      <c r="H74" s="459">
        <v>67</v>
      </c>
      <c r="I74" s="444">
        <f t="shared" ca="1" si="5"/>
        <v>2100380.8820601925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8623.7393700658049</v>
      </c>
      <c r="L74" s="444">
        <f t="shared" ca="1" si="3"/>
        <v>2078321.1881858592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5067126.9102356965</v>
      </c>
      <c r="C75" s="447">
        <f t="shared" si="0"/>
        <v>94754.855757842233</v>
      </c>
      <c r="D75" s="447">
        <f t="shared" ca="1" si="9"/>
        <v>209622.96847052482</v>
      </c>
      <c r="E75" s="447">
        <f t="shared" ca="1" si="1"/>
        <v>5181995.0229483796</v>
      </c>
      <c r="F75" s="431"/>
      <c r="G75" s="459">
        <f t="shared" si="10"/>
        <v>6</v>
      </c>
      <c r="H75" s="459">
        <v>68</v>
      </c>
      <c r="I75" s="444">
        <f t="shared" ca="1" si="5"/>
        <v>2078321.1881858592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8623.9535441918306</v>
      </c>
      <c r="L75" s="444">
        <f t="shared" ca="1" si="3"/>
        <v>2078372.8041502309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5181995.0229483796</v>
      </c>
      <c r="C76" s="447">
        <f t="shared" si="0"/>
        <v>94754.855757842233</v>
      </c>
      <c r="D76" s="447">
        <f t="shared" ca="1" si="9"/>
        <v>209622.96847052482</v>
      </c>
      <c r="E76" s="447">
        <f t="shared" ca="1" si="1"/>
        <v>5296863.1356610628</v>
      </c>
      <c r="F76" s="431"/>
      <c r="G76" s="459">
        <f t="shared" si="10"/>
        <v>6</v>
      </c>
      <c r="H76" s="459">
        <v>69</v>
      </c>
      <c r="I76" s="444">
        <f t="shared" ca="1" si="5"/>
        <v>2078372.8041502309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8624.1686107100468</v>
      </c>
      <c r="L76" s="444">
        <f t="shared" ca="1" si="3"/>
        <v>2078424.6351811208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5296863.1356610628</v>
      </c>
      <c r="C77" s="447">
        <f t="shared" si="0"/>
        <v>94754.855757842233</v>
      </c>
      <c r="D77" s="447">
        <f t="shared" ca="1" si="9"/>
        <v>209622.96847052482</v>
      </c>
      <c r="E77" s="447">
        <f t="shared" ca="1" si="1"/>
        <v>5411731.2483737459</v>
      </c>
      <c r="F77" s="431"/>
      <c r="G77" s="459">
        <f t="shared" si="10"/>
        <v>6</v>
      </c>
      <c r="H77" s="459">
        <v>70</v>
      </c>
      <c r="I77" s="444">
        <f t="shared" ca="1" si="5"/>
        <v>2078424.6351811208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8624.3845733387516</v>
      </c>
      <c r="L77" s="444">
        <f t="shared" ca="1" si="3"/>
        <v>2078476.6821746395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5411731.2483737459</v>
      </c>
      <c r="C78" s="447">
        <f t="shared" si="0"/>
        <v>94754.855757842233</v>
      </c>
      <c r="D78" s="447">
        <f t="shared" ca="1" si="9"/>
        <v>209622.96847052482</v>
      </c>
      <c r="E78" s="447">
        <f t="shared" ca="1" si="1"/>
        <v>5526599.3610864291</v>
      </c>
      <c r="F78" s="431"/>
      <c r="G78" s="459">
        <f t="shared" si="10"/>
        <v>6</v>
      </c>
      <c r="H78" s="459">
        <v>71</v>
      </c>
      <c r="I78" s="444">
        <f t="shared" ca="1" si="5"/>
        <v>2078476.6821746395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8624.6014358117482</v>
      </c>
      <c r="L78" s="444">
        <f t="shared" ca="1" si="3"/>
        <v>2078528.9460306312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5526599.3610864291</v>
      </c>
      <c r="C79" s="447">
        <f t="shared" si="0"/>
        <v>94754.855757842233</v>
      </c>
      <c r="D79" s="447">
        <f t="shared" ca="1" si="9"/>
        <v>209622.96847052482</v>
      </c>
      <c r="E79" s="447">
        <f t="shared" ca="1" si="1"/>
        <v>5641467.4737991123</v>
      </c>
      <c r="F79" s="431"/>
      <c r="G79" s="459">
        <f t="shared" si="10"/>
        <v>6</v>
      </c>
      <c r="H79" s="459">
        <v>72</v>
      </c>
      <c r="I79" s="444">
        <f t="shared" ca="1" si="5"/>
        <v>2078528.9460306312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8624.8192018783811</v>
      </c>
      <c r="L79" s="444">
        <f t="shared" ca="1" si="3"/>
        <v>2078581.4276526894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5641467.4737991123</v>
      </c>
      <c r="C80" s="447">
        <f t="shared" si="0"/>
        <v>94754.855757842233</v>
      </c>
      <c r="D80" s="447">
        <f t="shared" ca="1" si="9"/>
        <v>209622.96847052482</v>
      </c>
      <c r="E80" s="447">
        <f t="shared" ca="1" si="1"/>
        <v>5756335.5865117954</v>
      </c>
      <c r="F80" s="431"/>
      <c r="G80" s="459">
        <f>G79+1</f>
        <v>7</v>
      </c>
      <c r="H80" s="459">
        <v>73</v>
      </c>
      <c r="I80" s="444">
        <f t="shared" ca="1" si="5"/>
        <v>2078581.4276526894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8625.0378753036221</v>
      </c>
      <c r="L80" s="444">
        <f t="shared" ca="1" si="3"/>
        <v>2078634.1279481729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5756335.5865117954</v>
      </c>
      <c r="C81" s="447">
        <f t="shared" si="0"/>
        <v>94754.855757842233</v>
      </c>
      <c r="D81" s="447">
        <f t="shared" ca="1" si="9"/>
        <v>209622.96847052482</v>
      </c>
      <c r="E81" s="447">
        <f t="shared" ca="1" si="1"/>
        <v>5871203.6992244786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2078634.1279481729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8625.2574598681367</v>
      </c>
      <c r="L81" s="444">
        <f t="shared" ca="1" si="3"/>
        <v>2078687.047828221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5871203.6992244786</v>
      </c>
      <c r="C82" s="447">
        <f t="shared" si="0"/>
        <v>94754.855757842233</v>
      </c>
      <c r="D82" s="447">
        <f t="shared" ca="1" si="9"/>
        <v>209622.96847052482</v>
      </c>
      <c r="E82" s="447">
        <f t="shared" ca="1" si="1"/>
        <v>5986071.8119371617</v>
      </c>
      <c r="F82" s="431"/>
      <c r="G82" s="459">
        <f t="shared" si="11"/>
        <v>7</v>
      </c>
      <c r="H82" s="459">
        <v>75</v>
      </c>
      <c r="I82" s="444">
        <f t="shared" ca="1" si="5"/>
        <v>2078687.047828221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8625.4779593683379</v>
      </c>
      <c r="L82" s="444">
        <f t="shared" ca="1" si="3"/>
        <v>2078740.1882077693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5986071.8119371617</v>
      </c>
      <c r="C83" s="447">
        <f t="shared" si="0"/>
        <v>94754.855757842233</v>
      </c>
      <c r="D83" s="447">
        <f t="shared" ca="1" si="9"/>
        <v>209622.96847052482</v>
      </c>
      <c r="E83" s="447">
        <f t="shared" ca="1" si="1"/>
        <v>6100939.9246498449</v>
      </c>
      <c r="F83" s="431"/>
      <c r="G83" s="459">
        <f t="shared" si="11"/>
        <v>7</v>
      </c>
      <c r="H83" s="459">
        <v>76</v>
      </c>
      <c r="I83" s="444">
        <f t="shared" ca="1" si="5"/>
        <v>2078740.1882077693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8625.6993776164563</v>
      </c>
      <c r="L83" s="444">
        <f t="shared" ca="1" si="3"/>
        <v>2078793.5500055656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6100939.9246498449</v>
      </c>
      <c r="C84" s="447">
        <f t="shared" si="0"/>
        <v>94754.855757842233</v>
      </c>
      <c r="D84" s="447">
        <f t="shared" ca="1" si="9"/>
        <v>209622.96847052482</v>
      </c>
      <c r="E84" s="447">
        <f t="shared" ca="1" si="1"/>
        <v>6215808.037362528</v>
      </c>
      <c r="F84" s="431"/>
      <c r="G84" s="459">
        <f t="shared" si="11"/>
        <v>7</v>
      </c>
      <c r="H84" s="459">
        <v>77</v>
      </c>
      <c r="I84" s="444">
        <f t="shared" ca="1" si="5"/>
        <v>2078793.5500055656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8625.9217184406061</v>
      </c>
      <c r="L84" s="444">
        <f t="shared" ca="1" si="3"/>
        <v>2078847.1341441863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6215808.037362528</v>
      </c>
      <c r="C85" s="447">
        <f t="shared" si="0"/>
        <v>94754.855757842233</v>
      </c>
      <c r="D85" s="447">
        <f t="shared" ca="1" si="9"/>
        <v>209622.96847052482</v>
      </c>
      <c r="E85" s="447">
        <f t="shared" ca="1" si="1"/>
        <v>6330676.1500752112</v>
      </c>
      <c r="F85" s="431"/>
      <c r="G85" s="459">
        <f t="shared" si="11"/>
        <v>7</v>
      </c>
      <c r="H85" s="459">
        <v>78</v>
      </c>
      <c r="I85" s="444">
        <f t="shared" ca="1" si="5"/>
        <v>2078847.1341441863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8626.1449856848594</v>
      </c>
      <c r="L85" s="444">
        <f t="shared" ca="1" si="3"/>
        <v>2078900.9415500511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6330676.1500752112</v>
      </c>
      <c r="C86" s="447">
        <f t="shared" si="0"/>
        <v>94754.855757842233</v>
      </c>
      <c r="D86" s="447">
        <f t="shared" ca="1" si="9"/>
        <v>209622.96847052482</v>
      </c>
      <c r="E86" s="447">
        <f t="shared" ca="1" si="1"/>
        <v>6445544.2627878943</v>
      </c>
      <c r="F86" s="431"/>
      <c r="G86" s="459">
        <f t="shared" si="11"/>
        <v>7</v>
      </c>
      <c r="H86" s="459">
        <v>79</v>
      </c>
      <c r="I86" s="444">
        <f t="shared" ca="1" si="5"/>
        <v>2078900.9415500511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8626.3691832092973</v>
      </c>
      <c r="L86" s="444">
        <f t="shared" ca="1" si="3"/>
        <v>2078954.9731534403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6445544.2627878943</v>
      </c>
      <c r="C87" s="447">
        <f t="shared" si="0"/>
        <v>94754.855757842233</v>
      </c>
      <c r="D87" s="447">
        <f t="shared" ca="1" si="9"/>
        <v>209622.96847052482</v>
      </c>
      <c r="E87" s="447">
        <f t="shared" ca="1" si="1"/>
        <v>6560412.3755005775</v>
      </c>
      <c r="F87" s="431"/>
      <c r="G87" s="459">
        <f t="shared" si="11"/>
        <v>7</v>
      </c>
      <c r="H87" s="459">
        <v>80</v>
      </c>
      <c r="I87" s="444">
        <f t="shared" ca="1" si="5"/>
        <v>2078954.9731534403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8626.5943148900842</v>
      </c>
      <c r="L87" s="444">
        <f t="shared" ca="1" si="3"/>
        <v>2079009.2298885102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6560412.3755005775</v>
      </c>
      <c r="C88" s="447">
        <f t="shared" si="0"/>
        <v>94754.855757842233</v>
      </c>
      <c r="D88" s="447">
        <f t="shared" ca="1" si="9"/>
        <v>209622.96847052482</v>
      </c>
      <c r="E88" s="447">
        <f t="shared" ca="1" si="1"/>
        <v>6675280.4882132607</v>
      </c>
      <c r="F88" s="431"/>
      <c r="G88" s="459">
        <f t="shared" si="11"/>
        <v>7</v>
      </c>
      <c r="H88" s="459">
        <v>81</v>
      </c>
      <c r="I88" s="444">
        <f t="shared" ca="1" si="5"/>
        <v>2079009.2298885102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8626.8203846195429</v>
      </c>
      <c r="L88" s="444">
        <f t="shared" ca="1" si="3"/>
        <v>2079063.7126933096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6675280.4882132607</v>
      </c>
      <c r="C89" s="447">
        <f t="shared" si="0"/>
        <v>94754.855757842233</v>
      </c>
      <c r="D89" s="447">
        <f t="shared" ca="1" si="9"/>
        <v>209622.96847052482</v>
      </c>
      <c r="E89" s="447">
        <f t="shared" ca="1" si="1"/>
        <v>6790148.6009259438</v>
      </c>
      <c r="F89" s="431"/>
      <c r="G89" s="459">
        <f t="shared" si="11"/>
        <v>7</v>
      </c>
      <c r="H89" s="459">
        <v>82</v>
      </c>
      <c r="I89" s="444">
        <f t="shared" ca="1" si="5"/>
        <v>2079063.7126933096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8627.0473963062068</v>
      </c>
      <c r="L89" s="444">
        <f t="shared" ca="1" si="3"/>
        <v>2079118.4225097958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6790148.6009259438</v>
      </c>
      <c r="C90" s="447">
        <f t="shared" si="0"/>
        <v>94754.855757842233</v>
      </c>
      <c r="D90" s="447">
        <f t="shared" ca="1" si="9"/>
        <v>209622.96847052482</v>
      </c>
      <c r="E90" s="447">
        <f t="shared" ca="1" si="1"/>
        <v>6905016.713638627</v>
      </c>
      <c r="F90" s="431"/>
      <c r="G90" s="459">
        <f t="shared" si="11"/>
        <v>7</v>
      </c>
      <c r="H90" s="459">
        <v>83</v>
      </c>
      <c r="I90" s="444">
        <f t="shared" ca="1" si="5"/>
        <v>2079118.4225097958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8627.2753538748984</v>
      </c>
      <c r="L90" s="444">
        <f t="shared" ca="1" si="3"/>
        <v>2079173.3602838507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6905016.713638627</v>
      </c>
      <c r="C91" s="447">
        <f t="shared" si="0"/>
        <v>94754.855757842233</v>
      </c>
      <c r="D91" s="447">
        <f t="shared" ca="1" si="9"/>
        <v>209622.96847052482</v>
      </c>
      <c r="E91" s="447">
        <f t="shared" ca="1" si="1"/>
        <v>7019884.8263513101</v>
      </c>
      <c r="F91" s="431"/>
      <c r="G91" s="459">
        <f t="shared" si="11"/>
        <v>7</v>
      </c>
      <c r="H91" s="459">
        <v>84</v>
      </c>
      <c r="I91" s="444">
        <f t="shared" ca="1" si="5"/>
        <v>2079173.3602838507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8627.5042612667949</v>
      </c>
      <c r="L91" s="444">
        <f t="shared" ca="1" si="3"/>
        <v>2079228.5269652975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7019884.8263513101</v>
      </c>
      <c r="C92" s="447">
        <f t="shared" si="0"/>
        <v>94754.855757842233</v>
      </c>
      <c r="D92" s="447">
        <f t="shared" ca="1" si="9"/>
        <v>209622.96847052482</v>
      </c>
      <c r="E92" s="447">
        <f t="shared" ca="1" si="1"/>
        <v>7134752.9390639933</v>
      </c>
      <c r="F92" s="431"/>
      <c r="G92" s="459">
        <f>G91+1</f>
        <v>8</v>
      </c>
      <c r="H92" s="459">
        <v>85</v>
      </c>
      <c r="I92" s="444">
        <f t="shared" ca="1" si="5"/>
        <v>2079228.5269652975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8627.7341224394877</v>
      </c>
      <c r="L92" s="444">
        <f t="shared" ca="1" si="3"/>
        <v>2079283.923507917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7134752.9390639933</v>
      </c>
      <c r="C93" s="447">
        <f t="shared" si="0"/>
        <v>94754.855757842233</v>
      </c>
      <c r="D93" s="447">
        <f t="shared" ca="1" si="9"/>
        <v>209622.96847052482</v>
      </c>
      <c r="E93" s="447">
        <f t="shared" ca="1" si="1"/>
        <v>7249621.0517766764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2079283.923507917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8627.9649413670704</v>
      </c>
      <c r="L93" s="444">
        <f t="shared" ca="1" si="3"/>
        <v>2079339.5508694639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7249621.0517766764</v>
      </c>
      <c r="C94" s="447">
        <f t="shared" si="0"/>
        <v>94754.855757842233</v>
      </c>
      <c r="D94" s="447">
        <f t="shared" ca="1" si="9"/>
        <v>209622.96847052482</v>
      </c>
      <c r="E94" s="447">
        <f t="shared" ca="1" si="1"/>
        <v>7364489.1644893596</v>
      </c>
      <c r="F94" s="431"/>
      <c r="G94" s="459">
        <f t="shared" si="12"/>
        <v>8</v>
      </c>
      <c r="H94" s="459">
        <v>87</v>
      </c>
      <c r="I94" s="444">
        <f t="shared" ca="1" si="5"/>
        <v>2079339.5508694639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8628.1967220401821</v>
      </c>
      <c r="L94" s="444">
        <f t="shared" ca="1" si="3"/>
        <v>2079395.4100116841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7364489.1644893596</v>
      </c>
      <c r="C95" s="447">
        <f t="shared" si="0"/>
        <v>94754.855757842233</v>
      </c>
      <c r="D95" s="447">
        <f t="shared" ca="1" si="9"/>
        <v>209622.96847052482</v>
      </c>
      <c r="E95" s="447">
        <f t="shared" ca="1" si="1"/>
        <v>7479357.2772020428</v>
      </c>
      <c r="F95" s="431"/>
      <c r="G95" s="459">
        <f t="shared" si="12"/>
        <v>8</v>
      </c>
      <c r="H95" s="459">
        <v>88</v>
      </c>
      <c r="I95" s="444">
        <f t="shared" ca="1" si="5"/>
        <v>2079395.4100116841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8628.4294684660999</v>
      </c>
      <c r="L95" s="444">
        <f t="shared" ca="1" si="3"/>
        <v>2079451.5019003302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7479357.2772020428</v>
      </c>
      <c r="C96" s="447">
        <f t="shared" si="0"/>
        <v>94754.855757842233</v>
      </c>
      <c r="D96" s="447">
        <f t="shared" ca="1" si="9"/>
        <v>209622.96847052482</v>
      </c>
      <c r="E96" s="447">
        <f t="shared" ca="1" si="1"/>
        <v>7594225.3899147259</v>
      </c>
      <c r="F96" s="431"/>
      <c r="G96" s="459">
        <f t="shared" si="12"/>
        <v>8</v>
      </c>
      <c r="H96" s="459">
        <v>89</v>
      </c>
      <c r="I96" s="444">
        <f t="shared" ca="1" si="5"/>
        <v>2079451.5019003302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8628.6631846687924</v>
      </c>
      <c r="L96" s="444">
        <f t="shared" ca="1" si="3"/>
        <v>2079507.827505179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7594225.3899147259</v>
      </c>
      <c r="C97" s="447">
        <f t="shared" si="0"/>
        <v>94754.855757842233</v>
      </c>
      <c r="D97" s="447">
        <f t="shared" ca="1" si="9"/>
        <v>209622.96847052482</v>
      </c>
      <c r="E97" s="447">
        <f t="shared" ca="1" si="1"/>
        <v>7709093.5026274091</v>
      </c>
      <c r="F97" s="431"/>
      <c r="G97" s="459">
        <f t="shared" si="12"/>
        <v>8</v>
      </c>
      <c r="H97" s="459">
        <v>90</v>
      </c>
      <c r="I97" s="444">
        <f t="shared" ca="1" si="5"/>
        <v>2079507.827505179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8628.897874688997</v>
      </c>
      <c r="L97" s="444">
        <f t="shared" ca="1" si="3"/>
        <v>2079564.3878000479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7709093.5026274091</v>
      </c>
      <c r="C98" s="447">
        <f t="shared" si="0"/>
        <v>94754.855757842233</v>
      </c>
      <c r="D98" s="447">
        <f t="shared" ca="1" si="9"/>
        <v>209622.96847052482</v>
      </c>
      <c r="E98" s="447">
        <f t="shared" ca="1" si="1"/>
        <v>7823961.6153400922</v>
      </c>
      <c r="F98" s="431"/>
      <c r="G98" s="459">
        <f t="shared" si="12"/>
        <v>8</v>
      </c>
      <c r="H98" s="459">
        <v>91</v>
      </c>
      <c r="I98" s="444">
        <f t="shared" ca="1" si="5"/>
        <v>2079564.3878000479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8629.1335425842808</v>
      </c>
      <c r="L98" s="444">
        <f t="shared" ca="1" si="3"/>
        <v>2079621.1837628121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7823961.6153400922</v>
      </c>
      <c r="C99" s="447">
        <f t="shared" si="0"/>
        <v>94754.855757842233</v>
      </c>
      <c r="D99" s="447">
        <f t="shared" ca="1" si="9"/>
        <v>209622.96847052482</v>
      </c>
      <c r="E99" s="447">
        <f t="shared" ca="1" si="1"/>
        <v>7938829.7280527754</v>
      </c>
      <c r="F99" s="431"/>
      <c r="G99" s="459">
        <f t="shared" si="12"/>
        <v>8</v>
      </c>
      <c r="H99" s="459">
        <v>92</v>
      </c>
      <c r="I99" s="444">
        <f t="shared" ca="1" si="5"/>
        <v>2079621.1837628121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8629.3701924291327</v>
      </c>
      <c r="L99" s="444">
        <f t="shared" ca="1" si="3"/>
        <v>2079678.216375421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7938829.7280527754</v>
      </c>
      <c r="C100" s="447">
        <f t="shared" si="0"/>
        <v>94754.855757842233</v>
      </c>
      <c r="D100" s="447">
        <f t="shared" ca="1" si="9"/>
        <v>209622.96847052482</v>
      </c>
      <c r="E100" s="447">
        <f t="shared" ca="1" si="1"/>
        <v>8053697.8407654585</v>
      </c>
      <c r="F100" s="431"/>
      <c r="G100" s="459">
        <f t="shared" si="12"/>
        <v>8</v>
      </c>
      <c r="H100" s="459">
        <v>93</v>
      </c>
      <c r="I100" s="444">
        <f t="shared" ca="1" si="5"/>
        <v>2079678.216375421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8629.6078283150036</v>
      </c>
      <c r="L100" s="444">
        <f t="shared" ca="1" si="3"/>
        <v>2079735.4866239161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8053697.8407654585</v>
      </c>
      <c r="C101" s="447">
        <f t="shared" si="0"/>
        <v>94754.855757842233</v>
      </c>
      <c r="D101" s="447">
        <f t="shared" ca="1" si="9"/>
        <v>209622.96847052482</v>
      </c>
      <c r="E101" s="447">
        <f t="shared" ca="1" si="1"/>
        <v>8168565.9534781417</v>
      </c>
      <c r="F101" s="431"/>
      <c r="G101" s="459">
        <f t="shared" si="12"/>
        <v>8</v>
      </c>
      <c r="H101" s="459">
        <v>94</v>
      </c>
      <c r="I101" s="444">
        <f t="shared" ca="1" si="5"/>
        <v>2079735.4866239161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8629.8464543503997</v>
      </c>
      <c r="L101" s="444">
        <f t="shared" ca="1" si="3"/>
        <v>2079792.9954984465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8168565.9534781417</v>
      </c>
      <c r="C102" s="447">
        <f t="shared" si="0"/>
        <v>94754.855757842233</v>
      </c>
      <c r="D102" s="447">
        <f t="shared" ca="1" si="9"/>
        <v>209622.96847052482</v>
      </c>
      <c r="E102" s="447">
        <f t="shared" ca="1" si="1"/>
        <v>8283434.0661908248</v>
      </c>
      <c r="F102" s="431"/>
      <c r="G102" s="459">
        <f t="shared" si="12"/>
        <v>8</v>
      </c>
      <c r="H102" s="459">
        <v>95</v>
      </c>
      <c r="I102" s="444">
        <f t="shared" ca="1" si="5"/>
        <v>2079792.9954984465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8630.0860746609433</v>
      </c>
      <c r="L102" s="444">
        <f t="shared" ca="1" si="3"/>
        <v>2079850.7439932874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8283434.0661908248</v>
      </c>
      <c r="C103" s="447">
        <f t="shared" si="0"/>
        <v>94754.855757842233</v>
      </c>
      <c r="D103" s="447">
        <f t="shared" ca="1" si="9"/>
        <v>209622.96847052482</v>
      </c>
      <c r="E103" s="447">
        <f t="shared" ca="1" si="1"/>
        <v>8398302.1789035071</v>
      </c>
      <c r="F103" s="431"/>
      <c r="G103" s="459">
        <f t="shared" si="12"/>
        <v>8</v>
      </c>
      <c r="H103" s="459">
        <v>96</v>
      </c>
      <c r="I103" s="444">
        <f t="shared" ca="1" si="5"/>
        <v>2079850.7439932874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8630.3266933894465</v>
      </c>
      <c r="L103" s="444">
        <f t="shared" ca="1" si="3"/>
        <v>2079908.7331068567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8398302.1789035071</v>
      </c>
      <c r="C104" s="447">
        <f t="shared" si="0"/>
        <v>71066.141818381671</v>
      </c>
      <c r="D104" s="447">
        <f t="shared" ca="1" si="9"/>
        <v>209622.96847052482</v>
      </c>
      <c r="E104" s="447">
        <f t="shared" ca="1" si="1"/>
        <v>8536859.0055556502</v>
      </c>
      <c r="F104" s="431"/>
      <c r="G104" s="459">
        <f>G103+1</f>
        <v>9</v>
      </c>
      <c r="H104" s="459">
        <v>97</v>
      </c>
      <c r="I104" s="444">
        <f t="shared" ca="1" si="5"/>
        <v>2079908.7331068567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8630.5683146959873</v>
      </c>
      <c r="L104" s="444">
        <f t="shared" ca="1" si="3"/>
        <v>2079966.9638417326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8536859.0055556502</v>
      </c>
      <c r="C105" s="447">
        <f t="shared" si="0"/>
        <v>0</v>
      </c>
      <c r="D105" s="447">
        <f t="shared" ca="1" si="9"/>
        <v>209622.96847052482</v>
      </c>
      <c r="E105" s="447">
        <f t="shared" ca="1" si="1"/>
        <v>8746481.9740261752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2079966.9638417326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8633.6280244246336</v>
      </c>
      <c r="L105" s="444">
        <f t="shared" ca="1" si="3"/>
        <v>2080704.353886337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8746481.9740261752</v>
      </c>
      <c r="C106" s="447">
        <f t="shared" si="0"/>
        <v>0</v>
      </c>
      <c r="D106" s="447">
        <f t="shared" ca="1" si="9"/>
        <v>209622.96847052482</v>
      </c>
      <c r="E106" s="447">
        <f t="shared" ca="1" si="1"/>
        <v>8956104.9424967002</v>
      </c>
      <c r="F106" s="431"/>
      <c r="G106" s="459">
        <f t="shared" si="13"/>
        <v>9</v>
      </c>
      <c r="H106" s="459">
        <v>99</v>
      </c>
      <c r="I106" s="444">
        <f t="shared" ca="1" si="5"/>
        <v>2080704.353886337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8636.7004829438192</v>
      </c>
      <c r="L106" s="444">
        <f t="shared" ca="1" si="3"/>
        <v>2081444.8163894606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8956104.9424967002</v>
      </c>
      <c r="C107" s="447">
        <f t="shared" si="0"/>
        <v>0</v>
      </c>
      <c r="D107" s="447">
        <f t="shared" ca="1" si="9"/>
        <v>209622.96847052482</v>
      </c>
      <c r="E107" s="447">
        <f t="shared" ca="1" si="1"/>
        <v>9165727.9109672252</v>
      </c>
      <c r="F107" s="431"/>
      <c r="G107" s="459">
        <f t="shared" si="13"/>
        <v>9</v>
      </c>
      <c r="H107" s="459">
        <v>100</v>
      </c>
      <c r="I107" s="444">
        <f t="shared" ca="1" si="5"/>
        <v>2081444.8163894606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8639.7857433735007</v>
      </c>
      <c r="L107" s="444">
        <f t="shared" ca="1" si="3"/>
        <v>2082188.3641530138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9165727.9109672252</v>
      </c>
      <c r="C108" s="447">
        <f t="shared" si="0"/>
        <v>0</v>
      </c>
      <c r="D108" s="447">
        <f t="shared" ca="1" si="9"/>
        <v>209622.96847052482</v>
      </c>
      <c r="E108" s="447">
        <f t="shared" ca="1" si="1"/>
        <v>9375350.8794377502</v>
      </c>
      <c r="F108" s="431"/>
      <c r="G108" s="459">
        <f t="shared" si="13"/>
        <v>9</v>
      </c>
      <c r="H108" s="459">
        <v>101</v>
      </c>
      <c r="I108" s="444">
        <f t="shared" ca="1" si="5"/>
        <v>2082188.3641530138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8642.8838590549731</v>
      </c>
      <c r="L108" s="444">
        <f t="shared" ca="1" si="3"/>
        <v>2082935.0100322485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9375350.8794377502</v>
      </c>
      <c r="C109" s="447">
        <f t="shared" si="0"/>
        <v>0</v>
      </c>
      <c r="D109" s="447">
        <f t="shared" ca="1" si="9"/>
        <v>209622.96847052482</v>
      </c>
      <c r="E109" s="447">
        <f t="shared" ca="1" si="1"/>
        <v>9584973.8479082752</v>
      </c>
      <c r="F109" s="431"/>
      <c r="G109" s="459">
        <f t="shared" si="13"/>
        <v>9</v>
      </c>
      <c r="H109" s="459">
        <v>102</v>
      </c>
      <c r="I109" s="444">
        <f t="shared" ca="1" si="5"/>
        <v>2082935.0100322485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8645.9948835517844</v>
      </c>
      <c r="L109" s="444">
        <f t="shared" ca="1" si="3"/>
        <v>2083684.7669359799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9584973.8479082752</v>
      </c>
      <c r="C110" s="447">
        <f t="shared" si="0"/>
        <v>0</v>
      </c>
      <c r="D110" s="447">
        <f t="shared" ca="1" si="9"/>
        <v>209622.96847052482</v>
      </c>
      <c r="E110" s="447">
        <f t="shared" ca="1" si="1"/>
        <v>9794596.8163788002</v>
      </c>
      <c r="F110" s="431"/>
      <c r="G110" s="459">
        <f t="shared" si="13"/>
        <v>9</v>
      </c>
      <c r="H110" s="459">
        <v>103</v>
      </c>
      <c r="I110" s="444">
        <f t="shared" ca="1" si="5"/>
        <v>2083684.7669359799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8649.1188706506655</v>
      </c>
      <c r="L110" s="444">
        <f t="shared" ca="1" si="3"/>
        <v>2084437.6478268104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9794596.8163788002</v>
      </c>
      <c r="C111" s="447">
        <f t="shared" si="0"/>
        <v>0</v>
      </c>
      <c r="D111" s="447">
        <f t="shared" ca="1" si="9"/>
        <v>209622.96847052482</v>
      </c>
      <c r="E111" s="447">
        <f t="shared" ca="1" si="1"/>
        <v>10004219.784849325</v>
      </c>
      <c r="F111" s="431"/>
      <c r="G111" s="459">
        <f t="shared" si="13"/>
        <v>9</v>
      </c>
      <c r="H111" s="459">
        <v>104</v>
      </c>
      <c r="I111" s="444">
        <f t="shared" ca="1" si="5"/>
        <v>2084437.6478268104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8652.2558743624595</v>
      </c>
      <c r="L111" s="444">
        <f t="shared" ca="1" si="3"/>
        <v>2085193.6657213527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10004219.784849325</v>
      </c>
      <c r="C112" s="447">
        <f t="shared" si="0"/>
        <v>0</v>
      </c>
      <c r="D112" s="447">
        <f t="shared" ca="1" si="9"/>
        <v>209622.96847052482</v>
      </c>
      <c r="E112" s="447">
        <f t="shared" ca="1" si="1"/>
        <v>10213842.75331985</v>
      </c>
      <c r="F112" s="431"/>
      <c r="G112" s="459">
        <f t="shared" si="13"/>
        <v>9</v>
      </c>
      <c r="H112" s="459">
        <v>105</v>
      </c>
      <c r="I112" s="444">
        <f t="shared" ca="1" si="5"/>
        <v>2085193.6657213527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8655.4059489230513</v>
      </c>
      <c r="L112" s="444">
        <f t="shared" ca="1" si="3"/>
        <v>2085952.8336904554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10213842.75331985</v>
      </c>
      <c r="C113" s="447">
        <f t="shared" si="0"/>
        <v>0</v>
      </c>
      <c r="D113" s="447">
        <f t="shared" ca="1" si="9"/>
        <v>209622.96847052482</v>
      </c>
      <c r="E113" s="447">
        <f t="shared" ca="1" si="1"/>
        <v>10423465.721790375</v>
      </c>
      <c r="F113" s="431"/>
      <c r="G113" s="459">
        <f t="shared" si="13"/>
        <v>9</v>
      </c>
      <c r="H113" s="459">
        <v>106</v>
      </c>
      <c r="I113" s="444">
        <f t="shared" ca="1" si="5"/>
        <v>2085952.8336904554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8658.569148794315</v>
      </c>
      <c r="L113" s="444">
        <f t="shared" ca="1" si="3"/>
        <v>2086715.1648594295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10423465.721790375</v>
      </c>
      <c r="C114" s="447">
        <f t="shared" si="0"/>
        <v>0</v>
      </c>
      <c r="D114" s="447">
        <f t="shared" ca="1" si="9"/>
        <v>209622.96847052482</v>
      </c>
      <c r="E114" s="447">
        <f t="shared" ca="1" si="1"/>
        <v>10633088.6902609</v>
      </c>
      <c r="F114" s="431"/>
      <c r="G114" s="459">
        <f t="shared" si="13"/>
        <v>9</v>
      </c>
      <c r="H114" s="459">
        <v>107</v>
      </c>
      <c r="I114" s="444">
        <f t="shared" ca="1" si="5"/>
        <v>2086715.1648594295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8661.7455286650384</v>
      </c>
      <c r="L114" s="444">
        <f t="shared" ca="1" si="3"/>
        <v>2087480.6724082744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10633088.6902609</v>
      </c>
      <c r="C115" s="447">
        <f t="shared" si="0"/>
        <v>0</v>
      </c>
      <c r="D115" s="447">
        <f t="shared" ca="1" si="9"/>
        <v>209622.96847052482</v>
      </c>
      <c r="E115" s="447">
        <f t="shared" ca="1" si="1"/>
        <v>10842711.658731425</v>
      </c>
      <c r="F115" s="431"/>
      <c r="G115" s="459">
        <f t="shared" si="13"/>
        <v>9</v>
      </c>
      <c r="H115" s="459">
        <v>108</v>
      </c>
      <c r="I115" s="444">
        <f t="shared" ca="1" si="5"/>
        <v>2087480.6724082744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8664.9351434518921</v>
      </c>
      <c r="L115" s="444">
        <f t="shared" ca="1" si="3"/>
        <v>2088249.369571906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10842711.658731425</v>
      </c>
      <c r="C116" s="447">
        <f t="shared" si="0"/>
        <v>0</v>
      </c>
      <c r="D116" s="447">
        <f t="shared" ca="1" si="9"/>
        <v>209622.96847052482</v>
      </c>
      <c r="E116" s="447">
        <f t="shared" ca="1" si="1"/>
        <v>11052334.62720195</v>
      </c>
      <c r="F116" s="431"/>
      <c r="G116" s="459">
        <f>G115+1</f>
        <v>10</v>
      </c>
      <c r="H116" s="459">
        <v>109</v>
      </c>
      <c r="I116" s="444">
        <f t="shared" ca="1" si="5"/>
        <v>2088249.369571906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8668.1380483003559</v>
      </c>
      <c r="L116" s="444">
        <f t="shared" ca="1" si="3"/>
        <v>2089021.2696403861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11052334.62720195</v>
      </c>
      <c r="C117" s="447">
        <f t="shared" si="0"/>
        <v>0</v>
      </c>
      <c r="D117" s="447">
        <f t="shared" ca="1" si="9"/>
        <v>209622.96847052482</v>
      </c>
      <c r="E117" s="447">
        <f t="shared" ca="1" si="1"/>
        <v>11261957.595672475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2089021.2696403861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8671.3542985856911</v>
      </c>
      <c r="L117" s="444">
        <f t="shared" ca="1" si="3"/>
        <v>2089796.3859591517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11261957.595672475</v>
      </c>
      <c r="C118" s="447">
        <f t="shared" si="0"/>
        <v>0</v>
      </c>
      <c r="D118" s="447">
        <f t="shared" ca="1" si="9"/>
        <v>209622.96847052482</v>
      </c>
      <c r="E118" s="447">
        <f t="shared" ca="1" si="1"/>
        <v>11471580.564143</v>
      </c>
      <c r="F118" s="431"/>
      <c r="G118" s="459">
        <f t="shared" si="14"/>
        <v>10</v>
      </c>
      <c r="H118" s="459">
        <v>111</v>
      </c>
      <c r="I118" s="444">
        <f t="shared" ca="1" si="5"/>
        <v>2089796.3859591517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8674.5839499138801</v>
      </c>
      <c r="L118" s="444">
        <f t="shared" ca="1" si="3"/>
        <v>2090574.7319292454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11471580.564143</v>
      </c>
      <c r="C119" s="447">
        <f t="shared" si="0"/>
        <v>0</v>
      </c>
      <c r="D119" s="447">
        <f t="shared" ca="1" si="9"/>
        <v>209622.96847052482</v>
      </c>
      <c r="E119" s="447">
        <f t="shared" ca="1" si="1"/>
        <v>11681203.532613525</v>
      </c>
      <c r="F119" s="431"/>
      <c r="G119" s="459">
        <f t="shared" si="14"/>
        <v>10</v>
      </c>
      <c r="H119" s="459">
        <v>112</v>
      </c>
      <c r="I119" s="444">
        <f t="shared" ca="1" si="5"/>
        <v>2090574.7319292454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8677.8270581226043</v>
      </c>
      <c r="L119" s="444">
        <f t="shared" ca="1" si="3"/>
        <v>2091356.3210075477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11681203.532613525</v>
      </c>
      <c r="C120" s="447">
        <f t="shared" si="0"/>
        <v>0</v>
      </c>
      <c r="D120" s="447">
        <f t="shared" ca="1" si="9"/>
        <v>209622.96847052482</v>
      </c>
      <c r="E120" s="447">
        <f t="shared" ca="1" si="1"/>
        <v>11890826.50108405</v>
      </c>
      <c r="F120" s="431"/>
      <c r="G120" s="459">
        <f t="shared" si="14"/>
        <v>10</v>
      </c>
      <c r="H120" s="459">
        <v>113</v>
      </c>
      <c r="I120" s="444">
        <f t="shared" ca="1" si="5"/>
        <v>2091356.3210075477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8681.0836792821974</v>
      </c>
      <c r="L120" s="444">
        <f t="shared" ca="1" si="3"/>
        <v>2092141.1667070095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11890826.50108405</v>
      </c>
      <c r="C121" s="447">
        <f t="shared" si="0"/>
        <v>0</v>
      </c>
      <c r="D121" s="447">
        <f t="shared" ca="1" si="9"/>
        <v>209622.96847052482</v>
      </c>
      <c r="E121" s="447">
        <f t="shared" ca="1" si="1"/>
        <v>12100449.469554575</v>
      </c>
      <c r="F121" s="431"/>
      <c r="G121" s="459">
        <f t="shared" si="14"/>
        <v>10</v>
      </c>
      <c r="H121" s="459">
        <v>114</v>
      </c>
      <c r="I121" s="444">
        <f t="shared" ca="1" si="5"/>
        <v>2092141.1667070095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8684.3538696966225</v>
      </c>
      <c r="L121" s="444">
        <f t="shared" ca="1" si="3"/>
        <v>2092929.2825968859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12100449.469554575</v>
      </c>
      <c r="C122" s="447">
        <f t="shared" si="0"/>
        <v>0</v>
      </c>
      <c r="D122" s="447">
        <f t="shared" ca="1" si="9"/>
        <v>209622.96847052482</v>
      </c>
      <c r="E122" s="447">
        <f t="shared" ca="1" si="1"/>
        <v>12310072.4380251</v>
      </c>
      <c r="F122" s="431"/>
      <c r="G122" s="459">
        <f t="shared" si="14"/>
        <v>10</v>
      </c>
      <c r="H122" s="459">
        <v>115</v>
      </c>
      <c r="I122" s="444">
        <f t="shared" ca="1" si="5"/>
        <v>2092929.2825968859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8687.6376859044394</v>
      </c>
      <c r="L122" s="444">
        <f t="shared" ca="1" si="3"/>
        <v>2093720.6823029702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12310072.4380251</v>
      </c>
      <c r="C123" s="447">
        <f t="shared" si="0"/>
        <v>0</v>
      </c>
      <c r="D123" s="447">
        <f t="shared" ca="1" si="9"/>
        <v>209622.96847052482</v>
      </c>
      <c r="E123" s="447">
        <f t="shared" ca="1" si="1"/>
        <v>12519695.406495625</v>
      </c>
      <c r="F123" s="431"/>
      <c r="G123" s="459">
        <f t="shared" si="14"/>
        <v>10</v>
      </c>
      <c r="H123" s="459">
        <v>116</v>
      </c>
      <c r="I123" s="444">
        <f t="shared" ca="1" si="5"/>
        <v>2093720.6823029702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8690.9351846797927</v>
      </c>
      <c r="L123" s="444">
        <f t="shared" ca="1" si="3"/>
        <v>2094515.3795078297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12519695.406495625</v>
      </c>
      <c r="C124" s="447">
        <f t="shared" si="0"/>
        <v>0</v>
      </c>
      <c r="D124" s="447">
        <f t="shared" ca="1" si="9"/>
        <v>209622.96847052482</v>
      </c>
      <c r="E124" s="447">
        <f t="shared" ca="1" si="1"/>
        <v>12729318.37496615</v>
      </c>
      <c r="F124" s="431"/>
      <c r="G124" s="459">
        <f t="shared" si="14"/>
        <v>10</v>
      </c>
      <c r="H124" s="459">
        <v>117</v>
      </c>
      <c r="I124" s="444">
        <f t="shared" ca="1" si="5"/>
        <v>2094515.3795078297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8694.2464230333717</v>
      </c>
      <c r="L124" s="444">
        <f t="shared" ca="1" si="3"/>
        <v>2095313.3879510427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12729318.37496615</v>
      </c>
      <c r="C125" s="447">
        <f t="shared" si="0"/>
        <v>0</v>
      </c>
      <c r="D125" s="447">
        <f t="shared" ca="1" si="9"/>
        <v>209622.96847052482</v>
      </c>
      <c r="E125" s="447">
        <f t="shared" ca="1" si="1"/>
        <v>12938941.343436675</v>
      </c>
      <c r="F125" s="431"/>
      <c r="G125" s="459">
        <f t="shared" si="14"/>
        <v>10</v>
      </c>
      <c r="H125" s="459">
        <v>118</v>
      </c>
      <c r="I125" s="444">
        <f t="shared" ca="1" si="5"/>
        <v>2095313.3879510427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8697.5714582134278</v>
      </c>
      <c r="L125" s="444">
        <f t="shared" ca="1" si="3"/>
        <v>2096114.721429436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12938941.343436675</v>
      </c>
      <c r="C126" s="447">
        <f t="shared" si="0"/>
        <v>0</v>
      </c>
      <c r="D126" s="447">
        <f t="shared" ca="1" si="9"/>
        <v>209622.96847052482</v>
      </c>
      <c r="E126" s="447">
        <f t="shared" ca="1" si="1"/>
        <v>13148564.3119072</v>
      </c>
      <c r="F126" s="431"/>
      <c r="G126" s="459">
        <f t="shared" si="14"/>
        <v>10</v>
      </c>
      <c r="H126" s="459">
        <v>119</v>
      </c>
      <c r="I126" s="444">
        <f t="shared" ca="1" si="5"/>
        <v>2096114.721429436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8700.9103477067329</v>
      </c>
      <c r="L126" s="444">
        <f t="shared" ca="1" si="3"/>
        <v>2096919.3937973224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13148564.3119072</v>
      </c>
      <c r="C127" s="447">
        <f t="shared" si="0"/>
        <v>0</v>
      </c>
      <c r="D127" s="447">
        <f t="shared" ca="1" si="9"/>
        <v>209622.96847052482</v>
      </c>
      <c r="E127" s="447">
        <f t="shared" ca="1" si="1"/>
        <v>13358187.280377725</v>
      </c>
      <c r="F127" s="431"/>
      <c r="G127" s="459">
        <f t="shared" si="14"/>
        <v>10</v>
      </c>
      <c r="H127" s="459">
        <v>120</v>
      </c>
      <c r="I127" s="444">
        <f t="shared" ca="1" si="5"/>
        <v>2096919.3937973224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8704.2631492395922</v>
      </c>
      <c r="L127" s="444">
        <f t="shared" ca="1" si="3"/>
        <v>2097727.4189667418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13358187.280377725</v>
      </c>
      <c r="C128" s="447">
        <f t="shared" si="0"/>
        <v>0</v>
      </c>
      <c r="D128" s="447">
        <f t="shared" ca="1" si="9"/>
        <v>209622.96847052482</v>
      </c>
      <c r="E128" s="447">
        <f t="shared" ca="1" si="1"/>
        <v>13567810.24884825</v>
      </c>
      <c r="F128" s="431"/>
      <c r="G128" s="459">
        <f>G127+1</f>
        <v>11</v>
      </c>
      <c r="H128" s="459">
        <v>121</v>
      </c>
      <c r="I128" s="444">
        <f t="shared" ca="1" si="5"/>
        <v>2097727.4189667418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8707.6299207788397</v>
      </c>
      <c r="L128" s="444">
        <f t="shared" ca="1" si="3"/>
        <v>2098538.8109077006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13567810.24884825</v>
      </c>
      <c r="C129" s="447">
        <f t="shared" si="0"/>
        <v>0</v>
      </c>
      <c r="D129" s="447">
        <f t="shared" ca="1" si="9"/>
        <v>209622.96847052482</v>
      </c>
      <c r="E129" s="447">
        <f t="shared" ca="1" si="1"/>
        <v>13777433.217318775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2098538.8109077006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8711.010720532835</v>
      </c>
      <c r="L129" s="444">
        <f t="shared" ca="1" si="3"/>
        <v>2099353.583648413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13777433.217318775</v>
      </c>
      <c r="C130" s="447">
        <f t="shared" si="0"/>
        <v>0</v>
      </c>
      <c r="D130" s="447">
        <f t="shared" ca="1" si="9"/>
        <v>209622.96847052482</v>
      </c>
      <c r="E130" s="447">
        <f t="shared" ca="1" si="1"/>
        <v>13987056.1857893</v>
      </c>
      <c r="F130" s="431"/>
      <c r="G130" s="459">
        <f t="shared" si="15"/>
        <v>11</v>
      </c>
      <c r="H130" s="459">
        <v>123</v>
      </c>
      <c r="I130" s="444">
        <f t="shared" ca="1" si="5"/>
        <v>2099353.583648413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8714.4056069524704</v>
      </c>
      <c r="L130" s="444">
        <f t="shared" ca="1" si="3"/>
        <v>2100171.751275545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13987056.1857893</v>
      </c>
      <c r="C131" s="447">
        <f t="shared" si="0"/>
        <v>0</v>
      </c>
      <c r="D131" s="447">
        <f t="shared" ca="1" si="9"/>
        <v>209622.96847052482</v>
      </c>
      <c r="E131" s="447">
        <f t="shared" ca="1" si="1"/>
        <v>14196679.154259825</v>
      </c>
      <c r="F131" s="431"/>
      <c r="G131" s="459">
        <f t="shared" si="15"/>
        <v>11</v>
      </c>
      <c r="H131" s="459">
        <v>124</v>
      </c>
      <c r="I131" s="444">
        <f t="shared" ca="1" si="5"/>
        <v>2100171.751275545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8717.8146387321867</v>
      </c>
      <c r="L131" s="444">
        <f t="shared" ca="1" si="3"/>
        <v>2100993.327934457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14196679.154259825</v>
      </c>
      <c r="C132" s="447">
        <f t="shared" si="0"/>
        <v>0</v>
      </c>
      <c r="D132" s="447">
        <f t="shared" ca="1" si="9"/>
        <v>209622.96847052482</v>
      </c>
      <c r="E132" s="447">
        <f t="shared" ca="1" si="1"/>
        <v>14406302.12273035</v>
      </c>
      <c r="F132" s="431"/>
      <c r="G132" s="459">
        <f t="shared" si="15"/>
        <v>11</v>
      </c>
      <c r="H132" s="459">
        <v>125</v>
      </c>
      <c r="I132" s="444">
        <f t="shared" ca="1" si="5"/>
        <v>2100993.327934457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8721.2378748109877</v>
      </c>
      <c r="L132" s="444">
        <f t="shared" ca="1" si="3"/>
        <v>2101818.3278294476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14406302.12273035</v>
      </c>
      <c r="C133" s="447">
        <f t="shared" si="0"/>
        <v>0</v>
      </c>
      <c r="D133" s="447">
        <f t="shared" ca="1" si="9"/>
        <v>209622.96847052482</v>
      </c>
      <c r="E133" s="447">
        <f t="shared" ca="1" si="1"/>
        <v>14615925.091200875</v>
      </c>
      <c r="F133" s="431"/>
      <c r="G133" s="459">
        <f t="shared" si="15"/>
        <v>11</v>
      </c>
      <c r="H133" s="459">
        <v>126</v>
      </c>
      <c r="I133" s="444">
        <f t="shared" ca="1" si="5"/>
        <v>2101818.3278294476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8724.675374373448</v>
      </c>
      <c r="L133" s="444">
        <f t="shared" ca="1" si="3"/>
        <v>2102646.7652240009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14615925.091200875</v>
      </c>
      <c r="C134" s="447">
        <f t="shared" si="0"/>
        <v>0</v>
      </c>
      <c r="D134" s="447">
        <f t="shared" ca="1" si="9"/>
        <v>209622.96847052482</v>
      </c>
      <c r="E134" s="447">
        <f t="shared" ca="1" si="1"/>
        <v>14825548.0596714</v>
      </c>
      <c r="F134" s="431"/>
      <c r="G134" s="459">
        <f t="shared" si="15"/>
        <v>11</v>
      </c>
      <c r="H134" s="459">
        <v>127</v>
      </c>
      <c r="I134" s="444">
        <f t="shared" ca="1" si="5"/>
        <v>2102646.7652240009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8728.1271968507535</v>
      </c>
      <c r="L134" s="444">
        <f t="shared" ca="1" si="3"/>
        <v>2103478.6544410316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14825548.0596714</v>
      </c>
      <c r="C135" s="447">
        <f t="shared" si="0"/>
        <v>0</v>
      </c>
      <c r="D135" s="447">
        <f t="shared" ca="1" si="9"/>
        <v>209622.96847052482</v>
      </c>
      <c r="E135" s="447">
        <f t="shared" ca="1" si="1"/>
        <v>15035171.028141925</v>
      </c>
      <c r="F135" s="431"/>
      <c r="G135" s="459">
        <f t="shared" si="15"/>
        <v>11</v>
      </c>
      <c r="H135" s="459">
        <v>128</v>
      </c>
      <c r="I135" s="444">
        <f t="shared" ca="1" si="5"/>
        <v>2103478.6544410316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8731.5934019217148</v>
      </c>
      <c r="L135" s="444">
        <f t="shared" ca="1" si="3"/>
        <v>2104314.0098631331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15035171.028141925</v>
      </c>
      <c r="C136" s="447">
        <f t="shared" si="0"/>
        <v>0</v>
      </c>
      <c r="D136" s="447">
        <f t="shared" ca="1" si="9"/>
        <v>209622.96847052482</v>
      </c>
      <c r="E136" s="447">
        <f t="shared" ca="1" si="1"/>
        <v>15244793.99661245</v>
      </c>
      <c r="F136" s="431"/>
      <c r="G136" s="459">
        <f t="shared" si="15"/>
        <v>11</v>
      </c>
      <c r="H136" s="459">
        <v>129</v>
      </c>
      <c r="I136" s="444">
        <f t="shared" ca="1" si="5"/>
        <v>2104314.0098631331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8735.0740495138052</v>
      </c>
      <c r="L136" s="444">
        <f t="shared" ca="1" si="3"/>
        <v>2105152.8459328269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2105152.8459328269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8738.5691998041948</v>
      </c>
      <c r="L137" s="444">
        <f t="shared" ca="1" si="3"/>
        <v>2105995.1771528111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2105995.1771528111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8742.0789132207956</v>
      </c>
      <c r="L138" s="444">
        <f t="shared" ca="1" si="3"/>
        <v>2106841.0180862118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2106841.0180862118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8745.6032504432987</v>
      </c>
      <c r="L139" s="444">
        <f t="shared" ca="1" si="3"/>
        <v>2107690.3833568352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2107690.3833568352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8749.1422724042295</v>
      </c>
      <c r="L140" s="444">
        <f t="shared" ca="1" si="3"/>
        <v>2108543.2876494196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2108543.2876494196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8752.6960402899986</v>
      </c>
      <c r="L141" s="444">
        <f t="shared" ca="1" si="3"/>
        <v>2109399.7457098896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2109399.7457098896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8756.264615541957</v>
      </c>
      <c r="L142" s="444">
        <f t="shared" ca="1" si="3"/>
        <v>2110259.7723456114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2110259.7723456114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8759.8480598574642</v>
      </c>
      <c r="L143" s="444">
        <f t="shared" ca="1" si="3"/>
        <v>2111123.3824256486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2111123.3824256486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8763.4464351909519</v>
      </c>
      <c r="L144" s="444">
        <f t="shared" ca="1" si="3"/>
        <v>2111990.5908810194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2111990.5908810194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8767.0598037549971</v>
      </c>
      <c r="L145" s="444">
        <f t="shared" ca="1" si="3"/>
        <v>2112861.4127049544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2112861.4127049544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8770.688228021394</v>
      </c>
      <c r="L146" s="444">
        <f t="shared" ca="1" si="3"/>
        <v>2113735.8629531558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2113735.8629531558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8774.3317707222322</v>
      </c>
      <c r="L147" s="444">
        <f t="shared" ca="1" si="3"/>
        <v>2114613.9567440581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2114613.9567440581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8777.990494850992</v>
      </c>
      <c r="L148" s="444">
        <f t="shared" ca="1" si="3"/>
        <v>2115495.7092590891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2115495.7092590891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8781.6644636636211</v>
      </c>
      <c r="L149" s="444">
        <f t="shared" ca="1" si="3"/>
        <v>2116381.1357429326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2116381.1357429326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8785.3537406796349</v>
      </c>
      <c r="L150" s="444">
        <f t="shared" ca="1" si="3"/>
        <v>2117270.2515037921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2117270.2515037921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8789.0583896832177</v>
      </c>
      <c r="L151" s="444">
        <f t="shared" ca="1" si="3"/>
        <v>2118163.0719136554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2118163.0719136554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8792.7784747243131</v>
      </c>
      <c r="L152" s="444">
        <f t="shared" ca="1" si="3"/>
        <v>2119059.6124085598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2119059.6124085598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8796.514060119749</v>
      </c>
      <c r="L153" s="444">
        <f t="shared" ca="1" si="3"/>
        <v>2119959.8884888594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2119959.8884888594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8800.2652104543304</v>
      </c>
      <c r="L154" s="444">
        <f t="shared" ca="1" si="3"/>
        <v>2120863.9157194938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2120863.9157194938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8804.0319905819742</v>
      </c>
      <c r="L155" s="444">
        <f t="shared" ca="1" si="3"/>
        <v>2121771.7097302559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2121771.7097302559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8807.8144656268159</v>
      </c>
      <c r="L156" s="444">
        <f t="shared" ca="1" si="3"/>
        <v>2122683.2862160625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2122683.2862160625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8811.612700984344</v>
      </c>
      <c r="L157" s="444">
        <f t="shared" ca="1" si="3"/>
        <v>2123598.6609372268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2123598.6609372268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8815.4267623225278</v>
      </c>
      <c r="L158" s="444">
        <f t="shared" ca="1" si="3"/>
        <v>2124517.8497197293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2124517.8497197293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8819.2567155829547</v>
      </c>
      <c r="L159" s="444">
        <f t="shared" ca="1" si="3"/>
        <v>2125440.8684554924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2125440.8684554924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8823.1026269819686</v>
      </c>
      <c r="L160" s="444">
        <f t="shared" ca="1" si="3"/>
        <v>2126367.7331026546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2126367.7331026546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8826.9645630118102</v>
      </c>
      <c r="L161" s="444">
        <f t="shared" ca="1" si="3"/>
        <v>2127298.4596858462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2127298.4596858462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8830.8425904417763</v>
      </c>
      <c r="L162" s="444">
        <f t="shared" ca="1" si="3"/>
        <v>2128233.0642964682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2128233.0642964682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8834.736776319367</v>
      </c>
      <c r="L163" s="444">
        <f t="shared" ca="1" si="3"/>
        <v>2129171.5630929675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2129171.5630929675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8838.6471879714481</v>
      </c>
      <c r="L164" s="444">
        <f t="shared" ca="1" si="3"/>
        <v>2130113.972301119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2130113.972301119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8842.5738930054122</v>
      </c>
      <c r="L165" s="444">
        <f t="shared" ca="1" si="3"/>
        <v>2131060.3082143045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2131060.3082143045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8846.5169593103528</v>
      </c>
      <c r="L166" s="444">
        <f t="shared" ca="1" si="3"/>
        <v>2132010.587193795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2132010.587193795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8850.4764550582295</v>
      </c>
      <c r="L167" s="444">
        <f t="shared" ca="1" si="3"/>
        <v>2132964.8256690335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2132964.8256690335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8854.4524487050567</v>
      </c>
      <c r="L168" s="444">
        <f t="shared" ca="1" si="3"/>
        <v>2133923.0401379187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2133923.0401379187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8858.4450089920774</v>
      </c>
      <c r="L169" s="444">
        <f t="shared" ca="1" si="3"/>
        <v>2134885.2471670909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2134885.2471670909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8862.4542049469619</v>
      </c>
      <c r="L170" s="444">
        <f t="shared" ca="1" si="3"/>
        <v>2135851.4633922176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2135851.4633922176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8866.4801058849898</v>
      </c>
      <c r="L171" s="444">
        <f t="shared" ca="1" si="3"/>
        <v>2136821.7055182825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2136821.7055182825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8870.52278141026</v>
      </c>
      <c r="L172" s="444">
        <f t="shared" ca="1" si="3"/>
        <v>2137795.9903198727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2137795.9903198727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8874.5823014168855</v>
      </c>
      <c r="L173" s="444">
        <f t="shared" ca="1" si="3"/>
        <v>2138774.3346414696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2138774.3346414696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8878.6587360902067</v>
      </c>
      <c r="L174" s="444">
        <f t="shared" ca="1" si="3"/>
        <v>2139756.7553977398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2139756.7553977398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8882.7521559079996</v>
      </c>
      <c r="L175" s="444">
        <f t="shared" ca="1" si="3"/>
        <v>2140743.2695738277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2140743.2695738277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8886.8626316416994</v>
      </c>
      <c r="L176" s="444">
        <f t="shared" ca="1" si="3"/>
        <v>2141733.8942256495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2141733.8942256495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8890.9902343576232</v>
      </c>
      <c r="L177" s="444">
        <f t="shared" ca="1" si="3"/>
        <v>2142728.6464801873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2142728.6464801873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8895.1350354181977</v>
      </c>
      <c r="L178" s="444">
        <f t="shared" ca="1" si="3"/>
        <v>2143727.5435357853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2143727.5435357853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8899.2971064831891</v>
      </c>
      <c r="L179" s="444">
        <f t="shared" ca="1" si="3"/>
        <v>2144730.6026624483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2144730.6026624483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8903.4765195109503</v>
      </c>
      <c r="L180" s="444">
        <f t="shared" ca="1" si="3"/>
        <v>2145737.8412021394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2145737.8412021394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8907.6733467596641</v>
      </c>
      <c r="L181" s="444">
        <f t="shared" ca="1" si="3"/>
        <v>2146749.2765690791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2146749.2765690791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8911.8876607885795</v>
      </c>
      <c r="L182" s="444">
        <f t="shared" ca="1" si="3"/>
        <v>2147764.9262500475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2147764.9262500475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8916.1195344592816</v>
      </c>
      <c r="L183" s="444">
        <f t="shared" ca="1" si="3"/>
        <v>2148784.8078046869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2148784.8078046869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8920.3690409369447</v>
      </c>
      <c r="L184" s="444">
        <f t="shared" ca="1" si="3"/>
        <v>2149808.9388658041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2149808.9388658041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8924.6362536916004</v>
      </c>
      <c r="L185" s="444">
        <f t="shared" ca="1" si="3"/>
        <v>2150837.3371396759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2150837.3371396759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8928.9212464993998</v>
      </c>
      <c r="L186" s="444">
        <f t="shared" ca="1" si="3"/>
        <v>2151870.0204063552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2151870.0204063552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8933.224093443896</v>
      </c>
      <c r="L187" s="444">
        <f t="shared" ca="1" si="3"/>
        <v>2152907.0065199789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2152907.0065199789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8937.5448689173281</v>
      </c>
      <c r="L188" s="444">
        <f t="shared" ca="1" si="3"/>
        <v>2153948.3134090761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2153948.3134090761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8941.8836476219003</v>
      </c>
      <c r="L189" s="444">
        <f t="shared" ca="1" si="3"/>
        <v>2154993.9590768781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2154993.9590768781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8946.2405045710748</v>
      </c>
      <c r="L190" s="444">
        <f t="shared" ca="1" si="3"/>
        <v>2156043.9616016294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2156043.9616016294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8950.6155150908726</v>
      </c>
      <c r="L191" s="444">
        <f t="shared" ca="1" si="3"/>
        <v>2157098.3391369004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2157098.3391369004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8955.0087548211686</v>
      </c>
      <c r="L192" s="444">
        <f t="shared" ca="1" si="3"/>
        <v>2158157.1099119014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2158157.1099119014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8959.420299717005</v>
      </c>
      <c r="L193" s="444">
        <f t="shared" ca="1" si="3"/>
        <v>2159220.2922317986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2159220.2922317986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8963.8502260499117</v>
      </c>
      <c r="L194" s="444">
        <f t="shared" ca="1" si="3"/>
        <v>2160287.9044780284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2160287.9044780284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8968.2986104092015</v>
      </c>
      <c r="L195" s="444">
        <f t="shared" ca="1" si="3"/>
        <v>2161359.9651086177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2161359.9651086177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8972.7655297033234</v>
      </c>
      <c r="L196" s="444">
        <f t="shared" ca="1" si="3"/>
        <v>2162436.492658501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2162436.492658501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8977.2510611611706</v>
      </c>
      <c r="L197" s="444">
        <f t="shared" ca="1" si="3"/>
        <v>2163517.5057398421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2163517.5057398421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8981.7552823334245</v>
      </c>
      <c r="L198" s="444">
        <f t="shared" ca="1" si="3"/>
        <v>2164603.0230423557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2164603.0230423557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8986.2782710938991</v>
      </c>
      <c r="L199" s="444">
        <f t="shared" ca="1" si="3"/>
        <v>2165693.0633336296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2165693.0633336296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8990.8201056408725</v>
      </c>
      <c r="L200" s="444">
        <f t="shared" ca="1" si="3"/>
        <v>2166787.6454594503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2166787.6454594503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8995.3808644984601</v>
      </c>
      <c r="L201" s="444">
        <f t="shared" ca="1" si="3"/>
        <v>2167886.788344129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2167886.788344129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8999.9606265179536</v>
      </c>
      <c r="L202" s="444">
        <f t="shared" ca="1" si="3"/>
        <v>2168990.5109908269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2168990.5109908269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9004.5594708791959</v>
      </c>
      <c r="L203" s="444">
        <f t="shared" ca="1" si="3"/>
        <v>2170098.8324818863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2170098.8324818863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9009.1774770919419</v>
      </c>
      <c r="L204" s="444">
        <f t="shared" ca="1" si="3"/>
        <v>2171211.7719791583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2171211.7719791583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9013.8147249972426</v>
      </c>
      <c r="L205" s="444">
        <f t="shared" ca="1" si="3"/>
        <v>2172329.3487243354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2172329.3487243354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9018.4712947688149</v>
      </c>
      <c r="L206" s="444">
        <f t="shared" ca="1" si="3"/>
        <v>2173451.5820392841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2173451.5820392841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9023.1472669144332</v>
      </c>
      <c r="L207" s="444">
        <f t="shared" ca="1" si="3"/>
        <v>2174578.4913263787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2174578.4913263787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9027.842722277328</v>
      </c>
      <c r="L208" s="444">
        <f t="shared" ca="1" si="3"/>
        <v>2175710.0960688358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2175710.0960688358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9032.5577420375666</v>
      </c>
      <c r="L209" s="444">
        <f t="shared" ca="1" si="3"/>
        <v>2176846.4158310532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2176846.4158310532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9037.2924077134721</v>
      </c>
      <c r="L210" s="444">
        <f t="shared" ca="1" si="3"/>
        <v>2177987.4702589465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2177987.4702589465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9042.0468011630273</v>
      </c>
      <c r="L211" s="444">
        <f t="shared" ca="1" si="3"/>
        <v>2179133.2790802894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2179133.2790802894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9046.8210045852884</v>
      </c>
      <c r="L212" s="444">
        <f t="shared" ca="1" si="3"/>
        <v>2180283.8621050548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2180283.8621050548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9051.6151005218107</v>
      </c>
      <c r="L213" s="444">
        <f t="shared" ca="1" si="3"/>
        <v>2181439.2392257564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2181439.2392257564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9056.429171858068</v>
      </c>
      <c r="L214" s="444">
        <f t="shared" ca="1" si="3"/>
        <v>2182599.4304177943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2182599.4304177943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9061.2633018248926</v>
      </c>
      <c r="L215" s="444">
        <f t="shared" ca="1" si="3"/>
        <v>2183764.455739799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2183764.455739799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9066.1175739999126</v>
      </c>
      <c r="L216" s="444">
        <f t="shared" ca="1" si="3"/>
        <v>2184934.3353339788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2184934.3353339788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9070.9920723089945</v>
      </c>
      <c r="L217" s="444">
        <f t="shared" ca="1" si="3"/>
        <v>2186109.0894264677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2186109.0894264677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9075.8868810276981</v>
      </c>
      <c r="L218" s="444">
        <f t="shared" ca="1" si="3"/>
        <v>2187288.7383276755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2187288.7383276755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9080.802084782732</v>
      </c>
      <c r="L219" s="444">
        <f t="shared" ca="1" si="3"/>
        <v>2188473.3024326381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2188473.3024326381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9085.7377685534084</v>
      </c>
      <c r="L220" s="444">
        <f t="shared" ca="1" si="3"/>
        <v>2189662.8022213713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2189662.8022213713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9090.6940176731296</v>
      </c>
      <c r="L221" s="444">
        <f t="shared" ca="1" si="3"/>
        <v>2190857.2582592242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2190857.2582592242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9095.6709178308502</v>
      </c>
      <c r="L222" s="444">
        <f t="shared" ca="1" si="3"/>
        <v>2192056.6911972351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2192056.6911972351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9100.6685550725633</v>
      </c>
      <c r="L223" s="444">
        <f t="shared" ca="1" si="3"/>
        <v>2193261.1217724876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2193261.1217724876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9105.6870158027814</v>
      </c>
      <c r="L224" s="444">
        <f t="shared" ca="1" si="3"/>
        <v>2194470.5708084702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2194470.5708084702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9110.726386786042</v>
      </c>
      <c r="L225" s="444">
        <f t="shared" ca="1" si="3"/>
        <v>2195685.0592154362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2195685.0592154362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9115.7867551484014</v>
      </c>
      <c r="L226" s="444">
        <f t="shared" ca="1" si="3"/>
        <v>2196904.6079907645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2196904.6079907645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9120.8682083789354</v>
      </c>
      <c r="L227" s="444">
        <f t="shared" ca="1" si="3"/>
        <v>2198129.2382193236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2198129.2382193236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9125.970834331265</v>
      </c>
      <c r="L228" s="444">
        <f t="shared" ca="1" si="3"/>
        <v>2199358.9710738347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2199358.9710738347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9131.0947212250612</v>
      </c>
      <c r="L229" s="444">
        <f t="shared" ca="1" si="3"/>
        <v>2200593.8278152398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2200593.8278152398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9136.2399576475818</v>
      </c>
      <c r="L230" s="444">
        <f t="shared" ca="1" si="3"/>
        <v>2201833.8297930672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2201833.8297930672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9141.4066325551958</v>
      </c>
      <c r="L231" s="444">
        <f t="shared" ca="1" si="3"/>
        <v>2203078.9984458024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2203078.9984458024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9146.5948352749256</v>
      </c>
      <c r="L232" s="444">
        <f t="shared" ca="1" si="3"/>
        <v>2204329.3553012572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2204329.3553012572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9151.8046555059882</v>
      </c>
      <c r="L233" s="444">
        <f t="shared" ca="1" si="3"/>
        <v>2205584.921976943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2205584.921976943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9157.0361833213465</v>
      </c>
      <c r="L234" s="444">
        <f t="shared" ca="1" si="3"/>
        <v>2206845.7201804444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2206845.7201804444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9162.2895091692681</v>
      </c>
      <c r="L235" s="444">
        <f t="shared" ca="1" si="3"/>
        <v>2208111.7717097937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2208111.7717097937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9167.5647238748898</v>
      </c>
      <c r="L236" s="444">
        <f t="shared" ca="1" si="3"/>
        <v>2209383.0984538486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2209383.0984538486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9172.8619186417855</v>
      </c>
      <c r="L237" s="444">
        <f t="shared" ca="1" si="3"/>
        <v>2210659.7223926703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2210659.7223926703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9178.1811850535432</v>
      </c>
      <c r="L238" s="444">
        <f t="shared" ca="1" si="3"/>
        <v>2211941.665597904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2211941.665597904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9183.5226150753497</v>
      </c>
      <c r="L239" s="444">
        <f t="shared" ca="1" si="3"/>
        <v>2213228.9502331596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2213228.9502331596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9188.8863010555815</v>
      </c>
      <c r="L240" s="444">
        <f t="shared" ca="1" si="3"/>
        <v>2214521.5985543951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2214521.5985543951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9194.2723357273971</v>
      </c>
      <c r="L241" s="444">
        <f t="shared" ca="1" si="3"/>
        <v>2215819.6329103024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2215819.6329103024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9199.680812210343</v>
      </c>
      <c r="L242" s="444">
        <f t="shared" ca="1" si="3"/>
        <v>2217123.0757426927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2217123.0757426927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9205.1118240119686</v>
      </c>
      <c r="L243" s="444">
        <f t="shared" ca="1" si="3"/>
        <v>2218431.9495868846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2218431.9495868846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9210.5654650294364</v>
      </c>
      <c r="L244" s="444">
        <f t="shared" ca="1" si="3"/>
        <v>2219746.2770720939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2219746.2770720939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9216.0418295511408</v>
      </c>
      <c r="L245" s="444">
        <f t="shared" ca="1" si="3"/>
        <v>2221066.080921825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2221066.080921825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9221.5410122583544</v>
      </c>
      <c r="L246" s="444">
        <f t="shared" ca="1" si="3"/>
        <v>2222391.3839542633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2222391.3839542633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9227.0631082268465</v>
      </c>
      <c r="L247" s="444">
        <f t="shared" ca="1" si="3"/>
        <v>2223722.20908267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2223722.20908267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9232.6082129285423</v>
      </c>
      <c r="L248" s="444">
        <f t="shared" ca="1" si="3"/>
        <v>2225058.5793157788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2225058.5793157788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9238.1764222331622</v>
      </c>
      <c r="L249" s="444">
        <f t="shared" ca="1" si="3"/>
        <v>2226400.517758192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2226400.517758192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9243.7678324098833</v>
      </c>
      <c r="L250" s="444">
        <f t="shared" ca="1" si="3"/>
        <v>2227748.0476107821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2227748.0476107821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9249.3825401290087</v>
      </c>
      <c r="L251" s="444">
        <f t="shared" ca="1" si="3"/>
        <v>2229101.1921710912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2229101.1921710912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9255.0206424636308</v>
      </c>
      <c r="L252" s="444">
        <f t="shared" ca="1" si="3"/>
        <v>2230459.9748337348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2230459.9748337348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9260.6822368913108</v>
      </c>
      <c r="L253" s="444">
        <f t="shared" ca="1" si="3"/>
        <v>2231824.419090806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2231824.419090806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9266.3674212957758</v>
      </c>
      <c r="L254" s="444">
        <f t="shared" ca="1" si="3"/>
        <v>2233194.548532282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2233194.548532282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9272.0762939685919</v>
      </c>
      <c r="L255" s="444">
        <f t="shared" ca="1" si="3"/>
        <v>2234570.3868464306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2234570.3868464306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9277.8089536108782</v>
      </c>
      <c r="L256" s="444">
        <f t="shared" ca="1" si="3"/>
        <v>2235951.9578202213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2235951.9578202213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9283.5654993350054</v>
      </c>
      <c r="L257" s="444">
        <f t="shared" ca="1" si="3"/>
        <v>2237339.2853397364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2237339.2853397364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9289.3460306663183</v>
      </c>
      <c r="L258" s="444">
        <f t="shared" ca="1" si="3"/>
        <v>2238732.3933905829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2238732.3933905829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9295.1506475448459</v>
      </c>
      <c r="L259" s="444">
        <f t="shared" ca="1" si="3"/>
        <v>2240131.3060583076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2240131.3060583076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9300.9794503270314</v>
      </c>
      <c r="L260" s="444">
        <f t="shared" ca="1" si="3"/>
        <v>2241536.0475288145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2241536.0475288145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9306.8325397874778</v>
      </c>
      <c r="L261" s="444">
        <f t="shared" ca="1" si="3"/>
        <v>2242946.642088782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2242946.642088782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9312.7100171206748</v>
      </c>
      <c r="L262" s="444">
        <f t="shared" ca="1" si="3"/>
        <v>2244363.1141260825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2244363.1141260825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9318.6119839427611</v>
      </c>
      <c r="L263" s="444">
        <f t="shared" ref="L263:L517" ca="1" si="28">I263-J263+K263</f>
        <v>2245785.4881302053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2245785.4881302053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9324.5385422932723</v>
      </c>
      <c r="L264" s="444">
        <f t="shared" ca="1" si="28"/>
        <v>2247213.7886926788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2247213.7886926788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9330.489794636911</v>
      </c>
      <c r="L265" s="444">
        <f t="shared" ca="1" si="28"/>
        <v>2248648.0405074959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2248648.0405074959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9336.4658438653169</v>
      </c>
      <c r="L266" s="444">
        <f t="shared" ca="1" si="28"/>
        <v>2250088.2683715411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2250088.2683715411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9342.4667932988377</v>
      </c>
      <c r="L267" s="444">
        <f t="shared" ca="1" si="28"/>
        <v>2251534.4971850198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2251534.4971850198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9348.4927466883328</v>
      </c>
      <c r="L268" s="444">
        <f t="shared" ca="1" si="28"/>
        <v>2252986.7519518882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2252986.7519518882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9354.5438082169512</v>
      </c>
      <c r="L269" s="444">
        <f t="shared" ca="1" si="28"/>
        <v>2254445.0577802854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2254445.0577802854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9360.6200825019387</v>
      </c>
      <c r="L270" s="444">
        <f t="shared" ca="1" si="28"/>
        <v>2255909.4398829672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2255909.4398829672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9366.721674596447</v>
      </c>
      <c r="L271" s="444">
        <f t="shared" ca="1" si="28"/>
        <v>2257379.9235777436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2257379.9235777436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9372.8486899913478</v>
      </c>
      <c r="L272" s="444">
        <f t="shared" ca="1" si="28"/>
        <v>2258856.5342879151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2258856.5342879151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9379.0012346170624</v>
      </c>
      <c r="L273" s="444">
        <f t="shared" ca="1" si="28"/>
        <v>2260339.2975427122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2260339.2975427122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9385.1794148453846</v>
      </c>
      <c r="L274" s="444">
        <f t="shared" ca="1" si="28"/>
        <v>2261828.2389777377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2261828.2389777377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9391.3833374913229</v>
      </c>
      <c r="L275" s="444">
        <f t="shared" ca="1" si="28"/>
        <v>2263323.3843354089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2263323.3843354089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9397.6131098149544</v>
      </c>
      <c r="L276" s="444">
        <f t="shared" ca="1" si="28"/>
        <v>2264824.7594654039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2264824.7594654039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9403.8688395232657</v>
      </c>
      <c r="L277" s="444">
        <f t="shared" ca="1" si="28"/>
        <v>2266332.3903251071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2266332.3903251071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9410.1506347720297</v>
      </c>
      <c r="L278" s="444">
        <f t="shared" ca="1" si="28"/>
        <v>2267846.3029800593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2267846.3029800593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9416.458604167663</v>
      </c>
      <c r="L279" s="444">
        <f t="shared" ca="1" si="28"/>
        <v>2269366.523604407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2269366.523604407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9422.7928567691124</v>
      </c>
      <c r="L280" s="444">
        <f t="shared" ca="1" si="28"/>
        <v>2270893.0784813561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2270893.0784813561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9429.1535020897336</v>
      </c>
      <c r="L281" s="444">
        <f t="shared" ca="1" si="28"/>
        <v>2272425.9940036261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2272425.9940036261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9435.5406500991921</v>
      </c>
      <c r="L282" s="444">
        <f t="shared" ca="1" si="28"/>
        <v>2273965.2966739051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2273965.2966739051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9441.9544112253552</v>
      </c>
      <c r="L283" s="444">
        <f t="shared" ca="1" si="28"/>
        <v>2275511.0131053105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2275511.0131053105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9448.3948963562107</v>
      </c>
      <c r="L284" s="444">
        <f t="shared" ca="1" si="28"/>
        <v>2277063.1700218469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2277063.1700218469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9454.8622168417787</v>
      </c>
      <c r="L285" s="444">
        <f t="shared" ca="1" si="28"/>
        <v>2278621.7942588688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2278621.7942588688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9461.3564844960365</v>
      </c>
      <c r="L286" s="444">
        <f t="shared" ca="1" si="28"/>
        <v>2280186.9127635448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2280186.9127635448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9467.8778115988534</v>
      </c>
      <c r="L287" s="444">
        <f t="shared" ca="1" si="28"/>
        <v>2281758.5525953239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2281758.5525953239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9474.4263108979321</v>
      </c>
      <c r="L288" s="444">
        <f t="shared" ca="1" si="28"/>
        <v>2283336.7409264017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2283336.7409264017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9481.0020956107564</v>
      </c>
      <c r="L289" s="444">
        <f t="shared" ca="1" si="28"/>
        <v>2284921.5050421925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2284921.5050421925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9487.6052794265524</v>
      </c>
      <c r="L290" s="444">
        <f t="shared" ca="1" si="28"/>
        <v>2286512.8723417991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2286512.8723417991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9494.2359765082456</v>
      </c>
      <c r="L291" s="444">
        <f t="shared" ca="1" si="28"/>
        <v>2288110.8703384874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2288110.8703384874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9500.8943014944471</v>
      </c>
      <c r="L292" s="444">
        <f t="shared" ca="1" si="28"/>
        <v>2289715.526660162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2289715.526660162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9507.5803695014256</v>
      </c>
      <c r="L293" s="444">
        <f t="shared" ca="1" si="28"/>
        <v>2291326.8690498434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2291326.8690498434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9514.2942961250974</v>
      </c>
      <c r="L294" s="444">
        <f t="shared" ca="1" si="28"/>
        <v>2292944.9253661484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2292944.9253661484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9521.0361974430343</v>
      </c>
      <c r="L295" s="444">
        <f t="shared" ca="1" si="28"/>
        <v>2294569.7235837714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2294569.7235837714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9527.8061900164648</v>
      </c>
      <c r="L296" s="444">
        <f t="shared" ca="1" si="28"/>
        <v>2296201.2917939681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2296201.2917939681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9534.6043908922838</v>
      </c>
      <c r="L297" s="444">
        <f t="shared" ca="1" si="28"/>
        <v>2297839.6582050403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2297839.6582050403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9541.4309176050847</v>
      </c>
      <c r="L298" s="444">
        <f t="shared" ca="1" si="28"/>
        <v>2299484.8511428256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2299484.8511428256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9548.285888179189</v>
      </c>
      <c r="L299" s="444">
        <f t="shared" ca="1" si="28"/>
        <v>2301136.8990511848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2301136.8990511848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9555.1694211306858</v>
      </c>
      <c r="L300" s="444">
        <f t="shared" ca="1" si="28"/>
        <v>2302795.8304924956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2302795.8304924956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9562.0816354694816</v>
      </c>
      <c r="L301" s="444">
        <f t="shared" ca="1" si="28"/>
        <v>2304461.6741481451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2304461.6741481451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9569.022650701354</v>
      </c>
      <c r="L302" s="444">
        <f t="shared" ca="1" si="28"/>
        <v>2306134.4588190266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2306134.4588190266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9575.992586830027</v>
      </c>
      <c r="L303" s="444">
        <f t="shared" ca="1" si="28"/>
        <v>2307814.2134260368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2307814.2134260368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9582.9915643592358</v>
      </c>
      <c r="L304" s="444">
        <f t="shared" ca="1" si="28"/>
        <v>2309500.9670105758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2309500.9670105758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9590.0197042948166</v>
      </c>
      <c r="L305" s="444">
        <f t="shared" ca="1" si="28"/>
        <v>2311194.7487350507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2311194.7487350507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9597.0771281467951</v>
      </c>
      <c r="L306" s="444">
        <f t="shared" ca="1" si="28"/>
        <v>2312895.5878833774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2312895.5878833774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9604.1639579314888</v>
      </c>
      <c r="L307" s="444">
        <f t="shared" ca="1" si="28"/>
        <v>2314603.513861489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2314603.513861489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9611.280316173621</v>
      </c>
      <c r="L308" s="444">
        <f t="shared" ca="1" si="28"/>
        <v>2316318.5561978426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2316318.5561978426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9618.4263259084273</v>
      </c>
      <c r="L309" s="444">
        <f t="shared" ca="1" si="28"/>
        <v>2318040.744543931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2318040.744543931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9625.6021106837961</v>
      </c>
      <c r="L310" s="444">
        <f t="shared" ca="1" si="28"/>
        <v>2319770.1086747949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2319770.1086747949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9632.8077945623954</v>
      </c>
      <c r="L311" s="444">
        <f t="shared" ca="1" si="28"/>
        <v>2321506.6784895374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2321506.6784895374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9640.0435021238227</v>
      </c>
      <c r="L312" s="444">
        <f t="shared" ca="1" si="28"/>
        <v>2323250.4840118415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2323250.4840118415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9647.3093584667567</v>
      </c>
      <c r="L313" s="444">
        <f t="shared" ca="1" si="28"/>
        <v>2325001.5553904884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2325001.5553904884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9654.6054892111188</v>
      </c>
      <c r="L314" s="444">
        <f t="shared" ca="1" si="28"/>
        <v>2326759.9228998795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2326759.9228998795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9661.9320205002477</v>
      </c>
      <c r="L315" s="444">
        <f t="shared" ca="1" si="28"/>
        <v>2328525.6169405598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2328525.6169405598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9669.2890790030833</v>
      </c>
      <c r="L316" s="444">
        <f t="shared" ca="1" si="28"/>
        <v>2330298.6680397429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2330298.6680397429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9676.6767919163449</v>
      </c>
      <c r="L317" s="444">
        <f t="shared" ca="1" si="28"/>
        <v>2332079.106851839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2332079.106851839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9684.0952869667453</v>
      </c>
      <c r="L318" s="444">
        <f t="shared" ca="1" si="28"/>
        <v>2333866.9641589858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2333866.9641589858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9691.5446924131902</v>
      </c>
      <c r="L319" s="444">
        <f t="shared" ca="1" si="28"/>
        <v>2335662.2708715792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2335662.2708715792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9699.0251370489968</v>
      </c>
      <c r="L320" s="444">
        <f t="shared" ca="1" si="28"/>
        <v>2337465.0580288083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2337465.0580288083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9706.5367502041172</v>
      </c>
      <c r="L321" s="444">
        <f t="shared" ca="1" si="28"/>
        <v>2339275.3567991923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2339275.3567991923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9714.0796617473843</v>
      </c>
      <c r="L322" s="444">
        <f t="shared" ca="1" si="28"/>
        <v>2341093.1984811197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2341093.1984811197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9721.6540020887478</v>
      </c>
      <c r="L323" s="444">
        <f t="shared" ca="1" si="28"/>
        <v>2342918.6145033883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2342918.6145033883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9729.2599021815349</v>
      </c>
      <c r="L324" s="444">
        <f t="shared" ca="1" si="28"/>
        <v>2344751.6364257499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2344751.6364257499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9736.8974935247079</v>
      </c>
      <c r="L325" s="444">
        <f t="shared" ca="1" si="28"/>
        <v>2346592.2959394543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2346592.2959394543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9744.5669081651431</v>
      </c>
      <c r="L326" s="444">
        <f t="shared" ca="1" si="28"/>
        <v>2348440.6248677997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2348440.6248677997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9752.2682786999158</v>
      </c>
      <c r="L327" s="444">
        <f t="shared" ca="1" si="28"/>
        <v>2350296.6551666795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2350296.6551666795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9760.0017382785809</v>
      </c>
      <c r="L328" s="444">
        <f t="shared" ca="1" si="28"/>
        <v>2352160.4189251382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2352160.4189251382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9767.7674206054926</v>
      </c>
      <c r="L329" s="444">
        <f t="shared" ca="1" si="28"/>
        <v>2354031.9483659235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2354031.9483659235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9775.5654599420977</v>
      </c>
      <c r="L330" s="444">
        <f t="shared" ca="1" si="28"/>
        <v>2355911.2758460455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2355911.2758460455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9783.3959911092734</v>
      </c>
      <c r="L331" s="444">
        <f t="shared" ca="1" si="28"/>
        <v>2357798.4338573348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2357798.4338573348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9791.2591494896442</v>
      </c>
      <c r="L332" s="444">
        <f t="shared" ca="1" si="28"/>
        <v>2359693.4550270042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2359693.4550270042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9799.1550710299343</v>
      </c>
      <c r="L333" s="444">
        <f t="shared" ca="1" si="28"/>
        <v>2361596.3721182141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2361596.3721182141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9807.0838922433086</v>
      </c>
      <c r="L334" s="444">
        <f t="shared" ca="1" si="28"/>
        <v>2363507.2180306376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2363507.2180306376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9815.0457502117406</v>
      </c>
      <c r="L335" s="444">
        <f t="shared" ca="1" si="28"/>
        <v>2365426.0258010295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2365426.0258010295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9823.0407825883722</v>
      </c>
      <c r="L336" s="444">
        <f t="shared" ca="1" si="28"/>
        <v>2367352.8286037981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2367352.8286037981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9831.0691275999088</v>
      </c>
      <c r="L337" s="444">
        <f t="shared" ca="1" si="28"/>
        <v>2369287.6597515778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2369287.6597515778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9839.13092404899</v>
      </c>
      <c r="L338" s="444">
        <f t="shared" ca="1" si="28"/>
        <v>2371230.5526958066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2371230.5526958066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9847.22631131661</v>
      </c>
      <c r="L339" s="444">
        <f t="shared" ca="1" si="28"/>
        <v>2373181.5410273033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2373181.5410273033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9855.3554293645138</v>
      </c>
      <c r="L340" s="444">
        <f t="shared" ca="1" si="28"/>
        <v>2375140.6584768477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2375140.6584768477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9863.5184187376144</v>
      </c>
      <c r="L341" s="444">
        <f t="shared" ca="1" si="28"/>
        <v>2377107.9389157654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2377107.9389157654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9871.7154205664392</v>
      </c>
      <c r="L342" s="444">
        <f t="shared" ca="1" si="28"/>
        <v>2379083.4163565119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2379083.4163565119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9879.9465765695495</v>
      </c>
      <c r="L343" s="444">
        <f t="shared" ca="1" si="28"/>
        <v>2381067.1249532616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2381067.1249532616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9888.2120290560069</v>
      </c>
      <c r="L344" s="444">
        <f t="shared" ca="1" si="28"/>
        <v>2383059.0990024977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2383059.0990024977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9896.5119209278237</v>
      </c>
      <c r="L345" s="444">
        <f t="shared" ca="1" si="28"/>
        <v>2385059.3729436058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2385059.3729436058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9904.8463956824398</v>
      </c>
      <c r="L346" s="444">
        <f t="shared" ca="1" si="28"/>
        <v>2387067.9813594683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2387067.9813594683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9913.215597415201</v>
      </c>
      <c r="L347" s="444">
        <f t="shared" ca="1" si="28"/>
        <v>2389084.9589770637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2389084.9589770637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9921.6196708218486</v>
      </c>
      <c r="L348" s="444">
        <f t="shared" ca="1" si="28"/>
        <v>2391110.3406680655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2391110.3406680655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9930.0587612010222</v>
      </c>
      <c r="L349" s="444">
        <f t="shared" ca="1" si="28"/>
        <v>2393144.1614494463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2393144.1614494463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9938.5330144567761</v>
      </c>
      <c r="L350" s="444">
        <f t="shared" ca="1" si="28"/>
        <v>2395186.4564840831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2395186.4564840831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9947.042577101096</v>
      </c>
      <c r="L351" s="444">
        <f t="shared" ca="1" si="28"/>
        <v>2397237.261081364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2397237.261081364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9955.5875962564332</v>
      </c>
      <c r="L352" s="444">
        <f t="shared" ca="1" si="28"/>
        <v>2399296.6106978003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2399296.6106978003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9964.1682196582515</v>
      </c>
      <c r="L353" s="444">
        <f t="shared" ca="1" si="28"/>
        <v>2401364.5409376384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2401364.5409376384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9972.7845956575766</v>
      </c>
      <c r="L354" s="444">
        <f t="shared" ca="1" si="28"/>
        <v>2403441.087553476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2403441.087553476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9981.4368732235671</v>
      </c>
      <c r="L355" s="444">
        <f t="shared" ca="1" si="28"/>
        <v>2405526.2864468796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2405526.2864468796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9990.1252019460808</v>
      </c>
      <c r="L356" s="444">
        <f t="shared" ca="1" si="28"/>
        <v>2407620.1736690057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2407620.1736690057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9998.8497320382739</v>
      </c>
      <c r="L357" s="444">
        <f t="shared" ca="1" si="28"/>
        <v>2409722.7854212238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2409722.7854212238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10007.610614339183</v>
      </c>
      <c r="L358" s="444">
        <f t="shared" ca="1" si="28"/>
        <v>2411834.1580557432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2411834.1580557432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10016.408000316347</v>
      </c>
      <c r="L359" s="444">
        <f t="shared" ca="1" si="28"/>
        <v>2413954.3280762397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2413954.3280762397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10025.242042068416</v>
      </c>
      <c r="L360" s="444">
        <f t="shared" ca="1" si="28"/>
        <v>2416083.3321384881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2416083.3321384881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10034.112892327783</v>
      </c>
      <c r="L361" s="444">
        <f t="shared" ca="1" si="28"/>
        <v>2418221.2070509959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2418221.2070509959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10043.020704463233</v>
      </c>
      <c r="L362" s="444">
        <f t="shared" ca="1" si="28"/>
        <v>2420367.989775639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2420367.989775639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10051.965632482579</v>
      </c>
      <c r="L363" s="444">
        <f t="shared" ca="1" si="28"/>
        <v>2422523.7174283015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2422523.7174283015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10060.947831035339</v>
      </c>
      <c r="L364" s="444">
        <f t="shared" ca="1" si="28"/>
        <v>2424688.4272795166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2424688.4272795166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10069.967455415403</v>
      </c>
      <c r="L365" s="444">
        <f t="shared" ca="1" si="28"/>
        <v>2426862.1567551121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2426862.1567551121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10079.024661563717</v>
      </c>
      <c r="L366" s="444">
        <f t="shared" ca="1" si="28"/>
        <v>2429044.9434368559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2429044.9434368559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10088.119606070983</v>
      </c>
      <c r="L367" s="444">
        <f t="shared" ca="1" si="28"/>
        <v>2431236.8250631071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2431236.8250631071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10097.252446180362</v>
      </c>
      <c r="L368" s="444">
        <f t="shared" ca="1" si="28"/>
        <v>2433437.8395294673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2433437.8395294673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10106.423339790197</v>
      </c>
      <c r="L369" s="444">
        <f t="shared" ca="1" si="28"/>
        <v>2435648.0248894375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2435648.0248894375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10115.63244545674</v>
      </c>
      <c r="L370" s="444">
        <f t="shared" ca="1" si="28"/>
        <v>2437867.4193550744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2437867.4193550744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10124.879922396893</v>
      </c>
      <c r="L371" s="444">
        <f t="shared" ca="1" si="28"/>
        <v>2440096.0612976514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2440096.0612976514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10134.165930490964</v>
      </c>
      <c r="L372" s="444">
        <f t="shared" ca="1" si="28"/>
        <v>2442333.9892483223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2442333.9892483223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10143.490630285427</v>
      </c>
      <c r="L373" s="444">
        <f t="shared" ca="1" si="28"/>
        <v>2444581.2418987877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2444581.2418987877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10152.854182995699</v>
      </c>
      <c r="L374" s="444">
        <f t="shared" ca="1" si="28"/>
        <v>2446837.8581019635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2446837.8581019635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10162.256750508932</v>
      </c>
      <c r="L375" s="444">
        <f t="shared" ca="1" si="28"/>
        <v>2449103.8768726527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2449103.8768726527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10171.698495386803</v>
      </c>
      <c r="L376" s="444">
        <f t="shared" ca="1" si="28"/>
        <v>2451379.3373882193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2451379.3373882193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10181.179580868331</v>
      </c>
      <c r="L377" s="444">
        <f t="shared" ca="1" si="28"/>
        <v>2453664.2789892675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2453664.2789892675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10190.700170872698</v>
      </c>
      <c r="L378" s="444">
        <f t="shared" ca="1" si="28"/>
        <v>2455958.7411803203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2455958.7411803203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10200.260430002085</v>
      </c>
      <c r="L379" s="444">
        <f t="shared" ca="1" si="28"/>
        <v>2458262.7636305024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2458262.7636305024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10209.86052354451</v>
      </c>
      <c r="L380" s="444">
        <f t="shared" ca="1" si="28"/>
        <v>2460576.3861742271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2460576.3861742271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10219.500617476697</v>
      </c>
      <c r="L381" s="444">
        <f t="shared" ca="1" si="28"/>
        <v>2462899.6488118838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2462899.6488118838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10229.180878466932</v>
      </c>
      <c r="L382" s="444">
        <f t="shared" ca="1" si="28"/>
        <v>2465232.5917105307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2465232.5917105307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10238.901473877961</v>
      </c>
      <c r="L383" s="444">
        <f t="shared" ca="1" si="28"/>
        <v>2467575.2552045886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2467575.2552045886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10248.66257176987</v>
      </c>
      <c r="L384" s="444">
        <f t="shared" ca="1" si="28"/>
        <v>2469927.6797965383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2469927.6797965383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10258.464340902992</v>
      </c>
      <c r="L385" s="444">
        <f t="shared" ca="1" si="28"/>
        <v>2472289.9061576212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2472289.9061576212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10268.306950740838</v>
      </c>
      <c r="L386" s="444">
        <f t="shared" ca="1" si="28"/>
        <v>2474661.9751285422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2474661.9751285422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10278.190571453009</v>
      </c>
      <c r="L387" s="444">
        <f t="shared" ca="1" si="28"/>
        <v>2477043.9277201751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2477043.9277201751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10288.115373918146</v>
      </c>
      <c r="L388" s="444">
        <f t="shared" ca="1" si="28"/>
        <v>2479435.8051142734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2479435.8051142734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10298.081529726889</v>
      </c>
      <c r="L389" s="444">
        <f t="shared" ca="1" si="28"/>
        <v>2481837.6486641802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2481837.6486641802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10308.089211184833</v>
      </c>
      <c r="L390" s="444">
        <f t="shared" ca="1" si="28"/>
        <v>2484249.4998955452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2484249.4998955452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10318.138591315521</v>
      </c>
      <c r="L391" s="444">
        <f t="shared" ca="1" si="28"/>
        <v>2486671.4005070408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2486671.4005070408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10328.229843863421</v>
      </c>
      <c r="L392" s="444">
        <f t="shared" ca="1" si="28"/>
        <v>2489103.3923710841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2489103.3923710841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10338.363143296934</v>
      </c>
      <c r="L393" s="444">
        <f t="shared" ca="1" si="28"/>
        <v>2491545.517534561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2491545.517534561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10348.53866481142</v>
      </c>
      <c r="L394" s="444">
        <f t="shared" ca="1" si="28"/>
        <v>2493997.8182195523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2493997.8182195523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10358.756584332217</v>
      </c>
      <c r="L395" s="444">
        <f t="shared" ca="1" si="28"/>
        <v>2496460.3368240646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2496460.3368240646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10369.017078517685</v>
      </c>
      <c r="L396" s="444">
        <f t="shared" ca="1" si="28"/>
        <v>2498933.1159227621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2498933.1159227621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10379.320324762259</v>
      </c>
      <c r="L397" s="444">
        <f t="shared" ca="1" si="28"/>
        <v>2501416.1982677043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2501416.1982677043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10389.666501199517</v>
      </c>
      <c r="L398" s="444">
        <f t="shared" ca="1" si="28"/>
        <v>2503909.6267890837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2503909.6267890837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10400.055786705265</v>
      </c>
      <c r="L399" s="444">
        <f t="shared" ca="1" si="28"/>
        <v>2506413.4445959688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2506413.4445959688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10410.488360900619</v>
      </c>
      <c r="L400" s="444">
        <f t="shared" ca="1" si="28"/>
        <v>2508927.6949770493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2508927.6949770493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10420.964404155122</v>
      </c>
      <c r="L401" s="444">
        <f t="shared" ca="1" si="28"/>
        <v>2511452.4214013843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2511452.4214013843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10431.484097589851</v>
      </c>
      <c r="L402" s="444">
        <f t="shared" ca="1" si="28"/>
        <v>2513987.667519154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2513987.667519154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10442.047623080558</v>
      </c>
      <c r="L403" s="444">
        <f t="shared" ca="1" si="28"/>
        <v>2516533.4771624147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2516533.4771624147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10452.655163260812</v>
      </c>
      <c r="L404" s="444">
        <f t="shared" ca="1" si="28"/>
        <v>2519089.8943458553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2519089.8943458553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10463.306901525148</v>
      </c>
      <c r="L405" s="444">
        <f t="shared" ca="1" si="28"/>
        <v>2521656.9632675606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2521656.9632675606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10474.003022032251</v>
      </c>
      <c r="L406" s="444">
        <f t="shared" ca="1" si="28"/>
        <v>2524234.7283097729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2524234.7283097729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10484.743709708137</v>
      </c>
      <c r="L407" s="444">
        <f t="shared" ca="1" si="28"/>
        <v>2526823.234039661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2526823.234039661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10495.529150249338</v>
      </c>
      <c r="L408" s="444">
        <f t="shared" ca="1" si="28"/>
        <v>2529422.5252100904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2529422.5252100904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10506.359530126127</v>
      </c>
      <c r="L409" s="444">
        <f t="shared" ca="1" si="28"/>
        <v>2532032.6467603967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2532032.6467603967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10517.235036585736</v>
      </c>
      <c r="L410" s="444">
        <f t="shared" ca="1" si="28"/>
        <v>2534653.6438171626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2534653.6438171626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10528.155857655594</v>
      </c>
      <c r="L411" s="444">
        <f t="shared" ca="1" si="28"/>
        <v>2537285.5616949983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2537285.5616949983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10539.122182146577</v>
      </c>
      <c r="L412" s="444">
        <f t="shared" ca="1" si="28"/>
        <v>2539928.4458973249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2539928.4458973249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10550.13419965627</v>
      </c>
      <c r="L413" s="444">
        <f t="shared" ca="1" si="28"/>
        <v>2542582.342117161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2542582.342117161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10561.192100572254</v>
      </c>
      <c r="L414" s="444">
        <f t="shared" ca="1" si="28"/>
        <v>2545247.2962379134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2545247.2962379134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10572.296076075389</v>
      </c>
      <c r="L415" s="444">
        <f t="shared" ca="1" si="28"/>
        <v>2547923.3543341686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2547923.3543341686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10583.446318143118</v>
      </c>
      <c r="L416" s="444">
        <f t="shared" ca="1" si="28"/>
        <v>2550610.5626724917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2550610.5626724917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10594.643019552799</v>
      </c>
      <c r="L417" s="444">
        <f t="shared" ca="1" si="28"/>
        <v>2553308.9677122245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2553308.9677122245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10605.886373885018</v>
      </c>
      <c r="L418" s="444">
        <f t="shared" ca="1" si="28"/>
        <v>2556018.6161062894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2556018.6161062894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10617.176575526955</v>
      </c>
      <c r="L419" s="444">
        <f t="shared" ca="1" si="28"/>
        <v>2558739.5547019965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2558739.5547019965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10628.513819675736</v>
      </c>
      <c r="L420" s="444">
        <f t="shared" ca="1" si="28"/>
        <v>2561471.8305418524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2561471.8305418524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10639.898302341802</v>
      </c>
      <c r="L421" s="444">
        <f t="shared" ca="1" si="28"/>
        <v>2564215.4908643742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2564215.4908643742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10651.330220352309</v>
      </c>
      <c r="L422" s="444">
        <f t="shared" ca="1" si="28"/>
        <v>2566970.5831049066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2566970.5831049066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10662.809771354527</v>
      </c>
      <c r="L423" s="444">
        <f t="shared" ca="1" si="28"/>
        <v>2569737.1548964409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2569737.1548964409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10674.337153819253</v>
      </c>
      <c r="L424" s="444">
        <f t="shared" ca="1" si="28"/>
        <v>2572515.2540704403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2572515.2540704403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10685.912567044252</v>
      </c>
      <c r="L425" s="444">
        <f t="shared" ca="1" si="28"/>
        <v>2575304.9286576645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2575304.9286576645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10697.536211157685</v>
      </c>
      <c r="L426" s="444">
        <f t="shared" ca="1" si="28"/>
        <v>2578106.2268890021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2578106.2268890021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10709.208287121592</v>
      </c>
      <c r="L427" s="444">
        <f t="shared" ca="1" si="28"/>
        <v>2580919.1971963039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2580919.1971963039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10720.928996735349</v>
      </c>
      <c r="L428" s="444">
        <f t="shared" ca="1" si="28"/>
        <v>2583743.8882132191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2583743.8882132191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10732.698542639162</v>
      </c>
      <c r="L429" s="444">
        <f t="shared" ca="1" si="28"/>
        <v>2586580.3487760383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2586580.3487760383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10744.517128317577</v>
      </c>
      <c r="L430" s="444">
        <f t="shared" ca="1" si="28"/>
        <v>2589428.6279245359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2589428.6279245359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10756.384958102983</v>
      </c>
      <c r="L431" s="444">
        <f t="shared" ca="1" si="28"/>
        <v>2592288.7749028187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2592288.7749028187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10768.302237179161</v>
      </c>
      <c r="L432" s="444">
        <f t="shared" ca="1" si="28"/>
        <v>2595160.8391601779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2595160.8391601779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10780.269171584825</v>
      </c>
      <c r="L433" s="444">
        <f t="shared" ca="1" si="28"/>
        <v>2598044.8703519427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2598044.8703519427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10792.285968217178</v>
      </c>
      <c r="L434" s="444">
        <f t="shared" ca="1" si="28"/>
        <v>2600940.9183403398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2600940.9183403398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10804.352834835499</v>
      </c>
      <c r="L435" s="444">
        <f t="shared" ca="1" si="28"/>
        <v>2603849.0331953554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2603849.0331953554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10816.46998006473</v>
      </c>
      <c r="L436" s="444">
        <f t="shared" ca="1" si="28"/>
        <v>2606769.2651956002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2606769.2651956002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10828.637613399083</v>
      </c>
      <c r="L437" s="444">
        <f t="shared" ca="1" si="28"/>
        <v>2609701.6648291792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2609701.6648291792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10840.855945205663</v>
      </c>
      <c r="L438" s="444">
        <f t="shared" ca="1" si="28"/>
        <v>2612646.282794565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2612646.282794565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10853.125186728104</v>
      </c>
      <c r="L439" s="444">
        <f t="shared" ca="1" si="28"/>
        <v>2615603.1700014733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2615603.1700014733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10865.445550090222</v>
      </c>
      <c r="L440" s="444">
        <f t="shared" ca="1" si="28"/>
        <v>2618572.3775717434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2618572.3775717434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10877.817248299682</v>
      </c>
      <c r="L441" s="444">
        <f t="shared" ca="1" si="28"/>
        <v>2621553.9568402232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2621553.9568402232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10890.240495251679</v>
      </c>
      <c r="L442" s="444">
        <f t="shared" ca="1" si="28"/>
        <v>2624547.9593556547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2624547.9593556547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10902.715505732644</v>
      </c>
      <c r="L443" s="444">
        <f t="shared" ca="1" si="28"/>
        <v>2627554.4368815674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2627554.4368815674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10915.242495423947</v>
      </c>
      <c r="L444" s="444">
        <f t="shared" ca="1" si="28"/>
        <v>2630573.4413971715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2630573.4413971715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10927.82168090563</v>
      </c>
      <c r="L445" s="444">
        <f t="shared" ca="1" si="28"/>
        <v>2633605.0250982572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2633605.0250982572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10940.453279660154</v>
      </c>
      <c r="L446" s="444">
        <f t="shared" ca="1" si="28"/>
        <v>2636649.2403980973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2636649.2403980973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10953.137510076156</v>
      </c>
      <c r="L447" s="444">
        <f t="shared" ca="1" si="28"/>
        <v>2639706.1399283535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2639706.1399283535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10965.874591452222</v>
      </c>
      <c r="L448" s="444">
        <f t="shared" ca="1" si="28"/>
        <v>2642775.7765399856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2642775.7765399856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10978.664744000689</v>
      </c>
      <c r="L449" s="444">
        <f t="shared" ca="1" si="28"/>
        <v>2645858.2033041664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2645858.2033041664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10991.508188851443</v>
      </c>
      <c r="L450" s="444">
        <f t="shared" ca="1" si="28"/>
        <v>2648953.4735131981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2648953.4735131981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11004.405148055743</v>
      </c>
      <c r="L451" s="444">
        <f t="shared" ca="1" si="28"/>
        <v>2652061.640681434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2652061.640681434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11017.355844590058</v>
      </c>
      <c r="L452" s="444">
        <f t="shared" ca="1" si="28"/>
        <v>2655182.7585462038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2655182.7585462038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11030.360502359932</v>
      </c>
      <c r="L453" s="444">
        <f t="shared" ca="1" si="28"/>
        <v>2658316.8810687438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2658316.8810687438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11043.419346203849</v>
      </c>
      <c r="L454" s="444">
        <f t="shared" ca="1" si="28"/>
        <v>2661464.0624351278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2661464.0624351278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11056.532601897115</v>
      </c>
      <c r="L455" s="444">
        <f t="shared" ca="1" si="28"/>
        <v>2664624.3570572049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2664624.3570572049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11069.70049615577</v>
      </c>
      <c r="L456" s="444">
        <f t="shared" ca="1" si="28"/>
        <v>2667797.8195735407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2667797.8195735407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11082.923256640503</v>
      </c>
      <c r="L457" s="444">
        <f t="shared" ca="1" si="28"/>
        <v>2670984.504850361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2670984.504850361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11096.201111960587</v>
      </c>
      <c r="L458" s="444">
        <f t="shared" ca="1" si="28"/>
        <v>2674184.4679825017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2674184.4679825017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11109.534291677841</v>
      </c>
      <c r="L459" s="444">
        <f t="shared" ca="1" si="28"/>
        <v>2677397.7642943594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2677397.7642943594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11122.92302631058</v>
      </c>
      <c r="L460" s="444">
        <f t="shared" ca="1" si="28"/>
        <v>2680624.4493408501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2680624.4493408501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11136.367547337626</v>
      </c>
      <c r="L461" s="444">
        <f t="shared" ca="1" si="28"/>
        <v>2683864.5789083675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2683864.5789083675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11149.868087202281</v>
      </c>
      <c r="L462" s="444">
        <f t="shared" ca="1" si="28"/>
        <v>2687118.2090157499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2687118.2090157499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11163.424879316375</v>
      </c>
      <c r="L463" s="444">
        <f t="shared" ca="1" si="28"/>
        <v>2690385.3959152461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2690385.3959152461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11177.038158064275</v>
      </c>
      <c r="L464" s="444">
        <f t="shared" ca="1" si="28"/>
        <v>2693666.1960934903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2693666.1960934903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11190.70815880696</v>
      </c>
      <c r="L465" s="444">
        <f t="shared" ca="1" si="28"/>
        <v>2696960.6662724772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2696960.6662724772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11204.435117886072</v>
      </c>
      <c r="L466" s="444">
        <f t="shared" ca="1" si="28"/>
        <v>2700268.8634105432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2700268.8634105432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11218.219272628014</v>
      </c>
      <c r="L467" s="444">
        <f t="shared" ca="1" si="28"/>
        <v>2703590.8447033511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2703590.8447033511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11232.060861348047</v>
      </c>
      <c r="L468" s="444">
        <f t="shared" ca="1" si="28"/>
        <v>2706926.6675848793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2706926.6675848793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11245.960123354414</v>
      </c>
      <c r="L469" s="444">
        <f t="shared" ca="1" si="28"/>
        <v>2710276.3897284139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2710276.3897284139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11259.917298952474</v>
      </c>
      <c r="L470" s="444">
        <f t="shared" ca="1" si="28"/>
        <v>2713640.0690475465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2713640.0690475465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11273.93262944886</v>
      </c>
      <c r="L471" s="444">
        <f t="shared" ca="1" si="28"/>
        <v>2717017.7636971753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2717017.7636971753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11288.006357155647</v>
      </c>
      <c r="L472" s="444">
        <f t="shared" ca="1" si="28"/>
        <v>2720409.5320745111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2720409.5320745111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11302.138725394547</v>
      </c>
      <c r="L473" s="444">
        <f t="shared" ca="1" si="28"/>
        <v>2723815.4328200854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2723815.4328200854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11316.329978501106</v>
      </c>
      <c r="L474" s="444">
        <f t="shared" ca="1" si="28"/>
        <v>2727235.5248187664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2727235.5248187664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11330.580361828943</v>
      </c>
      <c r="L475" s="444">
        <f t="shared" ca="1" si="28"/>
        <v>2730669.8672007755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2730669.8672007755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11344.890121753981</v>
      </c>
      <c r="L476" s="444">
        <f t="shared" ca="1" si="28"/>
        <v>2734118.5193427093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2734118.5193427093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11359.259505678705</v>
      </c>
      <c r="L477" s="444">
        <f t="shared" ca="1" si="28"/>
        <v>2737581.5408685682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2737581.5408685682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11373.68876203645</v>
      </c>
      <c r="L478" s="444">
        <f t="shared" ca="1" si="28"/>
        <v>2741058.9916507849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2741058.9916507849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11388.178140295688</v>
      </c>
      <c r="L479" s="444">
        <f t="shared" ca="1" si="28"/>
        <v>2744550.9318112605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2744550.9318112605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11402.727890964336</v>
      </c>
      <c r="L480" s="444">
        <f t="shared" ca="1" si="28"/>
        <v>2748057.4217224047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2748057.4217224047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11417.338265594102</v>
      </c>
      <c r="L481" s="444">
        <f t="shared" ca="1" si="28"/>
        <v>2751578.5220081788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2751578.5220081788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11432.009516784829</v>
      </c>
      <c r="L482" s="444">
        <f t="shared" ca="1" si="28"/>
        <v>2755114.2935451437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2755114.2935451437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11446.741898188848</v>
      </c>
      <c r="L483" s="444">
        <f t="shared" ca="1" si="28"/>
        <v>2758664.7974635125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2758664.7974635125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11461.535664515386</v>
      </c>
      <c r="L484" s="444">
        <f t="shared" ca="1" si="28"/>
        <v>2762230.0951482081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2762230.0951482081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11476.39107153495</v>
      </c>
      <c r="L485" s="444">
        <f t="shared" ca="1" si="28"/>
        <v>2765810.2482399233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2765810.2482399233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11491.308376083764</v>
      </c>
      <c r="L486" s="444">
        <f t="shared" ca="1" si="28"/>
        <v>2769405.3186361869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2769405.3186361869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11506.287836068195</v>
      </c>
      <c r="L487" s="444">
        <f t="shared" ca="1" si="28"/>
        <v>2773015.3684924352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2773015.3684924352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11521.32971046923</v>
      </c>
      <c r="L488" s="444">
        <f t="shared" ca="1" si="28"/>
        <v>2776640.4602230843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2776640.4602230843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11536.434259346934</v>
      </c>
      <c r="L489" s="444">
        <f t="shared" ca="1" si="28"/>
        <v>2780280.6565026115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2780280.6565026115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11551.601743844963</v>
      </c>
      <c r="L490" s="444">
        <f t="shared" ca="1" si="28"/>
        <v>2783936.0202666363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2783936.0202666363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11566.832426195067</v>
      </c>
      <c r="L491" s="444">
        <f t="shared" ca="1" si="28"/>
        <v>2787606.6147130113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2787606.6147130113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11582.126569721629</v>
      </c>
      <c r="L492" s="444">
        <f t="shared" ca="1" si="28"/>
        <v>2791292.5033029132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2791292.5033029132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11597.484438846221</v>
      </c>
      <c r="L493" s="444">
        <f t="shared" ca="1" si="28"/>
        <v>2794993.7497619395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2794993.7497619395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11612.906299092165</v>
      </c>
      <c r="L494" s="444">
        <f t="shared" ca="1" si="28"/>
        <v>2798710.4180812119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2798710.4180812119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11628.392417089133</v>
      </c>
      <c r="L495" s="444">
        <f t="shared" ca="1" si="28"/>
        <v>2802442.5725184809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2802442.5725184809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11643.943060577754</v>
      </c>
      <c r="L496" s="444">
        <f t="shared" ca="1" si="28"/>
        <v>2806190.2775992388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2806190.2775992388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11659.558498414244</v>
      </c>
      <c r="L497" s="444">
        <f t="shared" ca="1" si="28"/>
        <v>2809953.598117833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2809953.598117833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11675.239000575055</v>
      </c>
      <c r="L498" s="444">
        <f t="shared" ca="1" si="28"/>
        <v>2813732.5991385882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2813732.5991385882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11690.984838161534</v>
      </c>
      <c r="L499" s="444">
        <f t="shared" ca="1" si="28"/>
        <v>2817527.3459969298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2817527.3459969298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11706.796283404625</v>
      </c>
      <c r="L500" s="444">
        <f t="shared" ca="1" si="28"/>
        <v>2821337.9043005146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2821337.9043005146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11722.67360966956</v>
      </c>
      <c r="L501" s="444">
        <f t="shared" ca="1" si="28"/>
        <v>2825164.3399303644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2825164.3399303644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11738.617091460601</v>
      </c>
      <c r="L502" s="444">
        <f t="shared" ca="1" si="28"/>
        <v>2829006.719042005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2829006.719042005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11754.627004425771</v>
      </c>
      <c r="L503" s="444">
        <f t="shared" ca="1" si="28"/>
        <v>2832865.108066611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2832865.108066611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11770.70362536163</v>
      </c>
      <c r="L504" s="444">
        <f t="shared" ca="1" si="28"/>
        <v>2836739.5737121524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2836739.5737121524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11786.847232218051</v>
      </c>
      <c r="L505" s="444">
        <f t="shared" ca="1" si="28"/>
        <v>2840630.1829645503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2840630.1829645503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11803.058104103044</v>
      </c>
      <c r="L506" s="444">
        <f t="shared" ca="1" si="28"/>
        <v>2844537.0030888333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2844537.0030888333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11819.336521287556</v>
      </c>
      <c r="L507" s="444">
        <f t="shared" ca="1" si="28"/>
        <v>2848460.1016303007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2848460.1016303007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11835.682765210337</v>
      </c>
      <c r="L508" s="444">
        <f t="shared" ca="1" si="28"/>
        <v>2852399.5464156913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2852399.5464156913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11852.097118482798</v>
      </c>
      <c r="L509" s="444">
        <f t="shared" ca="1" si="28"/>
        <v>2856355.4055543542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2856355.4055543542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11868.579864893893</v>
      </c>
      <c r="L510" s="444">
        <f t="shared" ca="1" si="28"/>
        <v>2860327.7474394282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2860327.7474394282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11885.131289415034</v>
      </c>
      <c r="L511" s="444">
        <f t="shared" ca="1" si="28"/>
        <v>2864316.6407490233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2864316.6407490233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11901.751678205013</v>
      </c>
      <c r="L512" s="444">
        <f t="shared" ca="1" si="28"/>
        <v>2868322.1544474084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2868322.1544474084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11918.441318614952</v>
      </c>
      <c r="L513" s="444">
        <f t="shared" ca="1" si="28"/>
        <v>2872344.3577862033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2872344.3577862033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11935.200499193263</v>
      </c>
      <c r="L514" s="444">
        <f t="shared" ca="1" si="28"/>
        <v>2876383.3203055765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2876383.3203055765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11952.029509690652</v>
      </c>
      <c r="L515" s="444">
        <f t="shared" ca="1" si="28"/>
        <v>2880439.1118354471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2880439.1118354471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11968.928641065113</v>
      </c>
      <c r="L516" s="444">
        <f t="shared" ca="1" si="28"/>
        <v>2884511.8024966922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2884511.8024966922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11985.898185486967</v>
      </c>
      <c r="L517" s="444">
        <f t="shared" ca="1" si="28"/>
        <v>2888601.4627023591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2888601.4627023591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12002.938436343913</v>
      </c>
      <c r="L518" s="444">
        <f t="shared" ref="L518:L772" ca="1" si="54">I518-J518+K518</f>
        <v>2892708.1631588829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2892708.1631588829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12020.049688246096</v>
      </c>
      <c r="L519" s="444">
        <f t="shared" ca="1" si="54"/>
        <v>2896831.974867309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2896831.974867309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12037.232237031203</v>
      </c>
      <c r="L520" s="444">
        <f t="shared" ca="1" si="54"/>
        <v>2900972.9691245202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2900972.9691245202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12054.486379769583</v>
      </c>
      <c r="L521" s="444">
        <f t="shared" ca="1" si="54"/>
        <v>2905131.2175244698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2905131.2175244698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12071.812414769374</v>
      </c>
      <c r="L522" s="444">
        <f t="shared" ca="1" si="54"/>
        <v>2909306.7919594194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2909306.7919594194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12089.210641581663</v>
      </c>
      <c r="L523" s="444">
        <f t="shared" ca="1" si="54"/>
        <v>2913499.7646211809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2913499.7646211809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12106.681361005671</v>
      </c>
      <c r="L524" s="444">
        <f t="shared" ca="1" si="54"/>
        <v>2917710.2080023666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2917710.2080023666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12124.224875093943</v>
      </c>
      <c r="L525" s="444">
        <f t="shared" ca="1" si="54"/>
        <v>2921938.1948976405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2921938.1948976405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12141.841487157586</v>
      </c>
      <c r="L526" s="444">
        <f t="shared" ca="1" si="54"/>
        <v>2926183.7984049781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2926183.7984049781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12159.531501771493</v>
      </c>
      <c r="L527" s="444">
        <f t="shared" ca="1" si="54"/>
        <v>2930447.0919269295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2930447.0919269295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12177.295224779624</v>
      </c>
      <c r="L528" s="444">
        <f t="shared" ca="1" si="54"/>
        <v>2934728.1491718893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2934728.1491718893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12195.132963300288</v>
      </c>
      <c r="L529" s="444">
        <f t="shared" ca="1" si="54"/>
        <v>2939027.0441553695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2939027.0441553695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12213.045025731457</v>
      </c>
      <c r="L530" s="444">
        <f t="shared" ca="1" si="54"/>
        <v>2943343.851201281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2943343.851201281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12231.031721756088</v>
      </c>
      <c r="L531" s="444">
        <f t="shared" ca="1" si="54"/>
        <v>2947678.6449432168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2947678.6449432168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12249.093362347487</v>
      </c>
      <c r="L532" s="444">
        <f t="shared" ca="1" si="54"/>
        <v>2952031.5003257445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2952031.5003257445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12267.230259774686</v>
      </c>
      <c r="L533" s="444">
        <f t="shared" ca="1" si="54"/>
        <v>2956402.4926056992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2956402.4926056992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12285.44272760783</v>
      </c>
      <c r="L534" s="444">
        <f t="shared" ca="1" si="54"/>
        <v>2960791.6973534869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2960791.6973534869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12303.731080723612</v>
      </c>
      <c r="L535" s="444">
        <f t="shared" ca="1" si="54"/>
        <v>2965199.1904543904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2965199.1904543904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12322.09563531071</v>
      </c>
      <c r="L536" s="444">
        <f t="shared" ca="1" si="54"/>
        <v>2969625.0481098811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2969625.0481098811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12340.536708875254</v>
      </c>
      <c r="L537" s="444">
        <f t="shared" ca="1" si="54"/>
        <v>2974069.3468389362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2974069.3468389362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12359.054620246317</v>
      </c>
      <c r="L538" s="444">
        <f t="shared" ca="1" si="54"/>
        <v>2978532.1634793626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2978532.1634793626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12377.649689581427</v>
      </c>
      <c r="L539" s="444">
        <f t="shared" ca="1" si="54"/>
        <v>2983013.5751891239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2983013.5751891239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12396.322238372099</v>
      </c>
      <c r="L540" s="444">
        <f t="shared" ca="1" si="54"/>
        <v>2987513.659447676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2987513.659447676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12415.072589449401</v>
      </c>
      <c r="L541" s="444">
        <f t="shared" ca="1" si="54"/>
        <v>2992032.4940573056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2992032.4940573056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12433.901066989523</v>
      </c>
      <c r="L542" s="444">
        <f t="shared" ca="1" si="54"/>
        <v>2996570.1571444753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2996570.1571444753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12452.807996519397</v>
      </c>
      <c r="L543" s="444">
        <f t="shared" ca="1" si="54"/>
        <v>3001126.7271611746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3001126.7271611746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12471.793704922311</v>
      </c>
      <c r="L544" s="444">
        <f t="shared" ca="1" si="54"/>
        <v>3005702.282886277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3005702.282886277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12490.858520443571</v>
      </c>
      <c r="L545" s="444">
        <f t="shared" ca="1" si="54"/>
        <v>3010296.9034269005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3010296.9034269005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12510.002772696169</v>
      </c>
      <c r="L546" s="444">
        <f t="shared" ca="1" si="54"/>
        <v>3014910.6682197768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3014910.6682197768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12529.226792666486</v>
      </c>
      <c r="L547" s="444">
        <f t="shared" ca="1" si="54"/>
        <v>3019543.6570326234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3019543.6570326234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12548.530912720014</v>
      </c>
      <c r="L548" s="444">
        <f t="shared" ca="1" si="54"/>
        <v>3024195.9499655236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3024195.9499655236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12567.915466607097</v>
      </c>
      <c r="L549" s="444">
        <f t="shared" ca="1" si="54"/>
        <v>3028867.6274523106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3028867.6274523106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12587.380789468711</v>
      </c>
      <c r="L550" s="444">
        <f t="shared" ca="1" si="54"/>
        <v>3033558.7702619592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3033558.7702619592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12606.927217842247</v>
      </c>
      <c r="L551" s="444">
        <f t="shared" ca="1" si="54"/>
        <v>3038269.4594999813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3038269.4594999813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12626.555089667338</v>
      </c>
      <c r="L552" s="444">
        <f t="shared" ca="1" si="54"/>
        <v>3042999.7766098287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3042999.7766098287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12646.264744291702</v>
      </c>
      <c r="L553" s="444">
        <f t="shared" ca="1" si="54"/>
        <v>3047749.8033743002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3047749.8033743002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12666.056522477002</v>
      </c>
      <c r="L554" s="444">
        <f t="shared" ca="1" si="54"/>
        <v>3052519.6219169572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3052519.6219169572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12685.930766404737</v>
      </c>
      <c r="L555" s="444">
        <f t="shared" ca="1" si="54"/>
        <v>3057309.3147035418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3057309.3147035418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12705.887819682173</v>
      </c>
      <c r="L556" s="444">
        <f t="shared" ca="1" si="54"/>
        <v>3062118.9645434041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3062118.9645434041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12725.928027348267</v>
      </c>
      <c r="L557" s="444">
        <f t="shared" ca="1" si="54"/>
        <v>3066948.6545909322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3066948.6545909322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12746.051735879633</v>
      </c>
      <c r="L558" s="444">
        <f t="shared" ca="1" si="54"/>
        <v>3071798.468346992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3071798.468346992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12766.25929319655</v>
      </c>
      <c r="L559" s="444">
        <f t="shared" ca="1" si="54"/>
        <v>3076668.4896603688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3076668.4896603688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12786.551048668953</v>
      </c>
      <c r="L560" s="444">
        <f t="shared" ca="1" si="54"/>
        <v>3081558.8027292178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3081558.8027292178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12806.92735312249</v>
      </c>
      <c r="L561" s="444">
        <f t="shared" ca="1" si="54"/>
        <v>3086469.4921025201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3086469.4921025201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12827.388558844583</v>
      </c>
      <c r="L562" s="444">
        <f t="shared" ca="1" si="54"/>
        <v>3091400.6426815446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3091400.6426815446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12847.935019590519</v>
      </c>
      <c r="L563" s="444">
        <f t="shared" ca="1" si="54"/>
        <v>3096352.3397213151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3096352.3397213151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12868.567090589562</v>
      </c>
      <c r="L564" s="444">
        <f t="shared" ca="1" si="54"/>
        <v>3101324.6688320846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3101324.6688320846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12889.285128551102</v>
      </c>
      <c r="L565" s="444">
        <f t="shared" ca="1" si="54"/>
        <v>3106317.7159808157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3106317.7159808157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12910.089491670815</v>
      </c>
      <c r="L566" s="444">
        <f t="shared" ca="1" si="54"/>
        <v>3111331.5674926667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3111331.5674926667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12930.980539636861</v>
      </c>
      <c r="L567" s="444">
        <f t="shared" ca="1" si="54"/>
        <v>3116366.3100524833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3116366.3100524833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12951.958633636097</v>
      </c>
      <c r="L568" s="444">
        <f t="shared" ca="1" si="54"/>
        <v>3121422.0307062995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3121422.0307062995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12973.024136360331</v>
      </c>
      <c r="L569" s="444">
        <f t="shared" ca="1" si="54"/>
        <v>3126498.8168628397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3126498.8168628397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12994.177412012583</v>
      </c>
      <c r="L570" s="444">
        <f t="shared" ca="1" si="54"/>
        <v>3131596.7562950323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3131596.7562950323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13015.418826313384</v>
      </c>
      <c r="L571" s="444">
        <f t="shared" ca="1" si="54"/>
        <v>3136715.9371415256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3136715.9371415256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13036.748746507106</v>
      </c>
      <c r="L572" s="444">
        <f t="shared" ca="1" si="54"/>
        <v>3141856.4479082129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3141856.4479082129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13058.167541368304</v>
      </c>
      <c r="L573" s="444">
        <f t="shared" ca="1" si="54"/>
        <v>3147018.3774697613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3147018.3774697613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13079.675581208088</v>
      </c>
      <c r="L574" s="444">
        <f t="shared" ca="1" si="54"/>
        <v>3152201.8150711493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3152201.8150711493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13101.273237880538</v>
      </c>
      <c r="L575" s="444">
        <f t="shared" ca="1" si="54"/>
        <v>3157406.8503292096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3157406.8503292096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13122.960884789123</v>
      </c>
      <c r="L576" s="444">
        <f t="shared" ca="1" si="54"/>
        <v>3162633.5732341786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3162633.5732341786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13144.738896893161</v>
      </c>
      <c r="L577" s="444">
        <f t="shared" ca="1" si="54"/>
        <v>3167882.0741512519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3167882.0741512519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13166.607650714299</v>
      </c>
      <c r="L578" s="444">
        <f t="shared" ca="1" si="54"/>
        <v>3173152.4438221464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3173152.4438221464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13188.567524343027</v>
      </c>
      <c r="L579" s="444">
        <f t="shared" ca="1" si="54"/>
        <v>3178444.7733666692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3178444.7733666692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13210.618897445205</v>
      </c>
      <c r="L580" s="444">
        <f t="shared" ca="1" si="54"/>
        <v>3183759.1542842942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3183759.1542842942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13232.762151268642</v>
      </c>
      <c r="L581" s="444">
        <f t="shared" ca="1" si="54"/>
        <v>3189095.678455743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3189095.678455743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13254.997668649679</v>
      </c>
      <c r="L582" s="444">
        <f t="shared" ca="1" si="54"/>
        <v>3194454.4381445725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3194454.4381445725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13277.325834019803</v>
      </c>
      <c r="L583" s="444">
        <f t="shared" ca="1" si="54"/>
        <v>3199835.5259987721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3199835.5259987721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13299.747033412301</v>
      </c>
      <c r="L584" s="444">
        <f t="shared" ca="1" si="54"/>
        <v>3205239.0350523642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3205239.0350523642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13322.261654468934</v>
      </c>
      <c r="L585" s="444">
        <f t="shared" ca="1" si="54"/>
        <v>3210665.0587270129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3210665.0587270129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13344.870086446637</v>
      </c>
      <c r="L586" s="444">
        <f t="shared" ca="1" si="54"/>
        <v>3216113.6908336394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3216113.6908336394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13367.572720224247</v>
      </c>
      <c r="L587" s="444">
        <f t="shared" ca="1" si="54"/>
        <v>3221585.0255740434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3221585.0255740434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13390.369948309264</v>
      </c>
      <c r="L588" s="444">
        <f t="shared" ca="1" si="54"/>
        <v>3227079.1575425328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3227079.1575425328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13413.262164844637</v>
      </c>
      <c r="L589" s="444">
        <f t="shared" ca="1" si="54"/>
        <v>3232596.1817275574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3232596.1817275574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13436.249765615572</v>
      </c>
      <c r="L590" s="444">
        <f t="shared" ca="1" si="54"/>
        <v>3238136.1935133529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3238136.1935133529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13459.333148056387</v>
      </c>
      <c r="L591" s="444">
        <f t="shared" ca="1" si="54"/>
        <v>3243699.2886815891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3243699.2886815891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13482.51271125737</v>
      </c>
      <c r="L592" s="444">
        <f t="shared" ca="1" si="54"/>
        <v>3249285.5634130263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3249285.5634130263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13505.788855971692</v>
      </c>
      <c r="L593" s="444">
        <f t="shared" ca="1" si="54"/>
        <v>3254895.114289178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3254895.114289178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13529.161984622326</v>
      </c>
      <c r="L594" s="444">
        <f t="shared" ca="1" si="54"/>
        <v>3260528.0382939805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3260528.0382939805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13552.632501309003</v>
      </c>
      <c r="L595" s="444">
        <f t="shared" ca="1" si="54"/>
        <v>3266184.4328154693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3266184.4328154693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13576.200811815206</v>
      </c>
      <c r="L596" s="444">
        <f t="shared" ca="1" si="54"/>
        <v>3271864.3956474643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3271864.3956474643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13599.867323615184</v>
      </c>
      <c r="L597" s="444">
        <f t="shared" ca="1" si="54"/>
        <v>3277568.0249912594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3277568.0249912594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13623.632445880996</v>
      </c>
      <c r="L598" s="444">
        <f t="shared" ca="1" si="54"/>
        <v>3283295.4194573206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3283295.4194573206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13647.496589489585</v>
      </c>
      <c r="L599" s="444">
        <f t="shared" ca="1" si="54"/>
        <v>3289046.6780669903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3289046.6780669903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13671.460167029874</v>
      </c>
      <c r="L600" s="444">
        <f t="shared" ca="1" si="54"/>
        <v>3294821.9002542002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3294821.9002542002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13695.523592809917</v>
      </c>
      <c r="L601" s="444">
        <f t="shared" ca="1" si="54"/>
        <v>3300621.1858671904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3300621.1858671904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13719.687282864043</v>
      </c>
      <c r="L602" s="444">
        <f t="shared" ca="1" si="54"/>
        <v>3306444.6351702344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3306444.6351702344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13743.951654960059</v>
      </c>
      <c r="L603" s="444">
        <f t="shared" ca="1" si="54"/>
        <v>3312292.3488453743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3312292.3488453743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13768.317128606475</v>
      </c>
      <c r="L604" s="444">
        <f t="shared" ca="1" si="54"/>
        <v>3318164.4279941609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3318164.4279941609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13792.784125059754</v>
      </c>
      <c r="L605" s="444">
        <f t="shared" ca="1" si="54"/>
        <v>3324060.9741394008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3324060.9741394008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13817.353067331584</v>
      </c>
      <c r="L606" s="444">
        <f t="shared" ca="1" si="54"/>
        <v>3329982.0892269122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3329982.0892269122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13842.024380196217</v>
      </c>
      <c r="L607" s="444">
        <f t="shared" ca="1" si="54"/>
        <v>3335927.8756272886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3335927.8756272886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13866.798490197783</v>
      </c>
      <c r="L608" s="444">
        <f t="shared" ca="1" si="54"/>
        <v>3341898.4361376665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3341898.4361376665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13891.675825657696</v>
      </c>
      <c r="L609" s="444">
        <f t="shared" ca="1" si="54"/>
        <v>3347893.8739835043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3347893.8739835043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13916.656816682018</v>
      </c>
      <c r="L610" s="444">
        <f t="shared" ca="1" si="54"/>
        <v>3353914.2928203661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3353914.2928203661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13941.741895168941</v>
      </c>
      <c r="L611" s="444">
        <f t="shared" ca="1" si="54"/>
        <v>3359959.7967357151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3359959.7967357151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13966.931494816228</v>
      </c>
      <c r="L612" s="444">
        <f t="shared" ca="1" si="54"/>
        <v>3366030.4902507113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3366030.4902507113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13992.226051128711</v>
      </c>
      <c r="L613" s="444">
        <f t="shared" ca="1" si="54"/>
        <v>3372126.4783220203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3372126.4783220203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14017.626001425835</v>
      </c>
      <c r="L614" s="444">
        <f t="shared" ca="1" si="54"/>
        <v>3378247.8663436263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3378247.8663436263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14043.131784849193</v>
      </c>
      <c r="L615" s="444">
        <f t="shared" ca="1" si="54"/>
        <v>3384394.7601486556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3384394.7601486556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14068.743842370146</v>
      </c>
      <c r="L616" s="444">
        <f t="shared" ca="1" si="54"/>
        <v>3390567.266011206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3390567.266011206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14094.462616797444</v>
      </c>
      <c r="L617" s="444">
        <f t="shared" ca="1" si="54"/>
        <v>3396765.4906481835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3396765.4906481835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14120.28855278485</v>
      </c>
      <c r="L618" s="444">
        <f t="shared" ca="1" si="54"/>
        <v>3402989.5412211483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3402989.5412211483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14146.22209683887</v>
      </c>
      <c r="L619" s="444">
        <f t="shared" ca="1" si="54"/>
        <v>3409239.5253381673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3409239.5253381673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14172.263697326447</v>
      </c>
      <c r="L620" s="444">
        <f t="shared" ca="1" si="54"/>
        <v>3415515.551055674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3415515.551055674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14198.413804482725</v>
      </c>
      <c r="L621" s="444">
        <f t="shared" ca="1" si="54"/>
        <v>3421817.7268803366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3421817.7268803366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14224.672870418819</v>
      </c>
      <c r="L622" s="444">
        <f t="shared" ca="1" si="54"/>
        <v>3428146.1617709356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3428146.1617709356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14251.041349129646</v>
      </c>
      <c r="L623" s="444">
        <f t="shared" ca="1" si="54"/>
        <v>3434500.9651402454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3434500.9651402454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14277.519696501773</v>
      </c>
      <c r="L624" s="444">
        <f t="shared" ca="1" si="54"/>
        <v>3440882.2468569269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3440882.2468569269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14304.108370321277</v>
      </c>
      <c r="L625" s="444">
        <f t="shared" ca="1" si="54"/>
        <v>3447290.1172474283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3447290.1172474283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14330.807830281699</v>
      </c>
      <c r="L626" s="444">
        <f t="shared" ca="1" si="54"/>
        <v>3453724.6870978898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3453724.6870978898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14357.618537991957</v>
      </c>
      <c r="L627" s="444">
        <f t="shared" ca="1" si="54"/>
        <v>3460186.0676560616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3460186.0676560616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14384.54095698434</v>
      </c>
      <c r="L628" s="444">
        <f t="shared" ca="1" si="54"/>
        <v>3466674.3706332259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3466674.3706332259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14411.575552722525</v>
      </c>
      <c r="L629" s="444">
        <f t="shared" ca="1" si="54"/>
        <v>3473189.7082061283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3473189.7082061283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14438.722792609618</v>
      </c>
      <c r="L630" s="444">
        <f t="shared" ca="1" si="54"/>
        <v>3479732.1930189179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3479732.1930189179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14465.983145996239</v>
      </c>
      <c r="L631" s="444">
        <f t="shared" ca="1" si="54"/>
        <v>3486301.9381850944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3486301.9381850944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14493.357084188645</v>
      </c>
      <c r="L632" s="444">
        <f t="shared" ca="1" si="54"/>
        <v>3492899.057289463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3492899.057289463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14520.845080456846</v>
      </c>
      <c r="L633" s="444">
        <f t="shared" ca="1" si="54"/>
        <v>3499523.6643900997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3499523.6643900997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14548.447610042831</v>
      </c>
      <c r="L634" s="444">
        <f t="shared" ca="1" si="54"/>
        <v>3506175.8740203227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3506175.8740203227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14576.165150168759</v>
      </c>
      <c r="L635" s="444">
        <f t="shared" ca="1" si="54"/>
        <v>3512855.8011906715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3512855.8011906715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14603.998180045215</v>
      </c>
      <c r="L636" s="444">
        <f t="shared" ca="1" si="54"/>
        <v>3519563.5613908968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3519563.5613908968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14631.947180879486</v>
      </c>
      <c r="L637" s="444">
        <f t="shared" ca="1" si="54"/>
        <v>3526299.2705919561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3526299.2705919561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14660.012635883899</v>
      </c>
      <c r="L638" s="444">
        <f t="shared" ca="1" si="54"/>
        <v>3533063.04524802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3533063.04524802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14688.195030284169</v>
      </c>
      <c r="L639" s="444">
        <f t="shared" ca="1" si="54"/>
        <v>3539855.0022984841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3539855.0022984841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14716.494851327767</v>
      </c>
      <c r="L640" s="444">
        <f t="shared" ca="1" si="54"/>
        <v>3546675.2591699921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3546675.2591699921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14744.912588292384</v>
      </c>
      <c r="L641" s="444">
        <f t="shared" ca="1" si="54"/>
        <v>3553523.9337784643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3553523.9337784643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14773.448732494353</v>
      </c>
      <c r="L642" s="444">
        <f t="shared" ca="1" si="54"/>
        <v>3560401.1445311387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3560401.1445311387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14802.103777297161</v>
      </c>
      <c r="L643" s="444">
        <f t="shared" ca="1" si="54"/>
        <v>3567307.010328616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3567307.010328616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14830.878218119984</v>
      </c>
      <c r="L644" s="444">
        <f t="shared" ca="1" si="54"/>
        <v>3574241.650566916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3574241.650566916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14859.772552446235</v>
      </c>
      <c r="L645" s="444">
        <f t="shared" ca="1" si="54"/>
        <v>3581205.1851395424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3581205.1851395424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14888.787279832179</v>
      </c>
      <c r="L646" s="444">
        <f t="shared" ca="1" si="54"/>
        <v>3588197.7344395546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3588197.7344395546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14917.922901915561</v>
      </c>
      <c r="L647" s="444">
        <f t="shared" ca="1" si="54"/>
        <v>3595219.41936165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3595219.41936165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14947.179922424291</v>
      </c>
      <c r="L648" s="444">
        <f t="shared" ca="1" si="54"/>
        <v>3602270.3613042543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3602270.3613042543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14976.558847185142</v>
      </c>
      <c r="L649" s="444">
        <f t="shared" ca="1" si="54"/>
        <v>3609350.6821716195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3609350.6821716195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15006.060184132497</v>
      </c>
      <c r="L650" s="444">
        <f t="shared" ca="1" si="54"/>
        <v>3616460.5043759318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3616460.5043759318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15035.684443317132</v>
      </c>
      <c r="L651" s="444">
        <f t="shared" ca="1" si="54"/>
        <v>3623599.9508394292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3623599.9508394292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15065.432136915038</v>
      </c>
      <c r="L652" s="444">
        <f t="shared" ca="1" si="54"/>
        <v>3630769.1449965243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3630769.1449965243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15095.303779236268</v>
      </c>
      <c r="L653" s="444">
        <f t="shared" ca="1" si="54"/>
        <v>3637968.2107959404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3637968.2107959404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15125.299886733837</v>
      </c>
      <c r="L654" s="444">
        <f t="shared" ca="1" si="54"/>
        <v>3645197.2727028541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3645197.2727028541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15155.42097801264</v>
      </c>
      <c r="L655" s="444">
        <f t="shared" ca="1" si="54"/>
        <v>3652456.4557010466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3652456.4557010466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15185.667573838444</v>
      </c>
      <c r="L656" s="444">
        <f t="shared" ca="1" si="54"/>
        <v>3659745.8852950651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3659745.8852950651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15216.040197146855</v>
      </c>
      <c r="L657" s="444">
        <f t="shared" ca="1" si="54"/>
        <v>3667065.6875123922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3667065.6875123922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15246.539373052387</v>
      </c>
      <c r="L658" s="444">
        <f t="shared" ca="1" si="54"/>
        <v>3674415.9889056245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3674415.9889056245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15277.165628857518</v>
      </c>
      <c r="L659" s="444">
        <f t="shared" ca="1" si="54"/>
        <v>3681796.9165546619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3681796.9165546619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15307.91949406184</v>
      </c>
      <c r="L660" s="444">
        <f t="shared" ca="1" si="54"/>
        <v>3689208.5980689037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3689208.5980689037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15338.801500371183</v>
      </c>
      <c r="L661" s="444">
        <f t="shared" ca="1" si="54"/>
        <v>3696651.1615894549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3696651.1615894549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15369.812181706811</v>
      </c>
      <c r="L662" s="444">
        <f t="shared" ca="1" si="54"/>
        <v>3704124.7357913419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3704124.7357913419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15400.952074214674</v>
      </c>
      <c r="L663" s="444">
        <f t="shared" ca="1" si="54"/>
        <v>3711629.4498857367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3711629.4498857367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15432.221716274655</v>
      </c>
      <c r="L664" s="444">
        <f t="shared" ca="1" si="54"/>
        <v>3719165.4336221912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3719165.4336221912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15463.621648509879</v>
      </c>
      <c r="L665" s="444">
        <f t="shared" ca="1" si="54"/>
        <v>3726732.8172908812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3726732.8172908812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15495.152413796088</v>
      </c>
      <c r="L666" s="444">
        <f t="shared" ca="1" si="54"/>
        <v>3734331.7317248574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3734331.7317248574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15526.814557270989</v>
      </c>
      <c r="L667" s="444">
        <f t="shared" ca="1" si="54"/>
        <v>3741962.3083023084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3741962.3083023084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15558.608626343701</v>
      </c>
      <c r="L668" s="444">
        <f t="shared" ca="1" si="54"/>
        <v>3749624.6789488322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3749624.6789488322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15590.535170704217</v>
      </c>
      <c r="L669" s="444">
        <f t="shared" ca="1" si="54"/>
        <v>3757318.9761397163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3757318.9761397163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15622.594742332902</v>
      </c>
      <c r="L670" s="444">
        <f t="shared" ca="1" si="54"/>
        <v>3765045.3329022294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3765045.3329022294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15654.787895510039</v>
      </c>
      <c r="L671" s="444">
        <f t="shared" ca="1" si="54"/>
        <v>3772803.8828179194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3772803.8828179194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15687.115186825411</v>
      </c>
      <c r="L672" s="444">
        <f t="shared" ca="1" si="54"/>
        <v>3780594.7600249248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3780594.7600249248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15719.577175187938</v>
      </c>
      <c r="L673" s="444">
        <f t="shared" ca="1" si="54"/>
        <v>3788418.0992202926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3788418.0992202926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15752.174421835303</v>
      </c>
      <c r="L674" s="444">
        <f t="shared" ca="1" si="54"/>
        <v>3796274.0356623079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3796274.0356623079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15784.907490343699</v>
      </c>
      <c r="L675" s="444">
        <f t="shared" ca="1" si="54"/>
        <v>3804162.7051728317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3804162.7051728317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15817.776946637548</v>
      </c>
      <c r="L676" s="444">
        <f t="shared" ca="1" si="54"/>
        <v>3812084.2441396494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3812084.2441396494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15850.783358999292</v>
      </c>
      <c r="L677" s="444">
        <f t="shared" ca="1" si="54"/>
        <v>3820038.7895188285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3820038.7895188285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15883.927298079199</v>
      </c>
      <c r="L678" s="444">
        <f t="shared" ca="1" si="54"/>
        <v>3828026.4788370878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3828026.4788370878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15917.209336905282</v>
      </c>
      <c r="L679" s="444">
        <f t="shared" ca="1" si="54"/>
        <v>3836047.450194173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3836047.450194173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15950.630050893138</v>
      </c>
      <c r="L680" s="444">
        <f t="shared" ca="1" si="54"/>
        <v>3844101.842265246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3844101.842265246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15984.190017855939</v>
      </c>
      <c r="L681" s="444">
        <f t="shared" ca="1" si="54"/>
        <v>3852189.7943032817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3852189.7943032817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16017.889818014424</v>
      </c>
      <c r="L682" s="444">
        <f t="shared" ca="1" si="54"/>
        <v>3860311.4461414763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3860311.4461414763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16051.730034006903</v>
      </c>
      <c r="L683" s="444">
        <f t="shared" ca="1" si="54"/>
        <v>3868466.938195663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3868466.938195663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16085.711250899347</v>
      </c>
      <c r="L684" s="444">
        <f t="shared" ca="1" si="54"/>
        <v>3876656.4114667424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3876656.4114667424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16119.834056195508</v>
      </c>
      <c r="L685" s="444">
        <f t="shared" ca="1" si="54"/>
        <v>3884880.0075431177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3884880.0075431177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16154.099039847073</v>
      </c>
      <c r="L686" s="444">
        <f t="shared" ca="1" si="54"/>
        <v>3893137.8686031448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3893137.8686031448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16188.506794263852</v>
      </c>
      <c r="L687" s="444">
        <f t="shared" ca="1" si="54"/>
        <v>3901430.1374175888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3901430.1374175888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16223.057914324039</v>
      </c>
      <c r="L688" s="444">
        <f t="shared" ca="1" si="54"/>
        <v>3909756.957352093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3909756.957352093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16257.75299738447</v>
      </c>
      <c r="L689" s="444">
        <f t="shared" ca="1" si="54"/>
        <v>3918118.4723696574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3918118.4723696574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16292.592643290989</v>
      </c>
      <c r="L690" s="444">
        <f t="shared" ca="1" si="54"/>
        <v>3926514.8270331281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3926514.8270331281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16327.577454388786</v>
      </c>
      <c r="L691" s="444">
        <f t="shared" ca="1" si="54"/>
        <v>3934946.1665076967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3934946.1665076967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16362.70803553282</v>
      </c>
      <c r="L692" s="444">
        <f t="shared" ca="1" si="54"/>
        <v>3943412.6365634096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3943412.6365634096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16397.984994098293</v>
      </c>
      <c r="L693" s="444">
        <f t="shared" ca="1" si="54"/>
        <v>3951914.3835776877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3951914.3835776877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16433.408939991114</v>
      </c>
      <c r="L694" s="444">
        <f t="shared" ca="1" si="54"/>
        <v>3960451.5545378588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3960451.5545378588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16468.980485658496</v>
      </c>
      <c r="L695" s="444">
        <f t="shared" ca="1" si="54"/>
        <v>3969024.2970436974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3969024.2970436974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16504.700246099488</v>
      </c>
      <c r="L696" s="444">
        <f t="shared" ca="1" si="54"/>
        <v>3977632.7593099768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3977632.7593099768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16540.56883887565</v>
      </c>
      <c r="L697" s="444">
        <f t="shared" ca="1" si="54"/>
        <v>3986277.0901690326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3986277.0901690326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16576.58688412172</v>
      </c>
      <c r="L698" s="444">
        <f t="shared" ca="1" si="54"/>
        <v>3994957.4390733344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3994957.4390733344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16612.755004556311</v>
      </c>
      <c r="L699" s="444">
        <f t="shared" ca="1" si="54"/>
        <v>4003673.9560980708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4003673.9560980708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16649.073825492713</v>
      </c>
      <c r="L700" s="444">
        <f t="shared" ca="1" si="54"/>
        <v>4012426.7919437434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4012426.7919437434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16685.543974849679</v>
      </c>
      <c r="L701" s="444">
        <f t="shared" ca="1" si="54"/>
        <v>4021216.0979387732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4021216.0979387732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16722.166083162305</v>
      </c>
      <c r="L702" s="444">
        <f t="shared" ca="1" si="54"/>
        <v>4030042.0260421154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4030042.0260421154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16758.940783592898</v>
      </c>
      <c r="L703" s="444">
        <f t="shared" ca="1" si="54"/>
        <v>4038904.7288458883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4038904.7288458883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16795.868711941948</v>
      </c>
      <c r="L704" s="444">
        <f t="shared" ca="1" si="54"/>
        <v>4047804.3595780102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4047804.3595780102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16832.950506659126</v>
      </c>
      <c r="L705" s="444">
        <f t="shared" ca="1" si="54"/>
        <v>4056741.0721048494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4056741.0721048494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16870.186808854287</v>
      </c>
      <c r="L706" s="444">
        <f t="shared" ca="1" si="54"/>
        <v>4065715.0209338837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4065715.0209338837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16907.578262308598</v>
      </c>
      <c r="L707" s="444">
        <f t="shared" ca="1" si="54"/>
        <v>4074726.3612163723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4074726.3612163723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16945.125513485633</v>
      </c>
      <c r="L708" s="444">
        <f t="shared" ca="1" si="54"/>
        <v>4083775.248750038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4083775.248750038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16982.829211542576</v>
      </c>
      <c r="L709" s="444">
        <f t="shared" ca="1" si="54"/>
        <v>4092861.8399817604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4092861.8399817604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17020.690008341418</v>
      </c>
      <c r="L710" s="444">
        <f t="shared" ca="1" si="54"/>
        <v>4101986.2920102817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4101986.2920102817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17058.708558460257</v>
      </c>
      <c r="L711" s="444">
        <f t="shared" ca="1" si="54"/>
        <v>4111148.7625889219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4111148.7625889219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17096.885519204592</v>
      </c>
      <c r="L712" s="444">
        <f t="shared" ca="1" si="54"/>
        <v>4120349.4101283066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4120349.4101283066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17135.221550618695</v>
      </c>
      <c r="L713" s="444">
        <f t="shared" ca="1" si="54"/>
        <v>4129588.3936991054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4129588.3936991054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17173.717315497022</v>
      </c>
      <c r="L714" s="444">
        <f t="shared" ca="1" si="54"/>
        <v>4138865.8730347822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4138865.8730347822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17212.373479395679</v>
      </c>
      <c r="L715" s="444">
        <f t="shared" ca="1" si="54"/>
        <v>4148182.0085343579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4148182.0085343579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17251.190710643907</v>
      </c>
      <c r="L716" s="444">
        <f t="shared" ca="1" si="54"/>
        <v>4157536.9612651817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4157536.9612651817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17290.169680355677</v>
      </c>
      <c r="L717" s="444">
        <f t="shared" ca="1" si="54"/>
        <v>4166930.8929657172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4166930.8929657172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17329.311062441237</v>
      </c>
      <c r="L718" s="444">
        <f t="shared" ca="1" si="54"/>
        <v>4176363.9660483385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4176363.9660483385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17368.615533618828</v>
      </c>
      <c r="L719" s="444">
        <f t="shared" ca="1" si="54"/>
        <v>4185836.3436021372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4185836.3436021372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17408.083773426322</v>
      </c>
      <c r="L720" s="444">
        <f t="shared" ca="1" si="54"/>
        <v>4195348.1893957434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4195348.1893957434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17447.716464233017</v>
      </c>
      <c r="L721" s="444">
        <f t="shared" ca="1" si="54"/>
        <v>4204899.6678801561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4204899.6678801561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17487.514291251398</v>
      </c>
      <c r="L722" s="444">
        <f t="shared" ca="1" si="54"/>
        <v>4214490.9441915872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4214490.9441915872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17527.477942549031</v>
      </c>
      <c r="L723" s="444">
        <f t="shared" ca="1" si="54"/>
        <v>4224122.1841543159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4224122.1841543159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17567.608109060398</v>
      </c>
      <c r="L724" s="444">
        <f t="shared" ca="1" si="54"/>
        <v>4233793.5542835565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4233793.5542835565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17607.905484598901</v>
      </c>
      <c r="L725" s="444">
        <f t="shared" ca="1" si="54"/>
        <v>4243505.2217883356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4243505.2217883356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17648.370765868814</v>
      </c>
      <c r="L726" s="444">
        <f t="shared" ca="1" si="54"/>
        <v>4253257.3545743842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4253257.3545743842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17689.00465247735</v>
      </c>
      <c r="L727" s="444">
        <f t="shared" ca="1" si="54"/>
        <v>4263050.121247042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4263050.121247042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17729.807846946758</v>
      </c>
      <c r="L728" s="444">
        <f t="shared" ca="1" si="54"/>
        <v>4272883.6911141686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4272883.6911141686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17770.781054726453</v>
      </c>
      <c r="L729" s="444">
        <f t="shared" ca="1" si="54"/>
        <v>4282758.2341890754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4282758.2341890754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17811.92498420523</v>
      </c>
      <c r="L730" s="444">
        <f t="shared" ca="1" si="54"/>
        <v>4292673.9211934609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4292673.9211934609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17853.240346723505</v>
      </c>
      <c r="L731" s="444">
        <f t="shared" ca="1" si="54"/>
        <v>4302630.9235603642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4302630.9235603642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17894.7278565856</v>
      </c>
      <c r="L732" s="444">
        <f t="shared" ca="1" si="54"/>
        <v>4312629.4134371299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4312629.4134371299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17936.388231072124</v>
      </c>
      <c r="L733" s="444">
        <f t="shared" ca="1" si="54"/>
        <v>4322669.5636883825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4322669.5636883825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17978.222190452343</v>
      </c>
      <c r="L734" s="444">
        <f t="shared" ca="1" si="54"/>
        <v>4332751.5478990152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4332751.5478990152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18020.230457996648</v>
      </c>
      <c r="L735" s="444">
        <f t="shared" ca="1" si="54"/>
        <v>4342875.5403771922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4342875.5403771922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18062.413759989049</v>
      </c>
      <c r="L736" s="444">
        <f t="shared" ca="1" si="54"/>
        <v>4353041.7161573609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4353041.7161573609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18104.772825739754</v>
      </c>
      <c r="L737" s="444">
        <f t="shared" ca="1" si="54"/>
        <v>4363250.2510032803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4363250.2510032803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18147.30838759775</v>
      </c>
      <c r="L738" s="444">
        <f t="shared" ca="1" si="54"/>
        <v>4373501.3214110583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4373501.3214110583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18190.021180963493</v>
      </c>
      <c r="L739" s="444">
        <f t="shared" ca="1" si="54"/>
        <v>4383795.1046122015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4383795.1046122015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18232.911944301588</v>
      </c>
      <c r="L740" s="444">
        <f t="shared" ca="1" si="54"/>
        <v>4394131.7785766833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4394131.7785766833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18275.981419153595</v>
      </c>
      <c r="L741" s="444">
        <f t="shared" ca="1" si="54"/>
        <v>4404511.5220160168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4404511.5220160168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18319.230350150821</v>
      </c>
      <c r="L742" s="444">
        <f t="shared" ca="1" si="54"/>
        <v>4414934.5143863475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4414934.5143863475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18362.659485027198</v>
      </c>
      <c r="L743" s="444">
        <f t="shared" ca="1" si="54"/>
        <v>4425400.9358915547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4425400.9358915547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18406.269574632228</v>
      </c>
      <c r="L744" s="444">
        <f t="shared" ca="1" si="54"/>
        <v>4435910.9674863666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4435910.9674863666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18450.061372943943</v>
      </c>
      <c r="L745" s="444">
        <f t="shared" ca="1" si="54"/>
        <v>4446464.7908794908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4446464.7908794908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18494.035637081961</v>
      </c>
      <c r="L746" s="444">
        <f t="shared" ca="1" si="54"/>
        <v>4457062.5885367524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4457062.5885367524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18538.193127320552</v>
      </c>
      <c r="L747" s="444">
        <f t="shared" ca="1" si="54"/>
        <v>4467704.5436842525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4467704.5436842525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18582.534607101803</v>
      </c>
      <c r="L748" s="444">
        <f t="shared" ca="1" si="54"/>
        <v>4478390.8403115347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4478390.8403115347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18627.06084304881</v>
      </c>
      <c r="L749" s="444">
        <f t="shared" ca="1" si="54"/>
        <v>4489121.6631747633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4489121.6631747633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18671.772604978931</v>
      </c>
      <c r="L750" s="444">
        <f t="shared" ca="1" si="54"/>
        <v>4499897.197799922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4499897.197799922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18716.670665917092</v>
      </c>
      <c r="L751" s="444">
        <f t="shared" ca="1" si="54"/>
        <v>4510717.630486019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4510717.630486019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18761.755802109161</v>
      </c>
      <c r="L752" s="444">
        <f t="shared" ca="1" si="54"/>
        <v>4521583.1483083079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4521583.1483083079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18807.028793035366</v>
      </c>
      <c r="L753" s="444">
        <f t="shared" ca="1" si="54"/>
        <v>4532493.9391215229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4532493.9391215229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18852.490421423761</v>
      </c>
      <c r="L754" s="444">
        <f t="shared" ca="1" si="54"/>
        <v>4543450.1915631266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4543450.1915631266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18898.141473263779</v>
      </c>
      <c r="L755" s="444">
        <f t="shared" ca="1" si="54"/>
        <v>4554452.0950565701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4554452.0950565701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18943.982737819792</v>
      </c>
      <c r="L756" s="444">
        <f t="shared" ca="1" si="54"/>
        <v>4565499.8398145698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4565499.8398145698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18990.01500764479</v>
      </c>
      <c r="L757" s="444">
        <f t="shared" ca="1" si="54"/>
        <v>4576593.6168423947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4576593.6168423947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19036.239078594062</v>
      </c>
      <c r="L758" s="444">
        <f t="shared" ca="1" si="54"/>
        <v>4587733.6179411691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4587733.6179411691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19082.655749838956</v>
      </c>
      <c r="L759" s="444">
        <f t="shared" ca="1" si="54"/>
        <v>4598920.0357111879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4598920.0357111879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19129.265823880698</v>
      </c>
      <c r="L760" s="444">
        <f t="shared" ca="1" si="54"/>
        <v>4610153.063555249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4610153.063555249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19176.070106564286</v>
      </c>
      <c r="L761" s="444">
        <f t="shared" ca="1" si="54"/>
        <v>4621432.8956819931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4621432.8956819931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19223.069407092389</v>
      </c>
      <c r="L762" s="444">
        <f t="shared" ca="1" si="54"/>
        <v>4632759.7271092655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4632759.7271092655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19270.264538039355</v>
      </c>
      <c r="L763" s="444">
        <f t="shared" ca="1" si="54"/>
        <v>4644133.753667485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4644133.753667485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19317.656315365271</v>
      </c>
      <c r="L764" s="444">
        <f t="shared" ca="1" si="54"/>
        <v>4655555.1720030298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4655555.1720030298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19365.245558430041</v>
      </c>
      <c r="L765" s="444">
        <f t="shared" ca="1" si="54"/>
        <v>4667024.1795816403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4667024.1795816403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19413.033090007586</v>
      </c>
      <c r="L766" s="444">
        <f t="shared" ca="1" si="54"/>
        <v>4678540.9746918278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4678540.9746918278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19461.019736300033</v>
      </c>
      <c r="L767" s="444">
        <f t="shared" ca="1" si="54"/>
        <v>4690105.756448308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4690105.756448308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19509.206326952033</v>
      </c>
      <c r="L768" s="444">
        <f t="shared" ca="1" si="54"/>
        <v>4701718.7247954402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4701718.7247954402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19557.593695065083</v>
      </c>
      <c r="L769" s="444">
        <f t="shared" ca="1" si="54"/>
        <v>4713380.0805106852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4713380.0805106852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19606.182677211938</v>
      </c>
      <c r="L770" s="444">
        <f t="shared" ca="1" si="54"/>
        <v>4725090.0252080774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4725090.0252080774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19654.974113451073</v>
      </c>
      <c r="L771" s="444">
        <f t="shared" ca="1" si="54"/>
        <v>4736848.7613417087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4736848.7613417087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19703.968847341202</v>
      </c>
      <c r="L772" s="444">
        <f t="shared" ca="1" si="54"/>
        <v>4748656.4922092296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4748656.4922092296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19753.167725955875</v>
      </c>
      <c r="L773" s="444">
        <f t="shared" ref="L773:L1027" ca="1" si="80">I773-J773+K773</f>
        <v>4760513.4219553657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4760513.4219553657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19802.571599898107</v>
      </c>
      <c r="L774" s="444">
        <f t="shared" ca="1" si="80"/>
        <v>4772419.7555754436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4772419.7555754436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19852.181323315097</v>
      </c>
      <c r="L775" s="444">
        <f t="shared" ca="1" si="80"/>
        <v>4784375.6989189386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4784375.6989189386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19901.997753912994</v>
      </c>
      <c r="L776" s="444">
        <f t="shared" ca="1" si="80"/>
        <v>4796381.4586930312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4796381.4586930312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19952.021752971712</v>
      </c>
      <c r="L777" s="444">
        <f t="shared" ca="1" si="80"/>
        <v>4808437.2424661834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4808437.2424661834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20002.254185359849</v>
      </c>
      <c r="L778" s="444">
        <f t="shared" ca="1" si="80"/>
        <v>4820543.2586717233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4820543.2586717233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20052.695919549598</v>
      </c>
      <c r="L779" s="444">
        <f t="shared" ca="1" si="80"/>
        <v>4832699.7166114533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4832699.7166114533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20103.347827631806</v>
      </c>
      <c r="L780" s="444">
        <f t="shared" ca="1" si="80"/>
        <v>4844906.8264592653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4844906.8264592653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20154.210785331023</v>
      </c>
      <c r="L781" s="444">
        <f t="shared" ca="1" si="80"/>
        <v>4857164.7992647765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4857164.7992647765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20205.285672020651</v>
      </c>
      <c r="L782" s="444">
        <f t="shared" ca="1" si="80"/>
        <v>4869473.8469569776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4869473.8469569776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20256.573370738155</v>
      </c>
      <c r="L783" s="444">
        <f t="shared" ca="1" si="80"/>
        <v>4881834.1823478956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4881834.1823478956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20308.074768200313</v>
      </c>
      <c r="L784" s="444">
        <f t="shared" ca="1" si="80"/>
        <v>4894246.0191362761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4894246.0191362761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20359.790754818569</v>
      </c>
      <c r="L785" s="444">
        <f t="shared" ca="1" si="80"/>
        <v>4906709.5719112745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4906709.5719112745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20411.722224714395</v>
      </c>
      <c r="L786" s="444">
        <f t="shared" ca="1" si="80"/>
        <v>4919225.0561561687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4919225.0561561687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20463.870075734787</v>
      </c>
      <c r="L787" s="444">
        <f t="shared" ca="1" si="80"/>
        <v>4931792.688252083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4931792.688252083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20516.235209467763</v>
      </c>
      <c r="L788" s="444">
        <f t="shared" ca="1" si="80"/>
        <v>4944412.6854817308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4944412.6854817308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20568.818531257963</v>
      </c>
      <c r="L789" s="444">
        <f t="shared" ca="1" si="80"/>
        <v>4957085.2660331689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4957085.2660331689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20621.620950222288</v>
      </c>
      <c r="L790" s="444">
        <f t="shared" ca="1" si="80"/>
        <v>4969810.6490035709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4969810.6490035709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20674.643379265628</v>
      </c>
      <c r="L791" s="444">
        <f t="shared" ca="1" si="80"/>
        <v>4982589.0544030163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4982589.0544030163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20727.88673509665</v>
      </c>
      <c r="L792" s="444">
        <f t="shared" ca="1" si="80"/>
        <v>4995420.7031582929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4995420.7031582929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20781.351938243635</v>
      </c>
      <c r="L793" s="444">
        <f t="shared" ca="1" si="80"/>
        <v>5008305.8171167169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5008305.8171167169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20835.039913070403</v>
      </c>
      <c r="L794" s="444">
        <f t="shared" ca="1" si="80"/>
        <v>5021244.6190499673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5021244.6190499673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20888.951587792279</v>
      </c>
      <c r="L795" s="444">
        <f t="shared" ca="1" si="80"/>
        <v>5034237.3326579398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5034237.3326579398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20943.087894492164</v>
      </c>
      <c r="L796" s="444">
        <f t="shared" ca="1" si="80"/>
        <v>5047284.1825726116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5047284.1825726116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20997.44976913663</v>
      </c>
      <c r="L797" s="444">
        <f t="shared" ca="1" si="80"/>
        <v>5060385.3943619281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5060385.3943619281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21052.038151592118</v>
      </c>
      <c r="L798" s="444">
        <f t="shared" ca="1" si="80"/>
        <v>5073541.1945337001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5073541.1945337001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21106.853985641166</v>
      </c>
      <c r="L799" s="444">
        <f t="shared" ca="1" si="80"/>
        <v>5086751.8105395213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5086751.8105395213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21161.898218998755</v>
      </c>
      <c r="L800" s="444">
        <f t="shared" ca="1" si="80"/>
        <v>5100017.4707787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5100017.4707787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21217.171803328667</v>
      </c>
      <c r="L801" s="444">
        <f t="shared" ca="1" si="80"/>
        <v>5113338.4046022082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5113338.4046022082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21272.67569425995</v>
      </c>
      <c r="L802" s="444">
        <f t="shared" ca="1" si="80"/>
        <v>5126714.842316648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5126714.842316648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21328.410851403449</v>
      </c>
      <c r="L803" s="444">
        <f t="shared" ca="1" si="80"/>
        <v>5140147.0151882311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5140147.0151882311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21384.378238368379</v>
      </c>
      <c r="L804" s="444">
        <f t="shared" ca="1" si="80"/>
        <v>5153635.1554467799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5153635.1554467799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21440.578822779</v>
      </c>
      <c r="L805" s="444">
        <f t="shared" ca="1" si="80"/>
        <v>5167179.4962897385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5167179.4962897385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21497.013576291327</v>
      </c>
      <c r="L806" s="444">
        <f t="shared" ca="1" si="80"/>
        <v>5180780.27188621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5180780.27188621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21553.683474609959</v>
      </c>
      <c r="L807" s="444">
        <f t="shared" ca="1" si="80"/>
        <v>5194437.7173809996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5194437.7173809996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21610.589497504916</v>
      </c>
      <c r="L808" s="444">
        <f t="shared" ca="1" si="80"/>
        <v>5208152.0688986843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5208152.0688986843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21667.732628828602</v>
      </c>
      <c r="L809" s="444">
        <f t="shared" ca="1" si="80"/>
        <v>5221923.5635476932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5221923.5635476932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21725.113856532804</v>
      </c>
      <c r="L810" s="444">
        <f t="shared" ca="1" si="80"/>
        <v>5235752.4394244058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5235752.4394244058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21782.734172685774</v>
      </c>
      <c r="L811" s="444">
        <f t="shared" ca="1" si="80"/>
        <v>5249638.9356172718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5249638.9356172718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21840.594573489383</v>
      </c>
      <c r="L812" s="444">
        <f t="shared" ca="1" si="80"/>
        <v>5263583.2922109412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5263583.2922109412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21898.696059296337</v>
      </c>
      <c r="L813" s="444">
        <f t="shared" ca="1" si="80"/>
        <v>5277585.7502904171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5277585.7502904171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21957.039634627487</v>
      </c>
      <c r="L814" s="444">
        <f t="shared" ca="1" si="80"/>
        <v>5291646.5519452244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5291646.5519452244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22015.626308189185</v>
      </c>
      <c r="L815" s="444">
        <f t="shared" ca="1" si="80"/>
        <v>5305765.9402735932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5305765.9402735932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22074.45709289072</v>
      </c>
      <c r="L816" s="444">
        <f t="shared" ca="1" si="80"/>
        <v>5319944.1593866637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5319944.1593866637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22133.533005861849</v>
      </c>
      <c r="L817" s="444">
        <f t="shared" ca="1" si="80"/>
        <v>5334181.4544127053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5334181.4544127053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22192.855068470355</v>
      </c>
      <c r="L818" s="444">
        <f t="shared" ca="1" si="80"/>
        <v>5348478.0715013556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5348478.0715013556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22252.42430633973</v>
      </c>
      <c r="L819" s="444">
        <f t="shared" ca="1" si="80"/>
        <v>5362834.2578278752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5362834.2578278752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22312.241749366898</v>
      </c>
      <c r="L820" s="444">
        <f t="shared" ca="1" si="80"/>
        <v>5377250.261597422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5377250.261597422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22372.308431740006</v>
      </c>
      <c r="L821" s="444">
        <f t="shared" ca="1" si="80"/>
        <v>5391726.3320493419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5391726.3320493419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22432.625391956342</v>
      </c>
      <c r="L822" s="444">
        <f t="shared" ca="1" si="80"/>
        <v>5406262.7194614783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5406262.7194614783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22493.193672840243</v>
      </c>
      <c r="L823" s="444">
        <f t="shared" ca="1" si="80"/>
        <v>5420859.6751544988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5420859.6751544988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22554.014321561161</v>
      </c>
      <c r="L824" s="444">
        <f t="shared" ca="1" si="80"/>
        <v>5435517.4514962398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5435517.4514962398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22615.088389651748</v>
      </c>
      <c r="L825" s="444">
        <f t="shared" ca="1" si="80"/>
        <v>5450236.3019060716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5450236.3019060716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22676.416933026048</v>
      </c>
      <c r="L826" s="444">
        <f t="shared" ca="1" si="80"/>
        <v>5465016.4808592778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5465016.4808592778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22738.001011997741</v>
      </c>
      <c r="L827" s="444">
        <f t="shared" ca="1" si="80"/>
        <v>5479858.2438914552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5479858.2438914552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22799.841691298479</v>
      </c>
      <c r="L828" s="444">
        <f t="shared" ca="1" si="80"/>
        <v>5494761.8476029336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5494761.8476029336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22861.940040096306</v>
      </c>
      <c r="L829" s="444">
        <f t="shared" ca="1" si="80"/>
        <v>5509727.5496632103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5509727.5496632103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22924.297132014126</v>
      </c>
      <c r="L830" s="444">
        <f t="shared" ca="1" si="80"/>
        <v>5524755.6088154046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5524755.6088154046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22986.914045148267</v>
      </c>
      <c r="L831" s="444">
        <f t="shared" ca="1" si="80"/>
        <v>5539846.2848807331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5539846.2848807331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23049.791862087139</v>
      </c>
      <c r="L832" s="444">
        <f t="shared" ca="1" si="80"/>
        <v>5554999.8387630004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5554999.8387630004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23112.93166992992</v>
      </c>
      <c r="L833" s="444">
        <f t="shared" ca="1" si="80"/>
        <v>5570216.5324531104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5570216.5324531104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23176.334560305375</v>
      </c>
      <c r="L834" s="444">
        <f t="shared" ca="1" si="80"/>
        <v>5585496.6290335963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5585496.6290335963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23240.001629390736</v>
      </c>
      <c r="L835" s="444">
        <f t="shared" ca="1" si="80"/>
        <v>5600840.392683167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5600840.392683167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23303.933977930614</v>
      </c>
      <c r="L836" s="444">
        <f t="shared" ca="1" si="80"/>
        <v>5616248.0886812778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5616248.0886812778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23368.132711256076</v>
      </c>
      <c r="L837" s="444">
        <f t="shared" ca="1" si="80"/>
        <v>5631719.9834127137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5631719.9834127137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23432.598939303723</v>
      </c>
      <c r="L838" s="444">
        <f t="shared" ca="1" si="80"/>
        <v>5647256.3443721971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5647256.3443721971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23497.333776634903</v>
      </c>
      <c r="L839" s="444">
        <f t="shared" ca="1" si="80"/>
        <v>5662857.4401690122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5662857.4401690122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23562.338342454968</v>
      </c>
      <c r="L840" s="444">
        <f t="shared" ca="1" si="80"/>
        <v>5678523.5405316474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5678523.5405316474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23627.613760632616</v>
      </c>
      <c r="L841" s="444">
        <f t="shared" ca="1" si="80"/>
        <v>5694254.9163124599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5694254.9163124599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23693.161159719333</v>
      </c>
      <c r="L842" s="444">
        <f t="shared" ca="1" si="80"/>
        <v>5710051.8394923592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5710051.8394923592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23758.981672968912</v>
      </c>
      <c r="L843" s="444">
        <f t="shared" ca="1" si="80"/>
        <v>5725914.5831855079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5725914.5831855079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23825.076438357031</v>
      </c>
      <c r="L844" s="444">
        <f t="shared" ca="1" si="80"/>
        <v>5741843.421644045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5741843.421644045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23891.446598600938</v>
      </c>
      <c r="L845" s="444">
        <f t="shared" ca="1" si="80"/>
        <v>5757838.6302628256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5757838.6302628256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23958.093301179189</v>
      </c>
      <c r="L846" s="444">
        <f t="shared" ca="1" si="80"/>
        <v>5773900.4855841845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5773900.4855841845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24025.017698351519</v>
      </c>
      <c r="L847" s="444">
        <f t="shared" ca="1" si="80"/>
        <v>5790029.2653027158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5790029.2653027158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24092.220947178732</v>
      </c>
      <c r="L848" s="444">
        <f t="shared" ca="1" si="80"/>
        <v>5806225.2482700748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5806225.2482700748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24159.704209542728</v>
      </c>
      <c r="L849" s="444">
        <f t="shared" ca="1" si="80"/>
        <v>5822488.7144997977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5822488.7144997977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24227.468652166572</v>
      </c>
      <c r="L850" s="444">
        <f t="shared" ca="1" si="80"/>
        <v>5838819.9451721441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5838819.9451721441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24295.515446634683</v>
      </c>
      <c r="L851" s="444">
        <f t="shared" ca="1" si="80"/>
        <v>5855219.2226389591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5855219.2226389591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24363.845769413078</v>
      </c>
      <c r="L852" s="444">
        <f t="shared" ca="1" si="80"/>
        <v>5871686.8304285519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5871686.8304285519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24432.460801869714</v>
      </c>
      <c r="L853" s="444">
        <f t="shared" ca="1" si="80"/>
        <v>5888223.0532506015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5888223.0532506015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24501.361730294924</v>
      </c>
      <c r="L854" s="444">
        <f t="shared" ca="1" si="80"/>
        <v>5904828.1770010768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5904828.1770010768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24570.549745921904</v>
      </c>
      <c r="L855" s="444">
        <f t="shared" ca="1" si="80"/>
        <v>5921502.4887671787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5921502.4887671787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24640.026044947328</v>
      </c>
      <c r="L856" s="444">
        <f t="shared" ca="1" si="80"/>
        <v>5938246.2768323058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5938246.2768323058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24709.791828552025</v>
      </c>
      <c r="L857" s="444">
        <f t="shared" ca="1" si="80"/>
        <v>5955059.8306810381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5955059.8306810381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24779.848302921742</v>
      </c>
      <c r="L858" s="444">
        <f t="shared" ca="1" si="80"/>
        <v>5971943.4410041394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5971943.4410041394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24850.196679267996</v>
      </c>
      <c r="L859" s="444">
        <f t="shared" ca="1" si="80"/>
        <v>5988897.3997035874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5988897.3997035874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24920.838173849032</v>
      </c>
      <c r="L860" s="444">
        <f t="shared" ca="1" si="80"/>
        <v>6005921.999897616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6005921.999897616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24991.774007990818</v>
      </c>
      <c r="L861" s="444">
        <f t="shared" ca="1" si="80"/>
        <v>6023017.5359257869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6023017.5359257869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25063.005408108194</v>
      </c>
      <c r="L862" s="444">
        <f t="shared" ca="1" si="80"/>
        <v>6040184.3033540752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6040184.3033540752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25134.533605726065</v>
      </c>
      <c r="L863" s="444">
        <f t="shared" ca="1" si="80"/>
        <v>6057422.5989799816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6057422.5989799816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25206.359837500673</v>
      </c>
      <c r="L864" s="444">
        <f t="shared" ca="1" si="80"/>
        <v>6074732.720837662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6074732.720837662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25278.48534524101</v>
      </c>
      <c r="L865" s="444">
        <f t="shared" ca="1" si="80"/>
        <v>6092114.9682030827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6092114.9682030827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25350.91137593026</v>
      </c>
      <c r="L866" s="444">
        <f t="shared" ca="1" si="80"/>
        <v>6109569.6415991932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6109569.6415991932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25423.639181747389</v>
      </c>
      <c r="L867" s="444">
        <f t="shared" ca="1" si="80"/>
        <v>6127097.0428011203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6127097.0428011203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25496.67002008875</v>
      </c>
      <c r="L868" s="444">
        <f t="shared" ca="1" si="80"/>
        <v>6144697.4748413889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6144697.4748413889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25570.005153589871</v>
      </c>
      <c r="L869" s="444">
        <f t="shared" ca="1" si="80"/>
        <v>6162371.2420151588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6162371.2420151588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25643.645850147244</v>
      </c>
      <c r="L870" s="444">
        <f t="shared" ca="1" si="80"/>
        <v>6180118.6498854859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6180118.6498854859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25717.593382940275</v>
      </c>
      <c r="L871" s="444">
        <f t="shared" ca="1" si="80"/>
        <v>6197940.0052886065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6197940.0052886065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25791.849030453275</v>
      </c>
      <c r="L872" s="444">
        <f t="shared" ca="1" si="80"/>
        <v>6215835.6163392402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6215835.6163392402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25866.414076497585</v>
      </c>
      <c r="L873" s="444">
        <f t="shared" ca="1" si="80"/>
        <v>6233805.792435918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6233805.792435918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25941.289810233742</v>
      </c>
      <c r="L874" s="444">
        <f t="shared" ca="1" si="80"/>
        <v>6251850.8442663318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6251850.8442663318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26016.477526193798</v>
      </c>
      <c r="L875" s="444">
        <f t="shared" ca="1" si="80"/>
        <v>6269971.0838127052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6269971.0838127052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26091.978524303689</v>
      </c>
      <c r="L876" s="444">
        <f t="shared" ca="1" si="80"/>
        <v>6288166.8243571892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6288166.8243571892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26167.794109905706</v>
      </c>
      <c r="L877" s="444">
        <f t="shared" ca="1" si="80"/>
        <v>6306438.3804872753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6306438.3804872753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26243.925593781063</v>
      </c>
      <c r="L878" s="444">
        <f t="shared" ca="1" si="80"/>
        <v>6324786.0681012366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6324786.0681012366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26320.374292172568</v>
      </c>
      <c r="L879" s="444">
        <f t="shared" ca="1" si="80"/>
        <v>6343210.2044135891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6343210.2044135891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26397.141526807372</v>
      </c>
      <c r="L880" s="444">
        <f t="shared" ca="1" si="80"/>
        <v>6361711.1079605762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6361711.1079605762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26474.228624919819</v>
      </c>
      <c r="L881" s="444">
        <f t="shared" ca="1" si="80"/>
        <v>6380289.0986056756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6380289.0986056756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26551.636919274399</v>
      </c>
      <c r="L882" s="444">
        <f t="shared" ca="1" si="80"/>
        <v>6398944.4975451296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6398944.4975451296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26629.36774818879</v>
      </c>
      <c r="L883" s="444">
        <f t="shared" ca="1" si="80"/>
        <v>6417677.6273134984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6417677.6273134984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26707.422455556993</v>
      </c>
      <c r="L884" s="444">
        <f t="shared" ca="1" si="80"/>
        <v>6436488.8117892351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6436488.8117892351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26785.802390872563</v>
      </c>
      <c r="L885" s="444">
        <f t="shared" ca="1" si="80"/>
        <v>6455378.3762002876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6455378.3762002876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26864.508909251948</v>
      </c>
      <c r="L886" s="444">
        <f t="shared" ca="1" si="80"/>
        <v>6474346.6471297191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6474346.6471297191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26943.543371457912</v>
      </c>
      <c r="L887" s="444">
        <f t="shared" ca="1" si="80"/>
        <v>6493393.9525213568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6493393.9525213568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27022.907143923068</v>
      </c>
      <c r="L888" s="444">
        <f t="shared" ca="1" si="80"/>
        <v>6512520.6216854602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6512520.6216854602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27102.601598773501</v>
      </c>
      <c r="L889" s="444">
        <f t="shared" ca="1" si="80"/>
        <v>6531726.9853044134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6531726.9853044134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27182.628113852472</v>
      </c>
      <c r="L890" s="444">
        <f t="shared" ca="1" si="80"/>
        <v>6551013.3754384462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6551013.3754384462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27262.988072744276</v>
      </c>
      <c r="L891" s="444">
        <f t="shared" ca="1" si="80"/>
        <v>6570380.1255313708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6570380.1255313708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27343.682864798124</v>
      </c>
      <c r="L892" s="444">
        <f t="shared" ca="1" si="80"/>
        <v>6589827.570416349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6589827.570416349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27424.713885152203</v>
      </c>
      <c r="L893" s="444">
        <f t="shared" ca="1" si="80"/>
        <v>6609356.0463216808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6609356.0463216808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27506.082534757752</v>
      </c>
      <c r="L894" s="444">
        <f t="shared" ca="1" si="80"/>
        <v>6628965.8908766182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6628965.8908766182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27587.79022040332</v>
      </c>
      <c r="L895" s="444">
        <f t="shared" ca="1" si="80"/>
        <v>6648657.4431172013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6648657.4431172013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27669.838354739091</v>
      </c>
      <c r="L896" s="444">
        <f t="shared" ca="1" si="80"/>
        <v>6668431.0434921207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6668431.0434921207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27752.22835630125</v>
      </c>
      <c r="L897" s="444">
        <f t="shared" ca="1" si="80"/>
        <v>6688287.0338686015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6688287.0338686015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27834.961649536592</v>
      </c>
      <c r="L898" s="444">
        <f t="shared" ca="1" si="80"/>
        <v>6708225.7575383177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6708225.7575383177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27918.039664827073</v>
      </c>
      <c r="L899" s="444">
        <f t="shared" ca="1" si="80"/>
        <v>6728247.559223325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6728247.559223325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28001.463838514603</v>
      </c>
      <c r="L900" s="444">
        <f t="shared" ca="1" si="80"/>
        <v>6748352.7850820199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6748352.7850820199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28085.235612925833</v>
      </c>
      <c r="L901" s="444">
        <f t="shared" ca="1" si="80"/>
        <v>6768541.7827151259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6768541.7827151259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28169.356436397113</v>
      </c>
      <c r="L902" s="444">
        <f t="shared" ca="1" si="80"/>
        <v>6788814.9011717029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6788814.9011717029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28253.827763299512</v>
      </c>
      <c r="L903" s="444">
        <f t="shared" ca="1" si="80"/>
        <v>6809172.4909551824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6809172.4909551824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28338.651054064005</v>
      </c>
      <c r="L904" s="444">
        <f t="shared" ca="1" si="80"/>
        <v>6829614.9040294262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6829614.9040294262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28423.827775206697</v>
      </c>
      <c r="L905" s="444">
        <f t="shared" ca="1" si="80"/>
        <v>6850142.4938248126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6850142.4938248126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28509.359399354133</v>
      </c>
      <c r="L906" s="444">
        <f t="shared" ca="1" si="80"/>
        <v>6870755.6152443467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6870755.6152443467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28595.247405268859</v>
      </c>
      <c r="L907" s="444">
        <f t="shared" ca="1" si="80"/>
        <v>6891454.6246697959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6891454.6246697959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28681.493277874899</v>
      </c>
      <c r="L908" s="444">
        <f t="shared" ca="1" si="80"/>
        <v>6912239.8799678506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6912239.8799678506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28768.09850828346</v>
      </c>
      <c r="L909" s="444">
        <f t="shared" ca="1" si="80"/>
        <v>6933111.7404963141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6933111.7404963141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28855.064593818726</v>
      </c>
      <c r="L910" s="444">
        <f t="shared" ca="1" si="80"/>
        <v>6954070.5671103131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6954070.5671103131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28942.39303804372</v>
      </c>
      <c r="L911" s="444">
        <f t="shared" ca="1" si="80"/>
        <v>6975116.7221685369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6975116.7221685369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29030.085350786325</v>
      </c>
      <c r="L912" s="444">
        <f t="shared" ca="1" si="80"/>
        <v>6996250.5695395032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6996250.5695395032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29118.143048165348</v>
      </c>
      <c r="L913" s="444">
        <f t="shared" ca="1" si="80"/>
        <v>7017472.4746078486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7017472.4746078486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29206.567652616788</v>
      </c>
      <c r="L914" s="444">
        <f t="shared" ca="1" si="80"/>
        <v>7038782.8042806452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7038782.8042806452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29295.360692920105</v>
      </c>
      <c r="L915" s="444">
        <f t="shared" ca="1" si="80"/>
        <v>7060181.9269937454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7060181.9269937454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29384.523704224688</v>
      </c>
      <c r="L916" s="444">
        <f t="shared" ca="1" si="80"/>
        <v>7081670.2127181496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7081670.2127181496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29474.05822807637</v>
      </c>
      <c r="L917" s="444">
        <f t="shared" ca="1" si="80"/>
        <v>7103248.0329664061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7103248.0329664061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29563.965812444108</v>
      </c>
      <c r="L918" s="444">
        <f t="shared" ca="1" si="80"/>
        <v>7124915.7607990298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7124915.7607990298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29654.248011746702</v>
      </c>
      <c r="L919" s="444">
        <f t="shared" ca="1" si="80"/>
        <v>7146673.7708309563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7146673.7708309563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29744.906386879738</v>
      </c>
      <c r="L920" s="444">
        <f t="shared" ca="1" si="80"/>
        <v>7168522.4392380156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7168522.4392380156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29835.942505242478</v>
      </c>
      <c r="L921" s="444">
        <f t="shared" ca="1" si="80"/>
        <v>7190462.1437634379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7190462.1437634379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29927.357940765072</v>
      </c>
      <c r="L922" s="444">
        <f t="shared" ca="1" si="80"/>
        <v>7212493.263724383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7212493.263724383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30019.154273935677</v>
      </c>
      <c r="L923" s="444">
        <f t="shared" ca="1" si="80"/>
        <v>7234616.1800184986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7234616.1800184986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30111.333091827826</v>
      </c>
      <c r="L924" s="444">
        <f t="shared" ca="1" si="80"/>
        <v>7256831.2751305066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7256831.2751305066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30203.895988127861</v>
      </c>
      <c r="L925" s="444">
        <f t="shared" ca="1" si="80"/>
        <v>7279138.9331388148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7279138.9331388148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30296.844563162478</v>
      </c>
      <c r="L926" s="444">
        <f t="shared" ca="1" si="80"/>
        <v>7301539.5397221576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7301539.5397221576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30390.180423926409</v>
      </c>
      <c r="L927" s="444">
        <f t="shared" ca="1" si="80"/>
        <v>7324033.4821662642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7324033.4821662642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30483.905184110179</v>
      </c>
      <c r="L928" s="444">
        <f t="shared" ca="1" si="80"/>
        <v>7346621.1493705548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7346621.1493705548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30578.020464128062</v>
      </c>
      <c r="L929" s="444">
        <f t="shared" ca="1" si="80"/>
        <v>7369302.9318548627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7369302.9318548627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30672.527891146012</v>
      </c>
      <c r="L930" s="444">
        <f t="shared" ca="1" si="80"/>
        <v>7392079.2217661887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7392079.2217661887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30767.429099109864</v>
      </c>
      <c r="L931" s="444">
        <f t="shared" ca="1" si="80"/>
        <v>7414950.4128854787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7414950.4128854787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30862.725728773577</v>
      </c>
      <c r="L932" s="444">
        <f t="shared" ca="1" si="80"/>
        <v>7437916.9006344322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7437916.9006344322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30958.419427727546</v>
      </c>
      <c r="L933" s="444">
        <f t="shared" ca="1" si="80"/>
        <v>7460979.0820823396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7460979.0820823396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31054.511850427163</v>
      </c>
      <c r="L934" s="444">
        <f t="shared" ca="1" si="80"/>
        <v>7484137.3559529465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7484137.3559529465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31151.004658221358</v>
      </c>
      <c r="L935" s="444">
        <f t="shared" ca="1" si="80"/>
        <v>7507392.1226313477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7507392.1226313477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31247.899519381361</v>
      </c>
      <c r="L936" s="444">
        <f t="shared" ca="1" si="80"/>
        <v>7530743.7841709089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7530743.7841709089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31345.198109129535</v>
      </c>
      <c r="L937" s="444">
        <f t="shared" ca="1" si="80"/>
        <v>7554192.7443002183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7554192.7443002183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31442.902109668321</v>
      </c>
      <c r="L938" s="444">
        <f t="shared" ca="1" si="80"/>
        <v>7577739.4084300669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7577739.4084300669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31541.013210209367</v>
      </c>
      <c r="L939" s="444">
        <f t="shared" ca="1" si="80"/>
        <v>7601384.183660456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7601384.183660456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31639.533107002655</v>
      </c>
      <c r="L940" s="444">
        <f t="shared" ca="1" si="80"/>
        <v>7625127.4787876382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7625127.4787876382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31738.463503365914</v>
      </c>
      <c r="L941" s="444">
        <f t="shared" ca="1" si="80"/>
        <v>7648969.7043111846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7648969.7043111846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31837.806109714016</v>
      </c>
      <c r="L942" s="444">
        <f t="shared" ca="1" si="80"/>
        <v>7672911.2724410789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7672911.2724410789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31937.562643588579</v>
      </c>
      <c r="L943" s="444">
        <f t="shared" ca="1" si="80"/>
        <v>7696952.5971048474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7696952.5971048474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32037.734829687615</v>
      </c>
      <c r="L944" s="444">
        <f t="shared" ca="1" si="80"/>
        <v>7721094.0939547149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7721094.0939547149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32138.324399895395</v>
      </c>
      <c r="L945" s="444">
        <f t="shared" ca="1" si="80"/>
        <v>7745336.18037479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7745336.18037479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32239.33309331238</v>
      </c>
      <c r="L946" s="444">
        <f t="shared" ca="1" si="80"/>
        <v>7769679.2754882826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7769679.2754882826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32340.76265628526</v>
      </c>
      <c r="L947" s="444">
        <f t="shared" ca="1" si="80"/>
        <v>7794123.800164748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7794123.800164748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32442.6148424372</v>
      </c>
      <c r="L948" s="444">
        <f t="shared" ca="1" si="80"/>
        <v>7818670.1770273652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7818670.1770273652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32544.891412698104</v>
      </c>
      <c r="L949" s="444">
        <f t="shared" ca="1" si="80"/>
        <v>7843318.8304602429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7843318.8304602429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32647.59413533509</v>
      </c>
      <c r="L950" s="444">
        <f t="shared" ca="1" si="80"/>
        <v>7868070.1866157576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7868070.1866157576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32750.724785983071</v>
      </c>
      <c r="L951" s="444">
        <f t="shared" ca="1" si="80"/>
        <v>7892924.6734219203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7892924.6734219203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32854.285147675415</v>
      </c>
      <c r="L952" s="444">
        <f t="shared" ca="1" si="80"/>
        <v>7917882.7205897756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7917882.7205897756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32958.277010874815</v>
      </c>
      <c r="L953" s="444">
        <f t="shared" ca="1" si="80"/>
        <v>7942944.7596208304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7942944.7596208304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33062.702173504207</v>
      </c>
      <c r="L954" s="444">
        <f t="shared" ca="1" si="80"/>
        <v>7968111.2238145145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7968111.2238145145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33167.56244097789</v>
      </c>
      <c r="L955" s="444">
        <f t="shared" ca="1" si="80"/>
        <v>7993382.5482756719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7993382.5482756719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33272.859626232719</v>
      </c>
      <c r="L956" s="444">
        <f t="shared" ca="1" si="80"/>
        <v>8018759.1699220845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8018759.1699220845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33378.595549759433</v>
      </c>
      <c r="L957" s="444">
        <f t="shared" ca="1" si="80"/>
        <v>8044241.527492024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8044241.527492024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33484.772039634183</v>
      </c>
      <c r="L958" s="444">
        <f t="shared" ca="1" si="80"/>
        <v>8069830.0615518382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8069830.0615518382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33591.390931550079</v>
      </c>
      <c r="L959" s="444">
        <f t="shared" ca="1" si="80"/>
        <v>8095525.2145035686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8095525.2145035686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33698.454068848951</v>
      </c>
      <c r="L960" s="444">
        <f t="shared" ca="1" si="80"/>
        <v>8121327.4305925975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8121327.4305925975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33805.963302553246</v>
      </c>
      <c r="L961" s="444">
        <f t="shared" ca="1" si="80"/>
        <v>8147237.1559153311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8147237.1559153311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33913.920491397956</v>
      </c>
      <c r="L962" s="444">
        <f t="shared" ca="1" si="80"/>
        <v>8173254.8384269094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8173254.8384269094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34022.32750186287</v>
      </c>
      <c r="L963" s="444">
        <f t="shared" ca="1" si="80"/>
        <v>8199380.9279489527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8199380.9279489527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34131.186208204716</v>
      </c>
      <c r="L964" s="444">
        <f t="shared" ca="1" si="80"/>
        <v>8225615.876177337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8225615.876177337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34240.498492489656</v>
      </c>
      <c r="L965" s="444">
        <f t="shared" ca="1" si="80"/>
        <v>8251960.1366900066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8251960.1366900066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34350.266244625775</v>
      </c>
      <c r="L966" s="444">
        <f t="shared" ca="1" si="80"/>
        <v>8278414.1649548123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8278414.1649548123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34460.491362395798</v>
      </c>
      <c r="L967" s="444">
        <f t="shared" ca="1" si="80"/>
        <v>8304978.418337388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8304978.418337388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34571.175751489864</v>
      </c>
      <c r="L968" s="444">
        <f t="shared" ca="1" si="80"/>
        <v>8331653.3561090576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8331653.3561090576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34682.321325538491</v>
      </c>
      <c r="L969" s="444">
        <f t="shared" ca="1" si="80"/>
        <v>8358439.4394547762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8358439.4394547762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34793.930006145652</v>
      </c>
      <c r="L970" s="444">
        <f t="shared" ca="1" si="80"/>
        <v>8385337.1314811017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8385337.1314811017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34906.003722922003</v>
      </c>
      <c r="L971" s="444">
        <f t="shared" ca="1" si="80"/>
        <v>8412346.8972242046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8412346.8972242046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35018.54441351827</v>
      </c>
      <c r="L972" s="444">
        <f t="shared" ca="1" si="80"/>
        <v>8439469.2036579028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8439469.2036579028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35131.554023658675</v>
      </c>
      <c r="L973" s="444">
        <f t="shared" ca="1" si="80"/>
        <v>8466704.5197017416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8466704.5197017416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35245.034507174671</v>
      </c>
      <c r="L974" s="444">
        <f t="shared" ca="1" si="80"/>
        <v>8494053.3162290957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8494053.3162290957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35358.987826038647</v>
      </c>
      <c r="L975" s="444">
        <f t="shared" ca="1" si="80"/>
        <v>8521516.0660753138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8521516.0660753138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35473.415950397888</v>
      </c>
      <c r="L976" s="444">
        <f t="shared" ca="1" si="80"/>
        <v>8549093.2440458909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8549093.2440458909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35588.320858608626</v>
      </c>
      <c r="L977" s="444">
        <f t="shared" ca="1" si="80"/>
        <v>8576785.3269246798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8576785.3269246798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35703.704537270249</v>
      </c>
      <c r="L978" s="444">
        <f t="shared" ca="1" si="80"/>
        <v>8604592.7934821304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8604592.7934821304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35819.568981259625</v>
      </c>
      <c r="L979" s="444">
        <f t="shared" ca="1" si="80"/>
        <v>8632516.1244835705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8632516.1244835705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35935.916193765624</v>
      </c>
      <c r="L980" s="444">
        <f t="shared" ca="1" si="80"/>
        <v>8660555.802697517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8660555.802697517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36052.748186323734</v>
      </c>
      <c r="L981" s="444">
        <f t="shared" ca="1" si="80"/>
        <v>8688712.3129040208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8688712.3129040208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36170.066978850838</v>
      </c>
      <c r="L982" s="444">
        <f t="shared" ca="1" si="80"/>
        <v>8716986.1419030521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8716986.1419030521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36287.87459968013</v>
      </c>
      <c r="L983" s="444">
        <f t="shared" ca="1" si="80"/>
        <v>8745377.7785229124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8745377.7785229124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36406.173085596216</v>
      </c>
      <c r="L984" s="444">
        <f t="shared" ca="1" si="80"/>
        <v>8773887.7136286888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8773887.7136286888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36524.964481870287</v>
      </c>
      <c r="L985" s="444">
        <f t="shared" ca="1" si="80"/>
        <v>8802516.4401307385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8802516.4401307385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36644.250842295492</v>
      </c>
      <c r="L986" s="444">
        <f t="shared" ca="1" si="80"/>
        <v>8831264.4529932141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8831264.4529932141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36764.034229222474</v>
      </c>
      <c r="L987" s="444">
        <f t="shared" ca="1" si="80"/>
        <v>8860132.2492426168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8860132.2492426168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36884.316713594984</v>
      </c>
      <c r="L988" s="444">
        <f t="shared" ca="1" si="80"/>
        <v>8889120.3279763926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8889120.3279763926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37005.100374985719</v>
      </c>
      <c r="L989" s="444">
        <f t="shared" ca="1" si="80"/>
        <v>8918229.1903715581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8918229.1903715581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37126.38730163224</v>
      </c>
      <c r="L990" s="444">
        <f t="shared" ca="1" si="80"/>
        <v>8947459.3396933712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8947459.3396933712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37248.179590473126</v>
      </c>
      <c r="L991" s="444">
        <f t="shared" ca="1" si="80"/>
        <v>8976811.2813040242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8976811.2813040242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37370.479347184184</v>
      </c>
      <c r="L992" s="444">
        <f t="shared" ca="1" si="80"/>
        <v>9006285.5226713885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9006285.5226713885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37493.288686214866</v>
      </c>
      <c r="L993" s="444">
        <f t="shared" ca="1" si="80"/>
        <v>9035882.5733777825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9035882.5733777825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37616.609730824843</v>
      </c>
      <c r="L994" s="444">
        <f t="shared" ca="1" si="80"/>
        <v>9065602.9451287873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9065602.9451287873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37740.444613120693</v>
      </c>
      <c r="L995" s="444">
        <f t="shared" ca="1" si="80"/>
        <v>9095447.1517620888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9095447.1517620888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37864.795474092789</v>
      </c>
      <c r="L996" s="444">
        <f t="shared" ca="1" si="80"/>
        <v>9125415.7092563622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9125415.7092563622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37989.664463652261</v>
      </c>
      <c r="L997" s="444">
        <f t="shared" ca="1" si="80"/>
        <v>9155509.1357401945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9155509.1357401945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38115.053740668227</v>
      </c>
      <c r="L998" s="444">
        <f t="shared" ca="1" si="80"/>
        <v>9185727.9515010435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9185727.9515010435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38240.965473005097</v>
      </c>
      <c r="L999" s="444">
        <f t="shared" ca="1" si="80"/>
        <v>9216072.6789942291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9216072.6789942291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38367.401837560035</v>
      </c>
      <c r="L1000" s="444">
        <f t="shared" ca="1" si="80"/>
        <v>9246543.8428519685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9246543.8428519685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38494.365020300618</v>
      </c>
      <c r="L1001" s="444">
        <f t="shared" ca="1" si="80"/>
        <v>9277141.9698924497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9277141.9698924497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38621.857216302626</v>
      </c>
      <c r="L1002" s="444">
        <f t="shared" ca="1" si="80"/>
        <v>9307867.589128932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9307867.589128932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38749.880629787964</v>
      </c>
      <c r="L1003" s="444">
        <f t="shared" ca="1" si="80"/>
        <v>9338721.2317788992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9338721.2317788992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38878.437474162827</v>
      </c>
      <c r="L1004" s="444">
        <f t="shared" ca="1" si="80"/>
        <v>9369703.4312732425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9369703.4312732425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39007.529972055927</v>
      </c>
      <c r="L1005" s="444">
        <f t="shared" ca="1" si="80"/>
        <v>9400814.7232654784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9400814.7232654784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39137.160355356908</v>
      </c>
      <c r="L1006" s="444">
        <f t="shared" ca="1" si="80"/>
        <v>9432055.6456410158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9432055.6456410158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39267.330865254982</v>
      </c>
      <c r="L1007" s="444">
        <f t="shared" ca="1" si="80"/>
        <v>9463426.7385264505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9463426.7385264505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39398.043752277626</v>
      </c>
      <c r="L1008" s="444">
        <f t="shared" ca="1" si="80"/>
        <v>9494928.5442989077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9494928.5442989077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39529.301276329534</v>
      </c>
      <c r="L1009" s="444">
        <f t="shared" ca="1" si="80"/>
        <v>9526561.6075954176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9526561.6075954176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39661.105706731658</v>
      </c>
      <c r="L1010" s="444">
        <f t="shared" ca="1" si="80"/>
        <v>9558326.4753223285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9558326.4753223285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39793.459322260453</v>
      </c>
      <c r="L1011" s="444">
        <f t="shared" ca="1" si="80"/>
        <v>9590223.6966647692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9590223.6966647692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39926.364411187285</v>
      </c>
      <c r="L1012" s="444">
        <f t="shared" ca="1" si="80"/>
        <v>9622253.8230961356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9622253.8230961356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40059.823271317982</v>
      </c>
      <c r="L1013" s="444">
        <f t="shared" ca="1" si="80"/>
        <v>9654417.408387633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9654417.408387633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40193.838210032554</v>
      </c>
      <c r="L1014" s="444">
        <f t="shared" ca="1" si="80"/>
        <v>9686715.0086178463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9686715.0086178463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40328.411544325107</v>
      </c>
      <c r="L1015" s="444">
        <f t="shared" ca="1" si="80"/>
        <v>9719147.1821823511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9719147.1821823511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40463.545600843878</v>
      </c>
      <c r="L1016" s="444">
        <f t="shared" ca="1" si="80"/>
        <v>9751714.4898033757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9751714.4898033757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40599.242715931483</v>
      </c>
      <c r="L1017" s="444">
        <f t="shared" ca="1" si="80"/>
        <v>9784417.4945394862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9784417.4945394862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40735.505235665274</v>
      </c>
      <c r="L1018" s="444">
        <f t="shared" ca="1" si="80"/>
        <v>9817256.7617953308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9817256.7617953308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40872.335515897961</v>
      </c>
      <c r="L1019" s="444">
        <f t="shared" ca="1" si="80"/>
        <v>9850232.8593314085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9850232.8593314085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41009.735922298285</v>
      </c>
      <c r="L1020" s="444">
        <f t="shared" ca="1" si="80"/>
        <v>9883346.357273886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9883346.357273886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41147.708830391945</v>
      </c>
      <c r="L1021" s="444">
        <f t="shared" ca="1" si="80"/>
        <v>9916597.828124458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9916597.828124458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41286.256625602655</v>
      </c>
      <c r="L1022" s="444">
        <f t="shared" ca="1" si="80"/>
        <v>9949987.84677024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9949987.84677024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41425.381703293417</v>
      </c>
      <c r="L1023" s="444">
        <f t="shared" ca="1" si="80"/>
        <v>9983516.9904937129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9983516.9904937129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41565.086468807887</v>
      </c>
      <c r="L1024" s="444">
        <f t="shared" ca="1" si="80"/>
        <v>10017185.838982701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10017185.838982701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41705.373337512006</v>
      </c>
      <c r="L1025" s="444">
        <f t="shared" ca="1" si="80"/>
        <v>10050994.974340394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10050994.974340394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41846.244734835724</v>
      </c>
      <c r="L1026" s="444">
        <f t="shared" ca="1" si="80"/>
        <v>10084944.981095409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10084944.981095409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41987.703096314952</v>
      </c>
      <c r="L1027" s="444">
        <f t="shared" ca="1" si="80"/>
        <v>10119036.446211904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10119036.446211904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42129.750867633687</v>
      </c>
      <c r="L1028" s="444">
        <f t="shared" ref="L1028:L1282" ca="1" si="106">I1028-J1028+K1028</f>
        <v>10153269.959099717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10153269.959099717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42272.39050466624</v>
      </c>
      <c r="L1029" s="444">
        <f t="shared" ca="1" si="106"/>
        <v>10187646.111624563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10187646.111624563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42415.624473519762</v>
      </c>
      <c r="L1030" s="444">
        <f t="shared" ca="1" si="106"/>
        <v>10222165.498118263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10222165.498118263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42559.455250576844</v>
      </c>
      <c r="L1031" s="444">
        <f t="shared" ca="1" si="106"/>
        <v>10256828.715389019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10256828.715389019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42703.885322538328</v>
      </c>
      <c r="L1032" s="444">
        <f t="shared" ca="1" si="106"/>
        <v>10291636.362731738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10291636.362731738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42848.917186466322</v>
      </c>
      <c r="L1033" s="444">
        <f t="shared" ca="1" si="106"/>
        <v>10326589.041938385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10326589.041938385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42994.553349827351</v>
      </c>
      <c r="L1034" s="444">
        <f t="shared" ca="1" si="106"/>
        <v>10361687.357308391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10361687.357308391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43140.796330535712</v>
      </c>
      <c r="L1035" s="444">
        <f t="shared" ca="1" si="106"/>
        <v>10396931.915659107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10396931.915659107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43287.648656997029</v>
      </c>
      <c r="L1036" s="444">
        <f t="shared" ca="1" si="106"/>
        <v>10432323.326336285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10432323.326336285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43435.11286815194</v>
      </c>
      <c r="L1037" s="444">
        <f t="shared" ca="1" si="106"/>
        <v>10467862.201224618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10467862.201224618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43583.191513519989</v>
      </c>
      <c r="L1038" s="444">
        <f t="shared" ca="1" si="106"/>
        <v>10503549.154758317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10503549.154758317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43731.887153243741</v>
      </c>
      <c r="L1039" s="444">
        <f t="shared" ca="1" si="106"/>
        <v>10539384.803931741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10539384.803931741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43881.202358133007</v>
      </c>
      <c r="L1040" s="444">
        <f t="shared" ca="1" si="106"/>
        <v>10575369.768310053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10575369.768310053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44031.139709709307</v>
      </c>
      <c r="L1041" s="444">
        <f t="shared" ca="1" si="106"/>
        <v>10611504.670039942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10611504.670039942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44181.701800250506</v>
      </c>
      <c r="L1042" s="444">
        <f t="shared" ca="1" si="106"/>
        <v>10647790.133860374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10647790.133860374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44332.891232835638</v>
      </c>
      <c r="L1043" s="444">
        <f t="shared" ca="1" si="106"/>
        <v>10684226.787113389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10684226.787113389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44484.710621389873</v>
      </c>
      <c r="L1044" s="444">
        <f t="shared" ca="1" si="106"/>
        <v>10720815.259754959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10720815.259754959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44637.162590729749</v>
      </c>
      <c r="L1045" s="444">
        <f t="shared" ca="1" si="106"/>
        <v>10757556.184365869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10757556.184365869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44790.249776608536</v>
      </c>
      <c r="L1046" s="444">
        <f t="shared" ca="1" si="106"/>
        <v>10794450.196162658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10794450.196162658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44943.974825761827</v>
      </c>
      <c r="L1047" s="444">
        <f t="shared" ca="1" si="106"/>
        <v>10831497.9330086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10831497.9330086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45098.340395953252</v>
      </c>
      <c r="L1048" s="444">
        <f t="shared" ca="1" si="106"/>
        <v>10868700.035424734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10868700.035424734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45253.349156020471</v>
      </c>
      <c r="L1049" s="444">
        <f t="shared" ca="1" si="106"/>
        <v>10906057.146600934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10906057.146600934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45409.003785921304</v>
      </c>
      <c r="L1050" s="444">
        <f t="shared" ca="1" si="106"/>
        <v>10943569.912407035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10943569.912407035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45565.306976780063</v>
      </c>
      <c r="L1051" s="444">
        <f t="shared" ca="1" si="106"/>
        <v>10981238.981403995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10981238.981403995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45722.261430934064</v>
      </c>
      <c r="L1052" s="444">
        <f t="shared" ca="1" si="106"/>
        <v>11019065.004855109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11019065.004855109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45879.869861980369</v>
      </c>
      <c r="L1053" s="444">
        <f t="shared" ca="1" si="106"/>
        <v>11057048.63673727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11057048.63673727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46038.134994822707</v>
      </c>
      <c r="L1054" s="444">
        <f t="shared" ca="1" si="106"/>
        <v>11095190.533752274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11095190.533752274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46197.059565718555</v>
      </c>
      <c r="L1055" s="444">
        <f t="shared" ca="1" si="106"/>
        <v>11133491.355338173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11133491.355338173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46356.646322326473</v>
      </c>
      <c r="L1056" s="444">
        <f t="shared" ca="1" si="106"/>
        <v>11171951.76368068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11171951.76368068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46516.89802375358</v>
      </c>
      <c r="L1057" s="444">
        <f t="shared" ca="1" si="106"/>
        <v>11210572.423724614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11210572.423724614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46677.817440603307</v>
      </c>
      <c r="L1058" s="444">
        <f t="shared" ca="1" si="106"/>
        <v>11249354.003185397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11249354.003185397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46839.407355023235</v>
      </c>
      <c r="L1059" s="444">
        <f t="shared" ca="1" si="106"/>
        <v>11288297.172560601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11288297.172560601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47001.670560753249</v>
      </c>
      <c r="L1060" s="444">
        <f t="shared" ca="1" si="106"/>
        <v>11327402.605141534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11327402.605141534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47164.609863173806</v>
      </c>
      <c r="L1061" s="444">
        <f t="shared" ca="1" si="106"/>
        <v>11366670.977024887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11366670.977024887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47328.228079354441</v>
      </c>
      <c r="L1062" s="444">
        <f t="shared" ca="1" si="106"/>
        <v>11406102.967124421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11406102.967124421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47492.528038102508</v>
      </c>
      <c r="L1063" s="444">
        <f t="shared" ca="1" si="106"/>
        <v>11445699.257182704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11445699.257182704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47657.512580012015</v>
      </c>
      <c r="L1064" s="444">
        <f t="shared" ca="1" si="106"/>
        <v>11485460.531782897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11485460.531782897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47823.184557512825</v>
      </c>
      <c r="L1065" s="444">
        <f t="shared" ca="1" si="106"/>
        <v>11525387.47836059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11525387.47836059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47989.546834919871</v>
      </c>
      <c r="L1066" s="444">
        <f t="shared" ca="1" si="106"/>
        <v>11565480.787215689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11565480.787215689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48156.602288482791</v>
      </c>
      <c r="L1067" s="444">
        <f t="shared" ca="1" si="106"/>
        <v>11605741.151524352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11605741.151524352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48324.353806435553</v>
      </c>
      <c r="L1068" s="444">
        <f t="shared" ca="1" si="106"/>
        <v>11646169.267350968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11646169.267350968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48492.804289046449</v>
      </c>
      <c r="L1069" s="444">
        <f t="shared" ca="1" si="106"/>
        <v>11686765.833660195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11686765.833660195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48661.956648668231</v>
      </c>
      <c r="L1070" s="444">
        <f t="shared" ca="1" si="106"/>
        <v>11727531.552329043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11727531.552329043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48831.813809788429</v>
      </c>
      <c r="L1071" s="444">
        <f t="shared" ca="1" si="106"/>
        <v>11768467.128159011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11768467.128159011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49002.37870907996</v>
      </c>
      <c r="L1072" s="444">
        <f t="shared" ca="1" si="106"/>
        <v>11809573.26888827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11809573.26888827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49173.654295451874</v>
      </c>
      <c r="L1073" s="444">
        <f t="shared" ca="1" si="106"/>
        <v>11850850.685203902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11850850.685203902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49345.643530100344</v>
      </c>
      <c r="L1074" s="444">
        <f t="shared" ca="1" si="106"/>
        <v>11892300.090754183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11892300.090754183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49518.349386559843</v>
      </c>
      <c r="L1075" s="444">
        <f t="shared" ca="1" si="106"/>
        <v>11933922.202160923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11933922.202160923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49691.774850754591</v>
      </c>
      <c r="L1076" s="444">
        <f t="shared" ca="1" si="106"/>
        <v>11975717.739031857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11975717.739031857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49865.922921050151</v>
      </c>
      <c r="L1077" s="444">
        <f t="shared" ca="1" si="106"/>
        <v>12017687.423973087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12017687.423973087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50040.796608305282</v>
      </c>
      <c r="L1078" s="444">
        <f t="shared" ca="1" si="106"/>
        <v>12059831.982601572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12059831.982601572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50216.398935923964</v>
      </c>
      <c r="L1079" s="444">
        <f t="shared" ca="1" si="106"/>
        <v>12102152.143557675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12102152.143557675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50392.732939907728</v>
      </c>
      <c r="L1080" s="444">
        <f t="shared" ca="1" si="106"/>
        <v>12144648.638517763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12144648.638517763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50569.801668908098</v>
      </c>
      <c r="L1081" s="444">
        <f t="shared" ca="1" si="106"/>
        <v>12187322.202206852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12187322.202206852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50747.608184279299</v>
      </c>
      <c r="L1082" s="444">
        <f t="shared" ca="1" si="106"/>
        <v>12230173.572411312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12230173.572411312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50926.155560131214</v>
      </c>
      <c r="L1083" s="444">
        <f t="shared" ca="1" si="106"/>
        <v>12273203.489991624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12273203.489991624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51105.446883382516</v>
      </c>
      <c r="L1084" s="444">
        <f t="shared" ca="1" si="106"/>
        <v>12316412.698895186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12316412.698895186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51285.485253814026</v>
      </c>
      <c r="L1085" s="444">
        <f t="shared" ca="1" si="106"/>
        <v>12359801.946169181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12359801.946169181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51466.273784122335</v>
      </c>
      <c r="L1086" s="444">
        <f t="shared" ca="1" si="106"/>
        <v>12403371.981973482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12403371.981973482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51647.81559997359</v>
      </c>
      <c r="L1087" s="444">
        <f t="shared" ca="1" si="106"/>
        <v>12447123.559593637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12447123.559593637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51830.113840057566</v>
      </c>
      <c r="L1088" s="444">
        <f t="shared" ca="1" si="106"/>
        <v>12491057.435453875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12491057.435453875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52013.171656141894</v>
      </c>
      <c r="L1089" s="444">
        <f t="shared" ca="1" si="106"/>
        <v>12535174.369130196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12535174.369130196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52196.992213126563</v>
      </c>
      <c r="L1090" s="444">
        <f t="shared" ca="1" si="106"/>
        <v>12579475.123363502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12579475.123363502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52381.578689098678</v>
      </c>
      <c r="L1091" s="444">
        <f t="shared" ca="1" si="106"/>
        <v>12623960.464072781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12623960.464072781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52566.934275387335</v>
      </c>
      <c r="L1092" s="444">
        <f t="shared" ca="1" si="106"/>
        <v>12668631.160368348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12668631.160368348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52753.062176618863</v>
      </c>
      <c r="L1093" s="444">
        <f t="shared" ca="1" si="106"/>
        <v>12713487.984565146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12713487.984565146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52939.965610772189</v>
      </c>
      <c r="L1094" s="444">
        <f t="shared" ca="1" si="106"/>
        <v>12758531.712196099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12758531.712196099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53127.647809234491</v>
      </c>
      <c r="L1095" s="444">
        <f t="shared" ca="1" si="106"/>
        <v>12803763.122025514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12803763.122025514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53316.112016857056</v>
      </c>
      <c r="L1096" s="444">
        <f t="shared" ca="1" si="106"/>
        <v>12849182.996062551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12849182.996062551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53505.361492011376</v>
      </c>
      <c r="L1097" s="444">
        <f t="shared" ca="1" si="106"/>
        <v>12894792.119574742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12894792.119574742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53695.39950664551</v>
      </c>
      <c r="L1098" s="444">
        <f t="shared" ca="1" si="106"/>
        <v>12940591.281101568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12940591.281101568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53886.229346340617</v>
      </c>
      <c r="L1099" s="444">
        <f t="shared" ca="1" si="106"/>
        <v>12986581.272468088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12986581.272468088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54077.85431036778</v>
      </c>
      <c r="L1100" s="444">
        <f t="shared" ca="1" si="106"/>
        <v>13032762.888798635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13032762.888798635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54270.277711745061</v>
      </c>
      <c r="L1101" s="444">
        <f t="shared" ca="1" si="106"/>
        <v>13079136.928530561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13079136.928530561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54463.502877294748</v>
      </c>
      <c r="L1102" s="444">
        <f t="shared" ca="1" si="106"/>
        <v>13125704.193428036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13125704.193428036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54657.533147700888</v>
      </c>
      <c r="L1103" s="444">
        <f t="shared" ca="1" si="106"/>
        <v>13172465.488595916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13172465.488595916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54852.371877567071</v>
      </c>
      <c r="L1104" s="444">
        <f t="shared" ca="1" si="106"/>
        <v>13219421.622493664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13219421.622493664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55048.02243547434</v>
      </c>
      <c r="L1105" s="444">
        <f t="shared" ca="1" si="106"/>
        <v>13266573.406949319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13266573.406949319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55244.488204039582</v>
      </c>
      <c r="L1106" s="444">
        <f t="shared" ca="1" si="106"/>
        <v>13313921.657173539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13313921.657173539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55441.772579973825</v>
      </c>
      <c r="L1107" s="444">
        <f t="shared" ca="1" si="106"/>
        <v>13361467.191773692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13361467.191773692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55639.878974141131</v>
      </c>
      <c r="L1108" s="444">
        <f t="shared" ca="1" si="106"/>
        <v>13409210.832768014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13409210.832768014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55838.81081161747</v>
      </c>
      <c r="L1109" s="444">
        <f t="shared" ca="1" si="106"/>
        <v>13457153.405599812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13457153.405599812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56038.571531749956</v>
      </c>
      <c r="L1110" s="444">
        <f t="shared" ca="1" si="106"/>
        <v>13505295.739151742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13505295.739151742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56239.16458821635</v>
      </c>
      <c r="L1111" s="444">
        <f t="shared" ca="1" si="106"/>
        <v>13553638.665760139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13553638.665760139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56440.593449084663</v>
      </c>
      <c r="L1112" s="444">
        <f t="shared" ca="1" si="106"/>
        <v>13602183.021229403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13602183.021229403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56642.861596873256</v>
      </c>
      <c r="L1113" s="444">
        <f t="shared" ca="1" si="106"/>
        <v>13650929.644846456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13650929.644846456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56845.972528610982</v>
      </c>
      <c r="L1114" s="444">
        <f t="shared" ca="1" si="106"/>
        <v>13699879.379395247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13699879.379395247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57049.929755897603</v>
      </c>
      <c r="L1115" s="444">
        <f t="shared" ca="1" si="106"/>
        <v>13749033.071171325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13749033.071171325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57254.736804964603</v>
      </c>
      <c r="L1116" s="444">
        <f t="shared" ca="1" si="106"/>
        <v>13798391.569996469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13798391.569996469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57460.397216736033</v>
      </c>
      <c r="L1117" s="444">
        <f t="shared" ca="1" si="106"/>
        <v>13847955.729233384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13847955.729233384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57666.91454688985</v>
      </c>
      <c r="L1118" s="444">
        <f t="shared" ca="1" si="106"/>
        <v>13897726.405800454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13897726.405800454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57874.292365919311</v>
      </c>
      <c r="L1119" s="444">
        <f t="shared" ca="1" si="106"/>
        <v>13947704.460186554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13947704.460186554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58082.534259194719</v>
      </c>
      <c r="L1120" s="444">
        <f t="shared" ca="1" si="106"/>
        <v>13997890.756465929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13997890.756465929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58291.643827025451</v>
      </c>
      <c r="L1121" s="444">
        <f t="shared" ca="1" si="106"/>
        <v>14048286.162313133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14048286.162313133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58501.624684722141</v>
      </c>
      <c r="L1122" s="444">
        <f t="shared" ca="1" si="106"/>
        <v>14098891.549018035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14098891.549018035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58712.480462659216</v>
      </c>
      <c r="L1123" s="444">
        <f t="shared" ca="1" si="106"/>
        <v>14149707.791500874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14149707.791500874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58924.214806337724</v>
      </c>
      <c r="L1124" s="444">
        <f t="shared" ca="1" si="106"/>
        <v>14200735.768327391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14200735.768327391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59136.831376448208</v>
      </c>
      <c r="L1125" s="444">
        <f t="shared" ca="1" si="106"/>
        <v>14251976.361724019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14251976.361724019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59350.333848934162</v>
      </c>
      <c r="L1126" s="444">
        <f t="shared" ca="1" si="106"/>
        <v>14303430.457593134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14303430.457593134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59564.725915055467</v>
      </c>
      <c r="L1127" s="444">
        <f t="shared" ca="1" si="106"/>
        <v>14355098.945528369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14355098.945528369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59780.01128145228</v>
      </c>
      <c r="L1128" s="444">
        <f t="shared" ca="1" si="106"/>
        <v>14406982.718830002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14406982.718830002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59996.19367020909</v>
      </c>
      <c r="L1129" s="444">
        <f t="shared" ca="1" si="106"/>
        <v>14459082.674520392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14459082.674520392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60213.276818919046</v>
      </c>
      <c r="L1130" s="444">
        <f t="shared" ca="1" si="106"/>
        <v>14511399.713359492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14511399.713359492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60431.264480748621</v>
      </c>
      <c r="L1131" s="444">
        <f t="shared" ca="1" si="106"/>
        <v>14563934.739860421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14563934.739860421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60650.160424502494</v>
      </c>
      <c r="L1132" s="444">
        <f t="shared" ca="1" si="106"/>
        <v>14616688.662305104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14616688.662305104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60869.968434688679</v>
      </c>
      <c r="L1133" s="444">
        <f t="shared" ca="1" si="106"/>
        <v>14669662.392759973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14669662.392759973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61090.692311583982</v>
      </c>
      <c r="L1134" s="444">
        <f t="shared" ca="1" si="106"/>
        <v>14722856.847091736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14722856.847091736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61312.335871299649</v>
      </c>
      <c r="L1135" s="444">
        <f t="shared" ca="1" si="106"/>
        <v>14776272.944983216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14776272.944983216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61534.902945847483</v>
      </c>
      <c r="L1136" s="444">
        <f t="shared" ca="1" si="106"/>
        <v>14829911.609949244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14829911.609949244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61758.397383205935</v>
      </c>
      <c r="L1137" s="444">
        <f t="shared" ca="1" si="106"/>
        <v>14883773.76935263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14883773.76935263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61982.823047386708</v>
      </c>
      <c r="L1138" s="444">
        <f t="shared" ca="1" si="106"/>
        <v>14937860.354420196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14937860.354420196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62208.183818501566</v>
      </c>
      <c r="L1139" s="444">
        <f t="shared" ca="1" si="106"/>
        <v>14992172.300258879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14992172.300258879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62434.483592829405</v>
      </c>
      <c r="L1140" s="444">
        <f t="shared" ca="1" si="106"/>
        <v>15046710.545871887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15046710.545871887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62661.72628288361</v>
      </c>
      <c r="L1141" s="444">
        <f t="shared" ca="1" si="106"/>
        <v>15101476.034174951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15101476.034174951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62889.915817479712</v>
      </c>
      <c r="L1142" s="444">
        <f t="shared" ca="1" si="106"/>
        <v>15156469.712012611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15156469.712012611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63119.056141803296</v>
      </c>
      <c r="L1143" s="444">
        <f t="shared" ca="1" si="106"/>
        <v>15211692.530174594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15211692.530174594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63349.151217478226</v>
      </c>
      <c r="L1144" s="444">
        <f t="shared" ca="1" si="106"/>
        <v>15267145.443412252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15267145.443412252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63580.205022635135</v>
      </c>
      <c r="L1145" s="444">
        <f t="shared" ca="1" si="106"/>
        <v>15322829.410455067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15322829.410455067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63812.22155198019</v>
      </c>
      <c r="L1146" s="444">
        <f t="shared" ca="1" si="106"/>
        <v>15378745.394027228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15378745.394027228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64045.2048168642</v>
      </c>
      <c r="L1147" s="444">
        <f t="shared" ca="1" si="106"/>
        <v>15434894.360864272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15434894.360864272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64279.158845351885</v>
      </c>
      <c r="L1148" s="444">
        <f t="shared" ca="1" si="106"/>
        <v>15491277.281729804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15491277.281729804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64514.087682291611</v>
      </c>
      <c r="L1149" s="444">
        <f t="shared" ca="1" si="106"/>
        <v>15547895.131432276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15547895.131432276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64749.995389385243</v>
      </c>
      <c r="L1150" s="444">
        <f t="shared" ca="1" si="106"/>
        <v>15604748.888841841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15604748.888841841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64986.886045258419</v>
      </c>
      <c r="L1151" s="444">
        <f t="shared" ca="1" si="106"/>
        <v>15661839.53690728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15661839.53690728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65224.763745531091</v>
      </c>
      <c r="L1152" s="444">
        <f t="shared" ca="1" si="106"/>
        <v>15719168.062672991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15719168.062672991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65463.632602888203</v>
      </c>
      <c r="L1153" s="444">
        <f t="shared" ca="1" si="106"/>
        <v>15776735.45729606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15776735.45729606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65703.496747151003</v>
      </c>
      <c r="L1154" s="444">
        <f t="shared" ca="1" si="106"/>
        <v>15834542.716063391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15834542.716063391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65944.3603253482</v>
      </c>
      <c r="L1155" s="444">
        <f t="shared" ca="1" si="106"/>
        <v>15892590.838408919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15892590.838408919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66186.227501787915</v>
      </c>
      <c r="L1156" s="444">
        <f t="shared" ca="1" si="106"/>
        <v>15950880.827930886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15950880.827930886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66429.102458129448</v>
      </c>
      <c r="L1157" s="444">
        <f t="shared" ca="1" si="106"/>
        <v>16009413.692409195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16009413.692409195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66672.989393455733</v>
      </c>
      <c r="L1158" s="444">
        <f t="shared" ca="1" si="106"/>
        <v>16068190.443822831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16068190.443822831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66917.89252434588</v>
      </c>
      <c r="L1159" s="444">
        <f t="shared" ca="1" si="106"/>
        <v>16127212.098367358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16127212.098367358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67163.816084948063</v>
      </c>
      <c r="L1160" s="444">
        <f t="shared" ca="1" si="106"/>
        <v>16186479.676472485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16186479.676472485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67410.764327052777</v>
      </c>
      <c r="L1161" s="444">
        <f t="shared" ca="1" si="106"/>
        <v>16245994.202819718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16245994.202819718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67658.741520166252</v>
      </c>
      <c r="L1162" s="444">
        <f t="shared" ca="1" si="106"/>
        <v>16305756.706360064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16305756.706360064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67907.751951584345</v>
      </c>
      <c r="L1163" s="444">
        <f t="shared" ca="1" si="106"/>
        <v>16365768.220331829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16365768.220331829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68157.799926466701</v>
      </c>
      <c r="L1164" s="444">
        <f t="shared" ca="1" si="106"/>
        <v>16426029.782278476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16426029.782278476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68408.889767911067</v>
      </c>
      <c r="L1165" s="444">
        <f t="shared" ca="1" si="106"/>
        <v>16486542.434066568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16486542.434066568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68661.025817028101</v>
      </c>
      <c r="L1166" s="444">
        <f t="shared" ca="1" si="106"/>
        <v>16547307.221903775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16547307.221903775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68914.212433016466</v>
      </c>
      <c r="L1167" s="444">
        <f t="shared" ca="1" si="106"/>
        <v>16608325.196356971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16608325.196356971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69168.453993238116</v>
      </c>
      <c r="L1168" s="444">
        <f t="shared" ca="1" si="106"/>
        <v>16669597.412370389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16669597.412370389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69456.655884876629</v>
      </c>
      <c r="L1169" s="444">
        <f t="shared" ca="1" si="106"/>
        <v>16739054.068255266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16739054.068255266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69746.058617730276</v>
      </c>
      <c r="L1170" s="444">
        <f t="shared" ca="1" si="106"/>
        <v>16808800.126872998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16808800.126872998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70036.667195304151</v>
      </c>
      <c r="L1171" s="444">
        <f t="shared" ca="1" si="106"/>
        <v>16878836.794068303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16878836.794068303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70328.486641951255</v>
      </c>
      <c r="L1172" s="444">
        <f t="shared" ca="1" si="106"/>
        <v>16949165.280710254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16949165.280710254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70621.522002959391</v>
      </c>
      <c r="L1173" s="444">
        <f t="shared" ca="1" si="106"/>
        <v>17019786.802713212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17019786.802713212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70915.778344638384</v>
      </c>
      <c r="L1174" s="444">
        <f t="shared" ca="1" si="106"/>
        <v>17090702.58105785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17090702.58105785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71211.260754407704</v>
      </c>
      <c r="L1175" s="444">
        <f t="shared" ca="1" si="106"/>
        <v>17161913.841812257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17161913.841812257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71507.974340884408</v>
      </c>
      <c r="L1176" s="444">
        <f t="shared" ca="1" si="106"/>
        <v>17233421.816153143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17233421.816153143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71805.924233971426</v>
      </c>
      <c r="L1177" s="444">
        <f t="shared" ca="1" si="106"/>
        <v>17305227.740387116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17305227.740387116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72105.11558494631</v>
      </c>
      <c r="L1178" s="444">
        <f t="shared" ca="1" si="106"/>
        <v>17377332.855972063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17377332.855972063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72405.553566550254</v>
      </c>
      <c r="L1179" s="444">
        <f t="shared" ca="1" si="106"/>
        <v>17449738.409538612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17449738.409538612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72707.243373077552</v>
      </c>
      <c r="L1180" s="444">
        <f t="shared" ca="1" si="106"/>
        <v>17522445.652911689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17522445.652911689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73010.190220465374</v>
      </c>
      <c r="L1181" s="444">
        <f t="shared" ca="1" si="106"/>
        <v>17595455.843132153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17595455.843132153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73314.399346383972</v>
      </c>
      <c r="L1182" s="444">
        <f t="shared" ca="1" si="106"/>
        <v>17668770.242478538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17668770.242478538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73619.876010327236</v>
      </c>
      <c r="L1183" s="444">
        <f t="shared" ca="1" si="106"/>
        <v>17742390.118488867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17742390.118488867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73926.625493703614</v>
      </c>
      <c r="L1184" s="444">
        <f t="shared" ca="1" si="106"/>
        <v>17816316.743982572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17816316.743982572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74234.653099927382</v>
      </c>
      <c r="L1185" s="444">
        <f t="shared" ca="1" si="106"/>
        <v>17890551.3970825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17890551.3970825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74543.96415451041</v>
      </c>
      <c r="L1186" s="444">
        <f t="shared" ca="1" si="106"/>
        <v>17965095.361237012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17965095.361237012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74854.564005154214</v>
      </c>
      <c r="L1187" s="444">
        <f t="shared" ca="1" si="106"/>
        <v>18039949.925242167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18039949.925242167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75166.458021842365</v>
      </c>
      <c r="L1188" s="444">
        <f t="shared" ca="1" si="106"/>
        <v>18115116.383264009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18115116.383264009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75479.65159693337</v>
      </c>
      <c r="L1189" s="444">
        <f t="shared" ca="1" si="106"/>
        <v>18190596.034860943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18190596.034860943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75794.150145253923</v>
      </c>
      <c r="L1190" s="444">
        <f t="shared" ca="1" si="106"/>
        <v>18266390.185006198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18266390.185006198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76109.959104192487</v>
      </c>
      <c r="L1191" s="444">
        <f t="shared" ca="1" si="106"/>
        <v>18342500.144110389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18342500.144110389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76427.083933793285</v>
      </c>
      <c r="L1192" s="444">
        <f t="shared" ca="1" si="106"/>
        <v>18418927.228044182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18418927.228044182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76745.530116850758</v>
      </c>
      <c r="L1193" s="444">
        <f t="shared" ca="1" si="106"/>
        <v>18495672.758161034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18495672.758161034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77065.30315900431</v>
      </c>
      <c r="L1194" s="444">
        <f t="shared" ca="1" si="106"/>
        <v>18572738.06132004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18572738.06132004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77386.408588833496</v>
      </c>
      <c r="L1195" s="444">
        <f t="shared" ca="1" si="106"/>
        <v>18650124.469908874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18650124.469908874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77708.851957953637</v>
      </c>
      <c r="L1196" s="444">
        <f t="shared" ca="1" si="106"/>
        <v>18727833.321866829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18727833.321866829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78032.63884111178</v>
      </c>
      <c r="L1197" s="444">
        <f t="shared" ca="1" si="106"/>
        <v>18805865.96070794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18805865.96070794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78357.77483628309</v>
      </c>
      <c r="L1198" s="444">
        <f t="shared" ca="1" si="106"/>
        <v>18884223.735544223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18884223.735544223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78684.2655647676</v>
      </c>
      <c r="L1199" s="444">
        <f t="shared" ca="1" si="106"/>
        <v>18962908.001108989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18962908.001108989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79012.116671287455</v>
      </c>
      <c r="L1200" s="444">
        <f t="shared" ca="1" si="106"/>
        <v>19041920.117780276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19041920.117780276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79341.333824084475</v>
      </c>
      <c r="L1201" s="444">
        <f t="shared" ca="1" si="106"/>
        <v>19121261.451604359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19121261.451604359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79671.922715018154</v>
      </c>
      <c r="L1202" s="444">
        <f t="shared" ca="1" si="106"/>
        <v>19200933.374319378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19200933.374319378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80003.88905966407</v>
      </c>
      <c r="L1203" s="444">
        <f t="shared" ca="1" si="106"/>
        <v>19280937.263379041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19280937.263379041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80337.238597412666</v>
      </c>
      <c r="L1204" s="444">
        <f t="shared" ca="1" si="106"/>
        <v>19361274.501976453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19361274.501976453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80671.977091568551</v>
      </c>
      <c r="L1205" s="444">
        <f t="shared" ca="1" si="106"/>
        <v>19441946.479068022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19441946.479068022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81008.110329450094</v>
      </c>
      <c r="L1206" s="444">
        <f t="shared" ca="1" si="106"/>
        <v>19522954.589397471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19522954.589397471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81345.644122489466</v>
      </c>
      <c r="L1207" s="444">
        <f t="shared" ca="1" si="106"/>
        <v>19604300.23351996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19604300.23351996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81684.58430633317</v>
      </c>
      <c r="L1208" s="444">
        <f t="shared" ca="1" si="106"/>
        <v>19685984.817826293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19685984.817826293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82024.936740942881</v>
      </c>
      <c r="L1209" s="444">
        <f t="shared" ca="1" si="106"/>
        <v>19768009.754567236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19768009.754567236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82366.707310696816</v>
      </c>
      <c r="L1210" s="444">
        <f t="shared" ca="1" si="106"/>
        <v>19850376.461877931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19850376.461877931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82709.90192449138</v>
      </c>
      <c r="L1211" s="444">
        <f t="shared" ca="1" si="106"/>
        <v>19933086.363802422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19933086.363802422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83054.526515843419</v>
      </c>
      <c r="L1212" s="444">
        <f t="shared" ca="1" si="106"/>
        <v>20016140.890318267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20016140.890318267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83400.587042992775</v>
      </c>
      <c r="L1213" s="444">
        <f t="shared" ca="1" si="106"/>
        <v>20099541.477361258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20099541.477361258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83748.089489005244</v>
      </c>
      <c r="L1214" s="444">
        <f t="shared" ca="1" si="106"/>
        <v>20183289.566850264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20183289.566850264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84097.039861876096</v>
      </c>
      <c r="L1215" s="444">
        <f t="shared" ca="1" si="106"/>
        <v>20267386.60671214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20267386.60671214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84447.444194633921</v>
      </c>
      <c r="L1216" s="444">
        <f t="shared" ca="1" si="106"/>
        <v>20351834.050906774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20351834.050906774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84799.308545444888</v>
      </c>
      <c r="L1217" s="444">
        <f t="shared" ca="1" si="106"/>
        <v>20436633.359452218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20436633.359452218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85152.638997717571</v>
      </c>
      <c r="L1218" s="444">
        <f t="shared" ca="1" si="106"/>
        <v>20521785.998449937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20521785.998449937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85507.441660208075</v>
      </c>
      <c r="L1219" s="444">
        <f t="shared" ca="1" si="106"/>
        <v>20607293.440110143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20607293.440110143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85863.722667125592</v>
      </c>
      <c r="L1220" s="444">
        <f t="shared" ca="1" si="106"/>
        <v>20693157.162777267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20693157.162777267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86221.488178238607</v>
      </c>
      <c r="L1221" s="444">
        <f t="shared" ca="1" si="106"/>
        <v>20779378.650955506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20779378.650955506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86580.744378981268</v>
      </c>
      <c r="L1222" s="444">
        <f t="shared" ca="1" si="106"/>
        <v>20865959.395334486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20865959.395334486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86941.497480560356</v>
      </c>
      <c r="L1223" s="444">
        <f t="shared" ca="1" si="106"/>
        <v>20952900.892815046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20952900.892815046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87303.753720062698</v>
      </c>
      <c r="L1224" s="444">
        <f t="shared" ca="1" si="106"/>
        <v>21040204.64653511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21040204.64653511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87667.519360562961</v>
      </c>
      <c r="L1225" s="444">
        <f t="shared" ca="1" si="106"/>
        <v>21127872.165895674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21127872.165895674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88032.800691231969</v>
      </c>
      <c r="L1226" s="444">
        <f t="shared" ca="1" si="106"/>
        <v>21215904.966586906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21215904.966586906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88399.604027445443</v>
      </c>
      <c r="L1227" s="444">
        <f t="shared" ca="1" si="106"/>
        <v>21304304.570614353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21304304.570614353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88767.935710893129</v>
      </c>
      <c r="L1228" s="444">
        <f t="shared" ca="1" si="106"/>
        <v>21393072.506325245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21393072.506325245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89137.80210968852</v>
      </c>
      <c r="L1229" s="444">
        <f t="shared" ca="1" si="106"/>
        <v>21482210.308434933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21482210.308434933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89509.209618478882</v>
      </c>
      <c r="L1230" s="444">
        <f t="shared" ca="1" si="106"/>
        <v>21571719.518053412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21571719.518053412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89882.164658555877</v>
      </c>
      <c r="L1231" s="444">
        <f t="shared" ca="1" si="106"/>
        <v>21661601.68271197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21661601.68271197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90256.673677966537</v>
      </c>
      <c r="L1232" s="444">
        <f t="shared" ca="1" si="106"/>
        <v>21751858.356389936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21751858.356389936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90632.743151624731</v>
      </c>
      <c r="L1233" s="444">
        <f t="shared" ca="1" si="106"/>
        <v>21842491.09954156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21842491.09954156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91010.379581423171</v>
      </c>
      <c r="L1234" s="444">
        <f t="shared" ca="1" si="106"/>
        <v>21933501.479122981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21933501.479122981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91389.589496345754</v>
      </c>
      <c r="L1235" s="444">
        <f t="shared" ca="1" si="106"/>
        <v>22024891.068619326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22024891.068619326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91770.379452580528</v>
      </c>
      <c r="L1236" s="444">
        <f t="shared" ca="1" si="106"/>
        <v>22116661.448071904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22116661.448071904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92152.756033632933</v>
      </c>
      <c r="L1237" s="444">
        <f t="shared" ca="1" si="106"/>
        <v>22208814.204105537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22208814.204105537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92536.725850439732</v>
      </c>
      <c r="L1238" s="444">
        <f t="shared" ca="1" si="106"/>
        <v>22301350.929955978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22301350.929955978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92922.29554148324</v>
      </c>
      <c r="L1239" s="444">
        <f t="shared" ca="1" si="106"/>
        <v>22394273.225497462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22394273.225497462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93309.471772906094</v>
      </c>
      <c r="L1240" s="444">
        <f t="shared" ca="1" si="106"/>
        <v>22487582.697270367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22487582.697270367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93698.261238626525</v>
      </c>
      <c r="L1241" s="444">
        <f t="shared" ca="1" si="106"/>
        <v>22581280.958508994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22581280.958508994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94088.67066045414</v>
      </c>
      <c r="L1242" s="444">
        <f t="shared" ca="1" si="106"/>
        <v>22675369.629169449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22675369.629169449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94480.706788206036</v>
      </c>
      <c r="L1243" s="444">
        <f t="shared" ca="1" si="106"/>
        <v>22769850.335957654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22769850.335957654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94874.376399823552</v>
      </c>
      <c r="L1244" s="444">
        <f t="shared" ca="1" si="106"/>
        <v>22864724.712357476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22864724.712357476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95269.686301489477</v>
      </c>
      <c r="L1245" s="444">
        <f t="shared" ca="1" si="106"/>
        <v>22959994.398658965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22959994.398658965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95666.643327745682</v>
      </c>
      <c r="L1246" s="444">
        <f t="shared" ca="1" si="106"/>
        <v>23055661.041986711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23055661.041986711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96065.254341611289</v>
      </c>
      <c r="L1247" s="444">
        <f t="shared" ca="1" si="106"/>
        <v>23151726.296328321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23151726.296328321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96465.526234701334</v>
      </c>
      <c r="L1248" s="444">
        <f t="shared" ca="1" si="106"/>
        <v>23248191.822563022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23248191.822563022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96867.465927345926</v>
      </c>
      <c r="L1249" s="444">
        <f t="shared" ca="1" si="106"/>
        <v>23345059.28849037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23345059.28849037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97271.080368709867</v>
      </c>
      <c r="L1250" s="444">
        <f t="shared" ca="1" si="106"/>
        <v>23442330.368859079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23442330.368859079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97676.376536912823</v>
      </c>
      <c r="L1251" s="444">
        <f t="shared" ca="1" si="106"/>
        <v>23540006.745395992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23540006.745395992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98083.361439149972</v>
      </c>
      <c r="L1252" s="444">
        <f t="shared" ca="1" si="106"/>
        <v>23638090.106835142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23638090.106835142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98492.042111813091</v>
      </c>
      <c r="L1253" s="444">
        <f t="shared" ca="1" si="106"/>
        <v>23736582.148946956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23736582.148946956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98902.42562061231</v>
      </c>
      <c r="L1254" s="444">
        <f t="shared" ca="1" si="106"/>
        <v>23835484.574567568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23835484.574567568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99314.519060698192</v>
      </c>
      <c r="L1255" s="444">
        <f t="shared" ca="1" si="106"/>
        <v>23934799.093628265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23934799.093628265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99728.329556784432</v>
      </c>
      <c r="L1256" s="444">
        <f t="shared" ca="1" si="106"/>
        <v>24034527.42318505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24034527.42318505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100143.86426327104</v>
      </c>
      <c r="L1257" s="444">
        <f t="shared" ca="1" si="106"/>
        <v>24134671.287448321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24134671.287448321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100561.130364368</v>
      </c>
      <c r="L1258" s="444">
        <f t="shared" ca="1" si="106"/>
        <v>24235232.41781269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24235232.41781269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100980.13507421954</v>
      </c>
      <c r="L1259" s="444">
        <f t="shared" ca="1" si="106"/>
        <v>24336212.552886911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24336212.552886911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101400.8856370288</v>
      </c>
      <c r="L1260" s="444">
        <f t="shared" ca="1" si="106"/>
        <v>24437613.438523941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24437613.438523941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101823.38932718309</v>
      </c>
      <c r="L1261" s="444">
        <f t="shared" ca="1" si="106"/>
        <v>24539436.827851124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24539436.827851124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102247.65344937968</v>
      </c>
      <c r="L1262" s="444">
        <f t="shared" ca="1" si="106"/>
        <v>24641684.481300503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24641684.481300503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102673.6853387521</v>
      </c>
      <c r="L1263" s="444">
        <f t="shared" ca="1" si="106"/>
        <v>24744358.166639253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24744358.166639253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103101.49236099688</v>
      </c>
      <c r="L1264" s="444">
        <f t="shared" ca="1" si="106"/>
        <v>24847459.659000251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24847459.659000251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103531.08191250105</v>
      </c>
      <c r="L1265" s="444">
        <f t="shared" ca="1" si="106"/>
        <v>24950990.740912754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24950990.740912754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103962.4614204698</v>
      </c>
      <c r="L1266" s="444">
        <f t="shared" ca="1" si="106"/>
        <v>25054953.202333223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25054953.202333223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104395.63834305509</v>
      </c>
      <c r="L1267" s="444">
        <f t="shared" ca="1" si="106"/>
        <v>25159348.840676278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25159348.840676278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104830.62016948449</v>
      </c>
      <c r="L1268" s="444">
        <f t="shared" ca="1" si="106"/>
        <v>25264179.460845761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25264179.460845761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105267.41442019067</v>
      </c>
      <c r="L1269" s="444">
        <f t="shared" ca="1" si="106"/>
        <v>25369446.875265952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25369446.875265952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105706.02864694147</v>
      </c>
      <c r="L1270" s="444">
        <f t="shared" ca="1" si="106"/>
        <v>25475152.903912894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25475152.903912894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106146.4704329704</v>
      </c>
      <c r="L1271" s="444">
        <f t="shared" ca="1" si="106"/>
        <v>25581299.374345865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25581299.374345865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106588.74739310777</v>
      </c>
      <c r="L1272" s="444">
        <f t="shared" ca="1" si="106"/>
        <v>25687888.121738974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25687888.121738974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107032.8671739124</v>
      </c>
      <c r="L1273" s="444">
        <f t="shared" ca="1" si="106"/>
        <v>25794920.988912888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25794920.988912888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107478.8374538037</v>
      </c>
      <c r="L1274" s="444">
        <f t="shared" ca="1" si="106"/>
        <v>25902399.826366693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25902399.826366693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107926.66594319454</v>
      </c>
      <c r="L1275" s="444">
        <f t="shared" ca="1" si="106"/>
        <v>26010326.492309887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26010326.492309887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108376.36038462452</v>
      </c>
      <c r="L1276" s="444">
        <f t="shared" ca="1" si="106"/>
        <v>26118702.852694511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26118702.852694511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108827.92855289379</v>
      </c>
      <c r="L1277" s="444">
        <f t="shared" ca="1" si="106"/>
        <v>26227530.781247403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26227530.781247403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109281.37825519752</v>
      </c>
      <c r="L1278" s="444">
        <f t="shared" ca="1" si="106"/>
        <v>26336812.159502599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26336812.159502599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109736.71733126084</v>
      </c>
      <c r="L1279" s="444">
        <f t="shared" ca="1" si="106"/>
        <v>26446548.87683386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26446548.87683386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110193.9536534744</v>
      </c>
      <c r="L1280" s="444">
        <f t="shared" ca="1" si="106"/>
        <v>26556742.830487333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26556742.830487333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110653.09512703055</v>
      </c>
      <c r="L1281" s="444">
        <f t="shared" ca="1" si="106"/>
        <v>26667395.925614364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26667395.925614364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111114.14969005984</v>
      </c>
      <c r="L1282" s="444">
        <f t="shared" ca="1" si="106"/>
        <v>26778510.075304423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26778510.075304423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111577.12531376841</v>
      </c>
      <c r="L1283" s="444">
        <f t="shared" ref="L1283:L1537" ca="1" si="127">I1283-J1283+K1283</f>
        <v>26890087.200618193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26890087.200618193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112042.0300025758</v>
      </c>
      <c r="L1284" s="444">
        <f t="shared" ca="1" si="127"/>
        <v>27002129.230620768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27002129.230620768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112508.87179425319</v>
      </c>
      <c r="L1285" s="444">
        <f t="shared" ca="1" si="127"/>
        <v>27114638.102415022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27114638.102415022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112977.65876006259</v>
      </c>
      <c r="L1286" s="444">
        <f t="shared" ca="1" si="127"/>
        <v>27227615.761175085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27227615.761175085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113448.39900489619</v>
      </c>
      <c r="L1287" s="444">
        <f t="shared" ca="1" si="127"/>
        <v>27341064.16017998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27341064.16017998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113921.10066741658</v>
      </c>
      <c r="L1288" s="444">
        <f t="shared" ca="1" si="127"/>
        <v>27454985.260847397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27454985.260847397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114395.77192019748</v>
      </c>
      <c r="L1289" s="444">
        <f t="shared" ca="1" si="127"/>
        <v>27569381.032767594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27569381.032767594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114872.42096986498</v>
      </c>
      <c r="L1290" s="444">
        <f t="shared" ca="1" si="127"/>
        <v>27684253.45373746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27684253.45373746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115351.05605723943</v>
      </c>
      <c r="L1291" s="444">
        <f t="shared" ca="1" si="127"/>
        <v>27799604.509794701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27799604.509794701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115831.68545747793</v>
      </c>
      <c r="L1292" s="444">
        <f t="shared" ca="1" si="127"/>
        <v>27915436.19525218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27915436.19525218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116314.31748021743</v>
      </c>
      <c r="L1293" s="444">
        <f t="shared" ca="1" si="127"/>
        <v>28031750.512732398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28031750.512732398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116798.96046971831</v>
      </c>
      <c r="L1294" s="444">
        <f t="shared" ca="1" si="127"/>
        <v>28148549.473202117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28148549.473202117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117285.62280500884</v>
      </c>
      <c r="L1295" s="444">
        <f t="shared" ca="1" si="127"/>
        <v>28265835.096007127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28265835.096007127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117774.31290002969</v>
      </c>
      <c r="L1296" s="444">
        <f t="shared" ca="1" si="127"/>
        <v>28383609.408907156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28383609.408907156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118265.03920377982</v>
      </c>
      <c r="L1297" s="444">
        <f t="shared" ca="1" si="127"/>
        <v>28501874.448110938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28501874.448110938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118757.81020046223</v>
      </c>
      <c r="L1298" s="444">
        <f t="shared" ca="1" si="127"/>
        <v>28620632.258311402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28620632.258311402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119252.63440963085</v>
      </c>
      <c r="L1299" s="444">
        <f t="shared" ca="1" si="127"/>
        <v>28739884.892721035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28739884.892721035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119749.52038633765</v>
      </c>
      <c r="L1300" s="444">
        <f t="shared" ca="1" si="127"/>
        <v>28859634.413107373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28859634.413107373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120248.47672128073</v>
      </c>
      <c r="L1301" s="444">
        <f t="shared" ca="1" si="127"/>
        <v>28979882.889828652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28979882.889828652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120749.5120409527</v>
      </c>
      <c r="L1302" s="444">
        <f t="shared" ca="1" si="127"/>
        <v>29100632.401869606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29100632.401869606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121252.63500779003</v>
      </c>
      <c r="L1303" s="444">
        <f t="shared" ca="1" si="127"/>
        <v>29221885.036877397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29221885.036877397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121757.85432032247</v>
      </c>
      <c r="L1304" s="444">
        <f t="shared" ca="1" si="127"/>
        <v>29343642.891197719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29343642.891197719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122265.17871332382</v>
      </c>
      <c r="L1305" s="444">
        <f t="shared" ca="1" si="127"/>
        <v>29465908.069911044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29465908.069911044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122774.61695796269</v>
      </c>
      <c r="L1306" s="444">
        <f t="shared" ca="1" si="127"/>
        <v>29588682.686869007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29588682.686869007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123286.17786195419</v>
      </c>
      <c r="L1307" s="444">
        <f t="shared" ca="1" si="127"/>
        <v>29711968.864730962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29711968.864730962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123799.87026971235</v>
      </c>
      <c r="L1308" s="444">
        <f t="shared" ca="1" si="127"/>
        <v>29835768.735000674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29835768.735000674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124315.7030625028</v>
      </c>
      <c r="L1309" s="444">
        <f t="shared" ca="1" si="127"/>
        <v>29960084.438063178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29960084.438063178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124833.68515859659</v>
      </c>
      <c r="L1310" s="444">
        <f t="shared" ca="1" si="127"/>
        <v>30084918.123221774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30084918.123221774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125353.82551342406</v>
      </c>
      <c r="L1311" s="444">
        <f t="shared" ca="1" si="127"/>
        <v>30210271.948735196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30210271.948735196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125876.13311973</v>
      </c>
      <c r="L1312" s="444">
        <f t="shared" ca="1" si="127"/>
        <v>30336148.081854925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30336148.081854925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126400.61700772884</v>
      </c>
      <c r="L1313" s="444">
        <f t="shared" ca="1" si="127"/>
        <v>30462548.698862653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30462548.698862653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126927.28624526104</v>
      </c>
      <c r="L1314" s="444">
        <f t="shared" ca="1" si="127"/>
        <v>30589475.985107914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30589475.985107914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127456.14993794964</v>
      </c>
      <c r="L1315" s="444">
        <f t="shared" ca="1" si="127"/>
        <v>30716932.135045864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30716932.135045864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127987.21722935776</v>
      </c>
      <c r="L1316" s="444">
        <f t="shared" ca="1" si="127"/>
        <v>30844919.352275223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30844919.352275223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128520.49730114675</v>
      </c>
      <c r="L1317" s="444">
        <f t="shared" ca="1" si="127"/>
        <v>30973439.849576369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30973439.849576369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129055.99937323487</v>
      </c>
      <c r="L1318" s="444">
        <f t="shared" ca="1" si="127"/>
        <v>31102495.848949604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31102495.848949604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129593.73270395667</v>
      </c>
      <c r="L1319" s="444">
        <f t="shared" ca="1" si="127"/>
        <v>31232089.581653561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31232089.581653561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130133.70659022317</v>
      </c>
      <c r="L1320" s="444">
        <f t="shared" ca="1" si="127"/>
        <v>31362223.288243786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31362223.288243786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130675.93036768243</v>
      </c>
      <c r="L1321" s="444">
        <f t="shared" ca="1" si="127"/>
        <v>31492899.218611468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31492899.218611468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131220.41341088113</v>
      </c>
      <c r="L1322" s="444">
        <f t="shared" ca="1" si="127"/>
        <v>31624119.632022347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31624119.632022347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131767.16513342643</v>
      </c>
      <c r="L1323" s="444">
        <f t="shared" ca="1" si="127"/>
        <v>31755886.797155775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31755886.797155775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132316.19498814907</v>
      </c>
      <c r="L1324" s="444">
        <f t="shared" ca="1" si="127"/>
        <v>31888202.992143925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31888202.992143925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132867.51246726635</v>
      </c>
      <c r="L1325" s="444">
        <f t="shared" ca="1" si="127"/>
        <v>32021070.50461119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32021070.50461119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133421.12710254663</v>
      </c>
      <c r="L1326" s="444">
        <f t="shared" ca="1" si="127"/>
        <v>32154491.631713737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32154491.631713737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133977.0484654739</v>
      </c>
      <c r="L1327" s="444">
        <f t="shared" ca="1" si="127"/>
        <v>32288468.680179212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32288468.680179212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134535.28616741337</v>
      </c>
      <c r="L1328" s="444">
        <f t="shared" ca="1" si="127"/>
        <v>32423003.966346625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32423003.966346625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135095.84985977758</v>
      </c>
      <c r="L1329" s="444">
        <f t="shared" ca="1" si="127"/>
        <v>32558099.816206403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32558099.816206403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135658.74923419335</v>
      </c>
      <c r="L1330" s="444">
        <f t="shared" ca="1" si="127"/>
        <v>32693758.565440595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32693758.565440595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136223.99402266915</v>
      </c>
      <c r="L1331" s="444">
        <f t="shared" ca="1" si="127"/>
        <v>32829982.559463263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32829982.559463263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136791.59399776359</v>
      </c>
      <c r="L1332" s="444">
        <f t="shared" ca="1" si="127"/>
        <v>32966774.153461028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32966774.153461028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137361.55897275425</v>
      </c>
      <c r="L1333" s="444">
        <f t="shared" ca="1" si="127"/>
        <v>33104135.712433781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33104135.712433781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137933.89880180743</v>
      </c>
      <c r="L1334" s="444">
        <f t="shared" ca="1" si="127"/>
        <v>33242069.611235589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33242069.611235589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138508.62338014829</v>
      </c>
      <c r="L1335" s="444">
        <f t="shared" ca="1" si="127"/>
        <v>33380578.234615736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33380578.234615736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139085.74264423223</v>
      </c>
      <c r="L1336" s="444">
        <f t="shared" ca="1" si="127"/>
        <v>33519663.977259967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33519663.977259967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139665.26657191652</v>
      </c>
      <c r="L1337" s="444">
        <f t="shared" ca="1" si="127"/>
        <v>33659329.24383188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33659329.24383188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140247.20518263284</v>
      </c>
      <c r="L1338" s="444">
        <f t="shared" ca="1" si="127"/>
        <v>33799576.449014515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33799576.449014515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140831.56853756047</v>
      </c>
      <c r="L1339" s="444">
        <f t="shared" ca="1" si="127"/>
        <v>33940408.017552078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33940408.017552078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141418.36673980032</v>
      </c>
      <c r="L1340" s="444">
        <f t="shared" ca="1" si="127"/>
        <v>34081826.38429188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34081826.38429188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142007.60993454949</v>
      </c>
      <c r="L1341" s="444">
        <f t="shared" ca="1" si="127"/>
        <v>34223833.994226426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34223833.994226426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142599.30830927676</v>
      </c>
      <c r="L1342" s="444">
        <f t="shared" ca="1" si="127"/>
        <v>34366433.302535705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34366433.302535705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143193.47209389877</v>
      </c>
      <c r="L1343" s="444">
        <f t="shared" ca="1" si="127"/>
        <v>34509626.7746296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34509626.7746296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143790.11156095666</v>
      </c>
      <c r="L1344" s="444">
        <f t="shared" ca="1" si="127"/>
        <v>34653416.886190556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34653416.886190556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144389.23702579399</v>
      </c>
      <c r="L1345" s="444">
        <f t="shared" ca="1" si="127"/>
        <v>34797806.123216353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34797806.123216353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144990.8588467348</v>
      </c>
      <c r="L1346" s="444">
        <f t="shared" ca="1" si="127"/>
        <v>34942796.982063085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34942796.982063085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145594.98742526287</v>
      </c>
      <c r="L1347" s="444">
        <f t="shared" ca="1" si="127"/>
        <v>35088391.969488345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35088391.969488345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146201.63320620143</v>
      </c>
      <c r="L1348" s="444">
        <f t="shared" ca="1" si="127"/>
        <v>35234593.602694549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35234593.602694549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146810.80667789394</v>
      </c>
      <c r="L1349" s="444">
        <f t="shared" ca="1" si="127"/>
        <v>35381404.409372441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35381404.409372441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147422.51837238518</v>
      </c>
      <c r="L1350" s="444">
        <f t="shared" ca="1" si="127"/>
        <v>35528826.927744828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35528826.927744828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148036.77886560344</v>
      </c>
      <c r="L1351" s="444">
        <f t="shared" ca="1" si="127"/>
        <v>35676863.706610434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35676863.706610434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148653.59877754346</v>
      </c>
      <c r="L1352" s="444">
        <f t="shared" ca="1" si="127"/>
        <v>35825517.305387974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35825517.305387974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149272.9887724499</v>
      </c>
      <c r="L1353" s="444">
        <f t="shared" ca="1" si="127"/>
        <v>35974790.294160426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35974790.294160426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149894.95955900179</v>
      </c>
      <c r="L1354" s="444">
        <f t="shared" ca="1" si="127"/>
        <v>36124685.253719427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36124685.253719427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150519.52189049762</v>
      </c>
      <c r="L1355" s="444">
        <f t="shared" ca="1" si="127"/>
        <v>36275204.775609925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36275204.775609925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151146.68656504137</v>
      </c>
      <c r="L1356" s="444">
        <f t="shared" ca="1" si="127"/>
        <v>36426351.462174967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36426351.462174967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151776.46442572903</v>
      </c>
      <c r="L1357" s="444">
        <f t="shared" ca="1" si="127"/>
        <v>36578127.926600695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36578127.926600695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152408.86636083623</v>
      </c>
      <c r="L1358" s="444">
        <f t="shared" ca="1" si="127"/>
        <v>36730536.79296153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36730536.79296153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153043.90330400638</v>
      </c>
      <c r="L1359" s="444">
        <f t="shared" ca="1" si="127"/>
        <v>36883580.696265534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36883580.696265534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153681.58623443972</v>
      </c>
      <c r="L1360" s="444">
        <f t="shared" ca="1" si="127"/>
        <v>37037262.282499976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37037262.282499976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154321.92617708322</v>
      </c>
      <c r="L1361" s="444">
        <f t="shared" ca="1" si="127"/>
        <v>37191584.208677061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37191584.208677061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154964.93420282108</v>
      </c>
      <c r="L1362" s="444">
        <f t="shared" ca="1" si="127"/>
        <v>37346549.142879881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37346549.142879881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155610.62142866617</v>
      </c>
      <c r="L1363" s="444">
        <f t="shared" ca="1" si="127"/>
        <v>37502159.764308549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37502159.764308549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156258.9990179523</v>
      </c>
      <c r="L1364" s="444">
        <f t="shared" ca="1" si="127"/>
        <v>37658418.763326503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37658418.763326503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156910.07818052708</v>
      </c>
      <c r="L1365" s="444">
        <f t="shared" ca="1" si="127"/>
        <v>37815328.841507033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37815328.841507033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157563.87017294596</v>
      </c>
      <c r="L1366" s="444">
        <f t="shared" ca="1" si="127"/>
        <v>37972892.71167998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37972892.71167998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158220.38629866659</v>
      </c>
      <c r="L1367" s="444">
        <f t="shared" ca="1" si="127"/>
        <v>38131113.097978644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38131113.097978644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158879.63790824436</v>
      </c>
      <c r="L1368" s="444">
        <f t="shared" ca="1" si="127"/>
        <v>38289992.735886887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38289992.735886887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159541.63639952868</v>
      </c>
      <c r="L1369" s="444">
        <f t="shared" ca="1" si="127"/>
        <v>38449534.372286417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38449534.372286417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160206.39321786008</v>
      </c>
      <c r="L1370" s="444">
        <f t="shared" ca="1" si="127"/>
        <v>38609740.765504278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38609740.765504278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160873.91985626784</v>
      </c>
      <c r="L1371" s="444">
        <f t="shared" ca="1" si="127"/>
        <v>38770614.685360543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38770614.685360543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161544.22785566893</v>
      </c>
      <c r="L1372" s="444">
        <f t="shared" ca="1" si="127"/>
        <v>38932158.913216211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38932158.913216211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162217.32880506755</v>
      </c>
      <c r="L1373" s="444">
        <f t="shared" ca="1" si="127"/>
        <v>39094376.242021278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39094376.242021278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162893.23434175533</v>
      </c>
      <c r="L1374" s="444">
        <f t="shared" ca="1" si="127"/>
        <v>39257269.476363033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39257269.476363033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163571.95615151263</v>
      </c>
      <c r="L1375" s="444">
        <f t="shared" ca="1" si="127"/>
        <v>39420841.432514548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39420841.432514548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164253.50596881061</v>
      </c>
      <c r="L1376" s="444">
        <f t="shared" ca="1" si="127"/>
        <v>39585094.938483357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39585094.938483357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164937.89557701399</v>
      </c>
      <c r="L1377" s="444">
        <f t="shared" ca="1" si="127"/>
        <v>39750032.834060371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39750032.834060371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165625.13680858488</v>
      </c>
      <c r="L1378" s="444">
        <f t="shared" ca="1" si="127"/>
        <v>39915657.970868953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39915657.970868953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166315.24154528731</v>
      </c>
      <c r="L1379" s="444">
        <f t="shared" ca="1" si="127"/>
        <v>40081973.212414242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40081973.212414242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167008.22171839268</v>
      </c>
      <c r="L1380" s="444">
        <f t="shared" ca="1" si="127"/>
        <v>40248981.434132636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40248981.434132636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167704.08930888597</v>
      </c>
      <c r="L1381" s="444">
        <f t="shared" ca="1" si="127"/>
        <v>40416685.523441523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40416685.523441523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168402.85634767302</v>
      </c>
      <c r="L1382" s="444">
        <f t="shared" ca="1" si="127"/>
        <v>40585088.379789196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40585088.379789196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169104.5349157883</v>
      </c>
      <c r="L1383" s="444">
        <f t="shared" ca="1" si="127"/>
        <v>40754192.914704986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40754192.914704986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169809.13714460412</v>
      </c>
      <c r="L1384" s="444">
        <f t="shared" ca="1" si="127"/>
        <v>40924002.051849589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40924002.051849589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170516.67521603996</v>
      </c>
      <c r="L1385" s="444">
        <f t="shared" ca="1" si="127"/>
        <v>41094518.72706563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41094518.72706563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171227.16136277345</v>
      </c>
      <c r="L1386" s="444">
        <f t="shared" ca="1" si="127"/>
        <v>41265745.888428405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41265745.888428405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171940.60786845168</v>
      </c>
      <c r="L1387" s="444">
        <f t="shared" ca="1" si="127"/>
        <v>41437686.49629686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41437686.49629686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172657.02706790357</v>
      </c>
      <c r="L1388" s="444">
        <f t="shared" ca="1" si="127"/>
        <v>41610343.523364767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41610343.523364767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173376.43134735321</v>
      </c>
      <c r="L1389" s="444">
        <f t="shared" ca="1" si="127"/>
        <v>41783719.954712123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41783719.954712123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174098.83314463386</v>
      </c>
      <c r="L1390" s="444">
        <f t="shared" ca="1" si="127"/>
        <v>41957818.787856758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41957818.787856758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174824.24494940316</v>
      </c>
      <c r="L1391" s="444">
        <f t="shared" ca="1" si="127"/>
        <v>42132643.032806158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42132643.032806158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175552.67930335898</v>
      </c>
      <c r="L1392" s="444">
        <f t="shared" ca="1" si="127"/>
        <v>42308195.712109514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42308195.712109514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176284.14880045631</v>
      </c>
      <c r="L1393" s="444">
        <f t="shared" ca="1" si="127"/>
        <v>42484479.860909969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42484479.860909969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177018.66608712488</v>
      </c>
      <c r="L1394" s="444">
        <f t="shared" ca="1" si="127"/>
        <v>42661498.526997097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42661498.526997097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177756.2438624879</v>
      </c>
      <c r="L1395" s="444">
        <f t="shared" ca="1" si="127"/>
        <v>42839254.770859584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42839254.770859584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178496.8948785816</v>
      </c>
      <c r="L1396" s="444">
        <f t="shared" ca="1" si="127"/>
        <v>43017751.665738165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43017751.665738165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179240.63194057569</v>
      </c>
      <c r="L1397" s="444">
        <f t="shared" ca="1" si="127"/>
        <v>43196992.297678739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43196992.297678739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179987.46790699475</v>
      </c>
      <c r="L1398" s="444">
        <f t="shared" ca="1" si="127"/>
        <v>43376979.765585735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43376979.765585735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180737.41568994056</v>
      </c>
      <c r="L1399" s="444">
        <f t="shared" ca="1" si="127"/>
        <v>43557717.181275673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43557717.181275673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181490.48825531531</v>
      </c>
      <c r="L1400" s="444">
        <f t="shared" ca="1" si="127"/>
        <v>43739207.669530988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43739207.669530988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182246.69862304578</v>
      </c>
      <c r="L1401" s="444">
        <f t="shared" ca="1" si="127"/>
        <v>43921454.368154034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43921454.368154034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183006.05986730848</v>
      </c>
      <c r="L1402" s="444">
        <f t="shared" ca="1" si="127"/>
        <v>44104460.428021342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44104460.428021342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183768.5851167556</v>
      </c>
      <c r="L1403" s="444">
        <f t="shared" ca="1" si="127"/>
        <v>44288229.013138101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44288229.013138101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184534.28755474207</v>
      </c>
      <c r="L1404" s="444">
        <f t="shared" ca="1" si="127"/>
        <v>44472763.300692841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44472763.300692841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185303.18041955351</v>
      </c>
      <c r="L1405" s="444">
        <f t="shared" ca="1" si="127"/>
        <v>44658066.481112398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44658066.481112398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186075.27700463499</v>
      </c>
      <c r="L1406" s="444">
        <f t="shared" ca="1" si="127"/>
        <v>44844141.758117035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44844141.758117035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186850.59065882099</v>
      </c>
      <c r="L1407" s="444">
        <f t="shared" ca="1" si="127"/>
        <v>45030992.348775856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45030992.348775856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187629.13478656608</v>
      </c>
      <c r="L1408" s="444">
        <f t="shared" ca="1" si="127"/>
        <v>45218621.483562425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45218621.483562425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188410.92284817676</v>
      </c>
      <c r="L1409" s="444">
        <f t="shared" ca="1" si="127"/>
        <v>45407032.406410605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45407032.406410605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189195.96836004418</v>
      </c>
      <c r="L1410" s="444">
        <f t="shared" ca="1" si="127"/>
        <v>45596228.374770649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45596228.374770649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189984.2848948777</v>
      </c>
      <c r="L1411" s="444">
        <f t="shared" ca="1" si="127"/>
        <v>45786212.659665525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45786212.659665525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190775.88608193968</v>
      </c>
      <c r="L1412" s="444">
        <f t="shared" ca="1" si="127"/>
        <v>45976988.545747466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45976988.545747466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191570.78560728111</v>
      </c>
      <c r="L1413" s="444">
        <f t="shared" ca="1" si="127"/>
        <v>46168559.331354745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46168559.331354745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192368.99721397809</v>
      </c>
      <c r="L1414" s="444">
        <f t="shared" ca="1" si="127"/>
        <v>46360928.328568719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46360928.328568719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193170.53470236965</v>
      </c>
      <c r="L1415" s="444">
        <f t="shared" ca="1" si="127"/>
        <v>46554098.863271087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46554098.863271087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193975.41193029619</v>
      </c>
      <c r="L1416" s="444">
        <f t="shared" ca="1" si="127"/>
        <v>46748074.27520138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46748074.27520138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194783.64281333907</v>
      </c>
      <c r="L1417" s="444">
        <f t="shared" ca="1" si="127"/>
        <v>46942857.91801472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46942857.91801472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195595.24132506133</v>
      </c>
      <c r="L1418" s="444">
        <f t="shared" ca="1" si="127"/>
        <v>47138453.159339778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47138453.159339778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196410.22149724906</v>
      </c>
      <c r="L1419" s="444">
        <f t="shared" ca="1" si="127"/>
        <v>47334863.380837031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47334863.380837031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197228.59742015428</v>
      </c>
      <c r="L1420" s="444">
        <f t="shared" ca="1" si="127"/>
        <v>47532091.978257187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47532091.978257187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198050.38324273829</v>
      </c>
      <c r="L1421" s="444">
        <f t="shared" ca="1" si="127"/>
        <v>47730142.361499928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47730142.361499928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198875.59317291636</v>
      </c>
      <c r="L1422" s="444">
        <f t="shared" ca="1" si="127"/>
        <v>47929017.954672843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47929017.954672843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199704.2414778035</v>
      </c>
      <c r="L1423" s="444">
        <f t="shared" ca="1" si="127"/>
        <v>48128722.196150646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48128722.196150646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200536.34248396102</v>
      </c>
      <c r="L1424" s="444">
        <f t="shared" ca="1" si="127"/>
        <v>48329258.538634606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48329258.538634606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201371.91057764419</v>
      </c>
      <c r="L1425" s="444">
        <f t="shared" ca="1" si="127"/>
        <v>48530630.449212253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48530630.449212253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202210.96020505106</v>
      </c>
      <c r="L1426" s="444">
        <f t="shared" ca="1" si="127"/>
        <v>48732841.409417301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48732841.409417301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203053.50587257207</v>
      </c>
      <c r="L1427" s="444">
        <f t="shared" ca="1" si="127"/>
        <v>48935894.915289871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48935894.915289871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203899.56214704114</v>
      </c>
      <c r="L1428" s="444">
        <f t="shared" ca="1" si="127"/>
        <v>49139794.477436915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49139794.477436915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204749.14365598714</v>
      </c>
      <c r="L1429" s="444">
        <f t="shared" ca="1" si="127"/>
        <v>49344543.621092901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49344543.621092901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205602.26508788709</v>
      </c>
      <c r="L1430" s="444">
        <f t="shared" ca="1" si="127"/>
        <v>49550145.886180788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49550145.886180788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206458.94119241994</v>
      </c>
      <c r="L1431" s="444">
        <f t="shared" ca="1" si="127"/>
        <v>49756604.827373207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49756604.827373207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207319.18678072171</v>
      </c>
      <c r="L1432" s="444">
        <f t="shared" ca="1" si="127"/>
        <v>49963924.014153928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49963924.014153928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208183.01672564136</v>
      </c>
      <c r="L1433" s="444">
        <f t="shared" ca="1" si="127"/>
        <v>50172107.030879572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50172107.030879572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209050.44596199822</v>
      </c>
      <c r="L1434" s="444">
        <f t="shared" ca="1" si="127"/>
        <v>50381157.476841569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50381157.476841569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209921.48948683986</v>
      </c>
      <c r="L1435" s="444">
        <f t="shared" ca="1" si="127"/>
        <v>50591078.966328412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50591078.966328412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210796.1623597017</v>
      </c>
      <c r="L1436" s="444">
        <f t="shared" ca="1" si="127"/>
        <v>50801875.128688112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50801875.128688112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211674.47970286713</v>
      </c>
      <c r="L1437" s="444">
        <f t="shared" ca="1" si="127"/>
        <v>51013549.608390979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51013549.608390979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212556.45670162907</v>
      </c>
      <c r="L1438" s="444">
        <f t="shared" ca="1" si="127"/>
        <v>51226106.065092608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51226106.065092608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213442.10860455254</v>
      </c>
      <c r="L1439" s="444">
        <f t="shared" ca="1" si="127"/>
        <v>51439548.173697159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51439548.173697159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214331.45072373815</v>
      </c>
      <c r="L1440" s="444">
        <f t="shared" ca="1" si="127"/>
        <v>51653879.624420896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51653879.624420896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215224.49843508707</v>
      </c>
      <c r="L1441" s="444">
        <f t="shared" ca="1" si="127"/>
        <v>51869104.122855984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51869104.122855984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216121.2671785666</v>
      </c>
      <c r="L1442" s="444">
        <f t="shared" ca="1" si="127"/>
        <v>52085225.390034549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52085225.390034549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217021.7724584773</v>
      </c>
      <c r="L1443" s="444">
        <f t="shared" ca="1" si="127"/>
        <v>52302247.162493028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52302247.162493028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217926.02984372093</v>
      </c>
      <c r="L1444" s="444">
        <f t="shared" ca="1" si="127"/>
        <v>52520173.192336746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52520173.192336746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218834.05496806974</v>
      </c>
      <c r="L1445" s="444">
        <f t="shared" ca="1" si="127"/>
        <v>52739007.247304812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52739007.247304812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219745.86353043671</v>
      </c>
      <c r="L1446" s="444">
        <f t="shared" ca="1" si="127"/>
        <v>52958753.110835247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52958753.110835247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220661.47129514685</v>
      </c>
      <c r="L1447" s="444">
        <f t="shared" ca="1" si="127"/>
        <v>53179414.582130395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53179414.582130395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221580.89409220996</v>
      </c>
      <c r="L1448" s="444">
        <f t="shared" ca="1" si="127"/>
        <v>53400995.476222605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53400995.476222605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222504.14781759414</v>
      </c>
      <c r="L1449" s="444">
        <f t="shared" ca="1" si="127"/>
        <v>53623499.624040201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53623499.624040201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223431.24843350085</v>
      </c>
      <c r="L1450" s="444">
        <f t="shared" ca="1" si="127"/>
        <v>53846930.872473702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53846930.872473702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224362.21196864045</v>
      </c>
      <c r="L1451" s="444">
        <f t="shared" ca="1" si="127"/>
        <v>54071293.08444234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54071293.08444234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225297.05451850977</v>
      </c>
      <c r="L1452" s="444">
        <f t="shared" ca="1" si="127"/>
        <v>54296590.138960853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54296590.138960853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226235.79224567019</v>
      </c>
      <c r="L1453" s="444">
        <f t="shared" ca="1" si="127"/>
        <v>54522825.931206524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54522825.931206524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227178.44138002722</v>
      </c>
      <c r="L1454" s="444">
        <f t="shared" ca="1" si="127"/>
        <v>54750004.372586548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54750004.372586548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228125.01821911064</v>
      </c>
      <c r="L1455" s="444">
        <f t="shared" ca="1" si="127"/>
        <v>54978129.390805662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54978129.390805662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229075.53912835693</v>
      </c>
      <c r="L1456" s="444">
        <f t="shared" ca="1" si="127"/>
        <v>55207204.929934017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55207204.929934017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230030.02054139174</v>
      </c>
      <c r="L1457" s="444">
        <f t="shared" ca="1" si="127"/>
        <v>55437234.95047541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55437234.95047541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230988.47896031421</v>
      </c>
      <c r="L1458" s="444">
        <f t="shared" ca="1" si="127"/>
        <v>55668223.429435723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55668223.429435723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231950.93095598221</v>
      </c>
      <c r="L1459" s="444">
        <f t="shared" ca="1" si="127"/>
        <v>55900174.360391706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55900174.360391706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232917.39316829876</v>
      </c>
      <c r="L1460" s="444">
        <f t="shared" ca="1" si="127"/>
        <v>56133091.753560007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56133091.753560007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233887.88230650005</v>
      </c>
      <c r="L1461" s="444">
        <f t="shared" ca="1" si="127"/>
        <v>56366979.635866508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56366979.635866508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234862.41514944378</v>
      </c>
      <c r="L1462" s="444">
        <f t="shared" ca="1" si="127"/>
        <v>56601842.051015951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56601842.051015951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235841.00854589976</v>
      </c>
      <c r="L1463" s="444">
        <f t="shared" ca="1" si="127"/>
        <v>56837683.059561849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56837683.059561849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236823.67941484106</v>
      </c>
      <c r="L1464" s="444">
        <f t="shared" ca="1" si="127"/>
        <v>57074506.738976687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57074506.738976687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237810.4447457362</v>
      </c>
      <c r="L1465" s="444">
        <f t="shared" ca="1" si="127"/>
        <v>57312317.183722422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57312317.183722422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238801.32159884341</v>
      </c>
      <c r="L1466" s="444">
        <f t="shared" ca="1" si="127"/>
        <v>57551118.505321264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57551118.505321264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239796.32710550525</v>
      </c>
      <c r="L1467" s="444">
        <f t="shared" ca="1" si="127"/>
        <v>57790914.832426772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57790914.832426772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240795.4784684449</v>
      </c>
      <c r="L1468" s="444">
        <f t="shared" ca="1" si="127"/>
        <v>58031710.310895219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58031710.310895219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241798.79296206337</v>
      </c>
      <c r="L1469" s="444">
        <f t="shared" ca="1" si="127"/>
        <v>58273509.103857286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58273509.103857286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242806.28793273872</v>
      </c>
      <c r="L1470" s="444">
        <f t="shared" ca="1" si="127"/>
        <v>58516315.391790025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58516315.391790025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243817.98079912507</v>
      </c>
      <c r="L1471" s="444">
        <f t="shared" ca="1" si="127"/>
        <v>58760133.372589149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58760133.372589149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244833.88905245476</v>
      </c>
      <c r="L1472" s="444">
        <f t="shared" ca="1" si="127"/>
        <v>59004967.261641607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59004967.261641607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245854.03025683999</v>
      </c>
      <c r="L1473" s="444">
        <f t="shared" ca="1" si="127"/>
        <v>59250821.291898444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59250821.291898444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246878.42204957688</v>
      </c>
      <c r="L1474" s="444">
        <f t="shared" ca="1" si="127"/>
        <v>59497699.713948019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59497699.713948019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247907.08214145008</v>
      </c>
      <c r="L1475" s="444">
        <f t="shared" ca="1" si="127"/>
        <v>59745606.79608947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59745606.79608947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248940.02831703945</v>
      </c>
      <c r="L1476" s="444">
        <f t="shared" ca="1" si="127"/>
        <v>59994546.824406512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59994546.824406512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249977.27843502714</v>
      </c>
      <c r="L1477" s="444">
        <f t="shared" ca="1" si="127"/>
        <v>60244524.102841541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60244524.102841541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251018.85042850638</v>
      </c>
      <c r="L1478" s="444">
        <f t="shared" ca="1" si="127"/>
        <v>60495542.953270048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60495542.953270048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252064.76230529186</v>
      </c>
      <c r="L1479" s="444">
        <f t="shared" ca="1" si="127"/>
        <v>60747607.715575337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60747607.715575337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253115.03214823059</v>
      </c>
      <c r="L1480" s="444">
        <f t="shared" ca="1" si="127"/>
        <v>61000722.747723565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61000722.747723565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254169.67811551481</v>
      </c>
      <c r="L1481" s="444">
        <f t="shared" ca="1" si="127"/>
        <v>61254892.425839081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61254892.425839081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255228.71844099616</v>
      </c>
      <c r="L1482" s="444">
        <f t="shared" ca="1" si="127"/>
        <v>61510121.144280076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61510121.144280076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256292.17143450031</v>
      </c>
      <c r="L1483" s="444">
        <f t="shared" ca="1" si="127"/>
        <v>61766413.315714575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61766413.315714575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257360.05548214406</v>
      </c>
      <c r="L1484" s="444">
        <f t="shared" ca="1" si="127"/>
        <v>62023773.371196717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62023773.371196717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258432.38904665297</v>
      </c>
      <c r="L1485" s="444">
        <f t="shared" ca="1" si="127"/>
        <v>62282205.760243371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62282205.760243371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259509.1906676807</v>
      </c>
      <c r="L1486" s="444">
        <f t="shared" ca="1" si="127"/>
        <v>62541714.950911053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62541714.950911053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260590.47896212939</v>
      </c>
      <c r="L1487" s="444">
        <f t="shared" ca="1" si="127"/>
        <v>62802305.429873183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62802305.429873183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261676.2726244716</v>
      </c>
      <c r="L1488" s="444">
        <f t="shared" ca="1" si="127"/>
        <v>63063981.702497654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63063981.702497654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262766.59042707359</v>
      </c>
      <c r="L1489" s="444">
        <f t="shared" ca="1" si="127"/>
        <v>63326748.292924725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63326748.292924725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263861.45122051967</v>
      </c>
      <c r="L1490" s="444">
        <f t="shared" ca="1" si="127"/>
        <v>63590609.744145244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63590609.744145244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264960.87393393851</v>
      </c>
      <c r="L1491" s="444">
        <f t="shared" ca="1" si="127"/>
        <v>63855570.618079185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63855570.618079185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266064.87757532991</v>
      </c>
      <c r="L1492" s="444">
        <f t="shared" ca="1" si="127"/>
        <v>64121635.495654516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64121635.495654516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267173.48123189382</v>
      </c>
      <c r="L1493" s="444">
        <f t="shared" ca="1" si="127"/>
        <v>64388808.976886407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64388808.976886407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268286.70407036005</v>
      </c>
      <c r="L1494" s="444">
        <f t="shared" ca="1" si="127"/>
        <v>64657095.680956766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64657095.680956766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269404.56533731986</v>
      </c>
      <c r="L1495" s="444">
        <f t="shared" ca="1" si="127"/>
        <v>64926500.246294089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64926500.246294089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270527.08435955871</v>
      </c>
      <c r="L1496" s="444">
        <f t="shared" ca="1" si="127"/>
        <v>65197027.330653645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65197027.330653645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271654.2805443902</v>
      </c>
      <c r="L1497" s="444">
        <f t="shared" ca="1" si="127"/>
        <v>65468681.611198038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65468681.611198038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272786.17337999184</v>
      </c>
      <c r="L1498" s="444">
        <f t="shared" ca="1" si="127"/>
        <v>65741467.784578033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65741467.784578033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273922.78243574174</v>
      </c>
      <c r="L1499" s="444">
        <f t="shared" ca="1" si="127"/>
        <v>66015390.567013778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66015390.567013778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275064.1273625574</v>
      </c>
      <c r="L1500" s="444">
        <f t="shared" ca="1" si="127"/>
        <v>66290454.694376335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66290454.694376335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276210.22789323475</v>
      </c>
      <c r="L1501" s="444">
        <f t="shared" ca="1" si="127"/>
        <v>66566664.922269568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66566664.922269568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277361.10384278989</v>
      </c>
      <c r="L1502" s="444">
        <f t="shared" ca="1" si="127"/>
        <v>66844026.026112355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66844026.026112355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278516.77510880149</v>
      </c>
      <c r="L1503" s="444">
        <f t="shared" ca="1" si="127"/>
        <v>67122542.801221162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67122542.801221162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279677.26167175482</v>
      </c>
      <c r="L1504" s="444">
        <f t="shared" ca="1" si="127"/>
        <v>67402220.062892914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67402220.062892914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280842.58359538711</v>
      </c>
      <c r="L1505" s="444">
        <f t="shared" ca="1" si="127"/>
        <v>67683062.646488294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67683062.646488294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282012.76102703455</v>
      </c>
      <c r="L1506" s="444">
        <f t="shared" ca="1" si="127"/>
        <v>67965075.407515332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67965075.407515332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283187.81419798057</v>
      </c>
      <c r="L1507" s="444">
        <f t="shared" ca="1" si="127"/>
        <v>68248263.221713319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68248263.221713319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284367.76342380547</v>
      </c>
      <c r="L1508" s="444">
        <f t="shared" ca="1" si="127"/>
        <v>68532630.98513712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68532630.98513712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285552.62910473801</v>
      </c>
      <c r="L1509" s="444">
        <f t="shared" ca="1" si="127"/>
        <v>68818183.614241853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68818183.614241853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286742.43172600772</v>
      </c>
      <c r="L1510" s="444">
        <f t="shared" ca="1" si="127"/>
        <v>69104926.045967862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69104926.045967862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287937.19185819943</v>
      </c>
      <c r="L1511" s="444">
        <f t="shared" ca="1" si="127"/>
        <v>69392863.237826064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69392863.237826064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289136.93015760859</v>
      </c>
      <c r="L1512" s="444">
        <f t="shared" ca="1" si="127"/>
        <v>69682000.167983666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69682000.167983666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290341.66736659862</v>
      </c>
      <c r="L1513" s="444">
        <f t="shared" ca="1" si="127"/>
        <v>69972341.83535026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69972341.83535026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291551.42431395943</v>
      </c>
      <c r="L1514" s="444">
        <f t="shared" ca="1" si="127"/>
        <v>70263893.259664223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70263893.259664223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292766.22191526758</v>
      </c>
      <c r="L1515" s="444">
        <f t="shared" ca="1" si="127"/>
        <v>70556659.481579497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70556659.481579497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293986.08117324789</v>
      </c>
      <c r="L1516" s="444">
        <f t="shared" ca="1" si="127"/>
        <v>70850645.562752739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70850645.562752739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295211.02317813638</v>
      </c>
      <c r="L1517" s="444">
        <f t="shared" ca="1" si="127"/>
        <v>71145856.585930869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71145856.585930869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296441.06910804531</v>
      </c>
      <c r="L1518" s="444">
        <f t="shared" ca="1" si="127"/>
        <v>71442297.655038908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71442297.655038908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297676.2402293288</v>
      </c>
      <c r="L1519" s="444">
        <f t="shared" ca="1" si="127"/>
        <v>71739973.895268232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71739973.895268232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298916.55789695098</v>
      </c>
      <c r="L1520" s="444">
        <f t="shared" ca="1" si="127"/>
        <v>72038890.453165188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72038890.453165188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300162.04355485493</v>
      </c>
      <c r="L1521" s="444">
        <f t="shared" ca="1" si="127"/>
        <v>72339052.496720046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72339052.496720046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301412.71873633354</v>
      </c>
      <c r="L1522" s="444">
        <f t="shared" ca="1" si="127"/>
        <v>72640465.215456381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72640465.215456381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302668.60506440158</v>
      </c>
      <c r="L1523" s="444">
        <f t="shared" ca="1" si="127"/>
        <v>72943133.820520788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72943133.820520788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303929.72425216995</v>
      </c>
      <c r="L1524" s="444">
        <f t="shared" ca="1" si="127"/>
        <v>73247063.544772953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73247063.544772953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305196.09810322063</v>
      </c>
      <c r="L1525" s="444">
        <f t="shared" ca="1" si="127"/>
        <v>73552259.642876178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73552259.642876178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306467.74851198407</v>
      </c>
      <c r="L1526" s="444">
        <f t="shared" ca="1" si="127"/>
        <v>73858727.391388163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73858727.391388163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307744.69746411731</v>
      </c>
      <c r="L1527" s="444">
        <f t="shared" ca="1" si="127"/>
        <v>74166472.088852286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74166472.088852286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309026.96703688451</v>
      </c>
      <c r="L1528" s="444">
        <f t="shared" ca="1" si="127"/>
        <v>74475499.055889174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74475499.055889174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310314.57939953823</v>
      </c>
      <c r="L1529" s="444">
        <f t="shared" ca="1" si="127"/>
        <v>74785813.635288715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74785813.635288715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311607.55681370298</v>
      </c>
      <c r="L1530" s="444">
        <f t="shared" ca="1" si="127"/>
        <v>75097421.192102417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75097421.192102417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312905.9216337601</v>
      </c>
      <c r="L1531" s="444">
        <f t="shared" ca="1" si="127"/>
        <v>75410327.113736182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75410327.113736182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314209.69630723412</v>
      </c>
      <c r="L1532" s="444">
        <f t="shared" ca="1" si="127"/>
        <v>75724536.810043409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75724536.810043409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315518.90337518085</v>
      </c>
      <c r="L1533" s="444">
        <f t="shared" ca="1" si="127"/>
        <v>76040055.713418588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76040055.713418588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316833.56547257747</v>
      </c>
      <c r="L1534" s="444">
        <f t="shared" ca="1" si="127"/>
        <v>76356889.278891161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76356889.278891161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318153.70532871317</v>
      </c>
      <c r="L1535" s="444">
        <f t="shared" ca="1" si="127"/>
        <v>76675042.984219879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76675042.984219879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319479.34576758282</v>
      </c>
      <c r="L1536" s="444">
        <f t="shared" ca="1" si="127"/>
        <v>76994522.329987466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76994522.329987466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320810.50970828108</v>
      </c>
      <c r="L1537" s="444">
        <f t="shared" ca="1" si="127"/>
        <v>77315332.839695752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77315332.839695752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322147.22016539896</v>
      </c>
      <c r="L1538" s="444">
        <f t="shared" ref="L1538:L1792" ca="1" si="132">I1538-J1538+K1538</f>
        <v>77637480.059861153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77637480.059861153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323489.50024942146</v>
      </c>
      <c r="L1539" s="444">
        <f t="shared" ca="1" si="132"/>
        <v>77960969.560110569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77960969.560110569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324837.37316712737</v>
      </c>
      <c r="L1540" s="444">
        <f t="shared" ca="1" si="132"/>
        <v>78285806.933277696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78285806.933277696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326190.86222199042</v>
      </c>
      <c r="L1541" s="444">
        <f t="shared" ca="1" si="132"/>
        <v>78611997.795499682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78611997.795499682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327549.99081458198</v>
      </c>
      <c r="L1542" s="444">
        <f t="shared" ca="1" si="132"/>
        <v>78939547.786314264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78939547.786314264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328914.78244297608</v>
      </c>
      <c r="L1543" s="444">
        <f t="shared" ca="1" si="132"/>
        <v>79268462.568757236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79268462.568757236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330285.26070315513</v>
      </c>
      <c r="L1544" s="444">
        <f t="shared" ca="1" si="132"/>
        <v>79598747.829460397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79598747.829460397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331661.44928941829</v>
      </c>
      <c r="L1545" s="444">
        <f t="shared" ca="1" si="132"/>
        <v>79930409.278749809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79930409.278749809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333043.37199479085</v>
      </c>
      <c r="L1546" s="444">
        <f t="shared" ca="1" si="132"/>
        <v>80263452.650744602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80263452.650744602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334431.05271143583</v>
      </c>
      <c r="L1547" s="444">
        <f t="shared" ca="1" si="132"/>
        <v>80597883.703456044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80597883.703456044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335824.51543106686</v>
      </c>
      <c r="L1548" s="444">
        <f t="shared" ca="1" si="132"/>
        <v>80933708.218887106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80933708.218887106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337223.78424536291</v>
      </c>
      <c r="L1549" s="444">
        <f t="shared" ca="1" si="132"/>
        <v>81270932.003132463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81270932.003132463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338628.88334638526</v>
      </c>
      <c r="L1550" s="444">
        <f t="shared" ca="1" si="132"/>
        <v>81609560.886478841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81609560.886478841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340039.83702699514</v>
      </c>
      <c r="L1551" s="444">
        <f t="shared" ca="1" si="132"/>
        <v>81949600.72350584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81949600.72350584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341456.66968127433</v>
      </c>
      <c r="L1552" s="444">
        <f t="shared" ca="1" si="132"/>
        <v>82291057.393187121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82291057.393187121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342879.40580494632</v>
      </c>
      <c r="L1553" s="444">
        <f t="shared" ca="1" si="132"/>
        <v>82633936.798992068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82633936.798992068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344308.06999580027</v>
      </c>
      <c r="L1554" s="444">
        <f t="shared" ca="1" si="132"/>
        <v>82978244.868987873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82978244.868987873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345742.68695411616</v>
      </c>
      <c r="L1555" s="444">
        <f t="shared" ca="1" si="132"/>
        <v>83323987.555941984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83323987.555941984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347183.28148309159</v>
      </c>
      <c r="L1556" s="444">
        <f t="shared" ca="1" si="132"/>
        <v>83671170.837425083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83671170.837425083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348629.87848927116</v>
      </c>
      <c r="L1557" s="444">
        <f t="shared" ca="1" si="132"/>
        <v>84019800.715914354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84019800.715914354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350082.5029829765</v>
      </c>
      <c r="L1558" s="444">
        <f t="shared" ca="1" si="132"/>
        <v>84369883.218897328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84369883.218897328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351541.18007873883</v>
      </c>
      <c r="L1559" s="444">
        <f t="shared" ca="1" si="132"/>
        <v>84721424.398976073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84721424.398976073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353005.93499573361</v>
      </c>
      <c r="L1560" s="444">
        <f t="shared" ca="1" si="132"/>
        <v>85074430.333971813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85074430.333971813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354476.79305821587</v>
      </c>
      <c r="L1561" s="444">
        <f t="shared" ca="1" si="132"/>
        <v>85428907.12703003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85428907.12703003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355953.77969595848</v>
      </c>
      <c r="L1562" s="444">
        <f t="shared" ca="1" si="132"/>
        <v>85784860.906725988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85784860.906725988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357436.92044469161</v>
      </c>
      <c r="L1563" s="444">
        <f t="shared" ca="1" si="132"/>
        <v>86142297.827170685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86142297.827170685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358926.24094654451</v>
      </c>
      <c r="L1564" s="444">
        <f t="shared" ca="1" si="132"/>
        <v>86501224.068117231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86501224.068117231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360421.76695048844</v>
      </c>
      <c r="L1565" s="444">
        <f t="shared" ca="1" si="132"/>
        <v>86861645.835067719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86861645.835067719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361923.52431278216</v>
      </c>
      <c r="L1566" s="444">
        <f t="shared" ca="1" si="132"/>
        <v>87223569.359380499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87223569.359380499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363431.53899741871</v>
      </c>
      <c r="L1567" s="444">
        <f t="shared" ca="1" si="132"/>
        <v>87587000.89837791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87587000.89837791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364945.83707657462</v>
      </c>
      <c r="L1568" s="444">
        <f t="shared" ca="1" si="132"/>
        <v>87951946.735454485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87951946.735454485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366466.44473106036</v>
      </c>
      <c r="L1569" s="444">
        <f t="shared" ca="1" si="132"/>
        <v>88318413.180185542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88318413.180185542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367993.38825077307</v>
      </c>
      <c r="L1570" s="444">
        <f t="shared" ca="1" si="132"/>
        <v>88686406.56843631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88686406.56843631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369526.69403515127</v>
      </c>
      <c r="L1571" s="444">
        <f t="shared" ca="1" si="132"/>
        <v>89055933.262471467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89055933.262471467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371066.3885936311</v>
      </c>
      <c r="L1572" s="444">
        <f t="shared" ca="1" si="132"/>
        <v>89426999.651065096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89426999.651065096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372612.49854610459</v>
      </c>
      <c r="L1573" s="444">
        <f t="shared" ca="1" si="132"/>
        <v>89799612.149611205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89799612.149611205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374165.05062338</v>
      </c>
      <c r="L1574" s="444">
        <f t="shared" ca="1" si="132"/>
        <v>90173777.200234592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90173777.200234592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375724.07166764414</v>
      </c>
      <c r="L1575" s="444">
        <f t="shared" ca="1" si="132"/>
        <v>90549501.271902233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90549501.271902233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377289.588632926</v>
      </c>
      <c r="L1576" s="444">
        <f t="shared" ca="1" si="132"/>
        <v>90926790.86053516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90926790.86053516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378861.62858556316</v>
      </c>
      <c r="L1577" s="444">
        <f t="shared" ca="1" si="132"/>
        <v>91305652.489120722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91305652.489120722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380440.21870466968</v>
      </c>
      <c r="L1578" s="444">
        <f t="shared" ca="1" si="132"/>
        <v>91686092.707825392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91686092.707825392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382025.38628260582</v>
      </c>
      <c r="L1579" s="444">
        <f t="shared" ca="1" si="132"/>
        <v>92068118.094108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92068118.094108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383617.15872544999</v>
      </c>
      <c r="L1580" s="444">
        <f t="shared" ca="1" si="132"/>
        <v>92451735.252833456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92451735.252833456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385215.56355347275</v>
      </c>
      <c r="L1581" s="444">
        <f t="shared" ca="1" si="132"/>
        <v>92836950.816386923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92836950.816386923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386820.62840161216</v>
      </c>
      <c r="L1582" s="444">
        <f t="shared" ca="1" si="132"/>
        <v>93223771.44478853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93223771.44478853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388432.38101995218</v>
      </c>
      <c r="L1583" s="444">
        <f t="shared" ca="1" si="132"/>
        <v>93612203.82580848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93612203.82580848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390050.84927420202</v>
      </c>
      <c r="L1584" s="444">
        <f t="shared" ca="1" si="132"/>
        <v>94002254.675082684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94002254.675082684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391676.06114617782</v>
      </c>
      <c r="L1585" s="444">
        <f t="shared" ca="1" si="132"/>
        <v>94393930.736228868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94393930.736228868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393308.04473428696</v>
      </c>
      <c r="L1586" s="444">
        <f t="shared" ca="1" si="132"/>
        <v>94787238.780963153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94787238.780963153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394946.82825401315</v>
      </c>
      <c r="L1587" s="444">
        <f t="shared" ca="1" si="132"/>
        <v>95182185.609217167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95182185.609217167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396592.44003840483</v>
      </c>
      <c r="L1588" s="444">
        <f t="shared" ca="1" si="132"/>
        <v>95578778.049255565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95578778.049255565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398244.90853856487</v>
      </c>
      <c r="L1589" s="444">
        <f t="shared" ca="1" si="132"/>
        <v>95977022.95779413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95977022.95779413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399904.26232414221</v>
      </c>
      <c r="L1590" s="444">
        <f t="shared" ca="1" si="132"/>
        <v>96376927.220118269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96376927.220118269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401570.5300838261</v>
      </c>
      <c r="L1591" s="444">
        <f t="shared" ca="1" si="132"/>
        <v>96778497.75020209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96778497.75020209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403243.74062584201</v>
      </c>
      <c r="L1592" s="444">
        <f t="shared" ca="1" si="132"/>
        <v>97181741.490827933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97181741.490827933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404923.92287844972</v>
      </c>
      <c r="L1593" s="444">
        <f t="shared" ca="1" si="132"/>
        <v>97586665.413706377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97586665.413706377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406611.10589044326</v>
      </c>
      <c r="L1594" s="444">
        <f t="shared" ca="1" si="132"/>
        <v>97993276.519596815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97993276.519596815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408305.31883165339</v>
      </c>
      <c r="L1595" s="444">
        <f t="shared" ca="1" si="132"/>
        <v>98401581.838428468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98401581.838428468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410006.59099345194</v>
      </c>
      <c r="L1596" s="444">
        <f t="shared" ca="1" si="132"/>
        <v>98811588.429421917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98811588.429421917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411714.95178925799</v>
      </c>
      <c r="L1597" s="444">
        <f t="shared" ca="1" si="132"/>
        <v>99223303.381211177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99223303.381211177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413430.43075504655</v>
      </c>
      <c r="L1598" s="444">
        <f t="shared" ca="1" si="132"/>
        <v>99636733.811966226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99636733.811966226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415153.05754985928</v>
      </c>
      <c r="L1599" s="444">
        <f t="shared" ca="1" si="132"/>
        <v>100051886.86951609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100051886.86951609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416882.86195631704</v>
      </c>
      <c r="L1600" s="444">
        <f t="shared" ca="1" si="132"/>
        <v>100468769.7314724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100468769.7314724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418619.87388113502</v>
      </c>
      <c r="L1601" s="444">
        <f t="shared" ca="1" si="132"/>
        <v>100887389.60535353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100887389.60535353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420364.12335563975</v>
      </c>
      <c r="L1602" s="444">
        <f t="shared" ca="1" si="132"/>
        <v>101307753.72870918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101307753.72870918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422115.64053628821</v>
      </c>
      <c r="L1603" s="444">
        <f t="shared" ca="1" si="132"/>
        <v>101729869.36924547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101729869.36924547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423874.45570518944</v>
      </c>
      <c r="L1604" s="444">
        <f t="shared" ca="1" si="132"/>
        <v>102153743.82495067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102153743.82495067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425640.59927062778</v>
      </c>
      <c r="L1605" s="444">
        <f t="shared" ca="1" si="132"/>
        <v>102579384.42422129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102579384.42422129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427414.1017675887</v>
      </c>
      <c r="L1606" s="444">
        <f t="shared" ca="1" si="132"/>
        <v>103006798.52598888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103006798.52598888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429194.99385828699</v>
      </c>
      <c r="L1607" s="444">
        <f t="shared" ca="1" si="132"/>
        <v>103435993.51984717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103435993.51984717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430983.30633269652</v>
      </c>
      <c r="L1608" s="444">
        <f t="shared" ca="1" si="132"/>
        <v>103866976.82617986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103866976.82617986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432779.07010908274</v>
      </c>
      <c r="L1609" s="444">
        <f t="shared" ca="1" si="132"/>
        <v>104299755.89628895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104299755.89628895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434582.31623453728</v>
      </c>
      <c r="L1610" s="444">
        <f t="shared" ca="1" si="132"/>
        <v>104734338.21252349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104734338.21252349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436393.07588551455</v>
      </c>
      <c r="L1611" s="444">
        <f t="shared" ca="1" si="132"/>
        <v>105170731.28840901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105170731.28840901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438211.38036837085</v>
      </c>
      <c r="L1612" s="444">
        <f t="shared" ca="1" si="132"/>
        <v>105608942.66877738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105608942.66877738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440037.26111990574</v>
      </c>
      <c r="L1613" s="444">
        <f t="shared" ca="1" si="132"/>
        <v>106048979.92989728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106048979.92989728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441870.74970790534</v>
      </c>
      <c r="L1614" s="444">
        <f t="shared" ca="1" si="132"/>
        <v>106490850.67960519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106490850.67960519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443711.87783168821</v>
      </c>
      <c r="L1615" s="444">
        <f t="shared" ca="1" si="132"/>
        <v>106934562.55743687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106934562.55743687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445560.67732265353</v>
      </c>
      <c r="L1616" s="444">
        <f t="shared" ca="1" si="132"/>
        <v>107380123.23475952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107380123.23475952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447417.18014483131</v>
      </c>
      <c r="L1617" s="444">
        <f t="shared" ca="1" si="132"/>
        <v>107827540.41490436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107827540.41490436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449281.41839543486</v>
      </c>
      <c r="L1618" s="444">
        <f t="shared" ca="1" si="132"/>
        <v>108276821.83329979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108276821.83329979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451153.42430541577</v>
      </c>
      <c r="L1619" s="444">
        <f t="shared" ca="1" si="132"/>
        <v>108727975.2576052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108727975.2576052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453033.23024002166</v>
      </c>
      <c r="L1620" s="444">
        <f t="shared" ca="1" si="132"/>
        <v>109181008.48784521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109181008.48784521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454920.86869935505</v>
      </c>
      <c r="L1621" s="444">
        <f t="shared" ca="1" si="132"/>
        <v>109635929.35654457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109635929.35654457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456816.3723189357</v>
      </c>
      <c r="L1622" s="444">
        <f t="shared" ca="1" si="132"/>
        <v>110092745.72886351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110092745.72886351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458719.77387026459</v>
      </c>
      <c r="L1623" s="444">
        <f t="shared" ca="1" si="132"/>
        <v>110551465.50273377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110551465.50273377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460631.10626139061</v>
      </c>
      <c r="L1624" s="444">
        <f t="shared" ca="1" si="132"/>
        <v>111012096.60899515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111012096.60899515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462550.40253747976</v>
      </c>
      <c r="L1625" s="444">
        <f t="shared" ca="1" si="132"/>
        <v>111474647.01153263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111474647.01153263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464477.69588138605</v>
      </c>
      <c r="L1626" s="444">
        <f t="shared" ca="1" si="132"/>
        <v>111939124.70741402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111939124.70741402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466413.01961422508</v>
      </c>
      <c r="L1627" s="444">
        <f t="shared" ca="1" si="132"/>
        <v>112405537.72702824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112405537.72702824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468356.40719595097</v>
      </c>
      <c r="L1628" s="444">
        <f t="shared" ca="1" si="132"/>
        <v>112873894.13422419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112873894.13422419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470307.89222593413</v>
      </c>
      <c r="L1629" s="444">
        <f t="shared" ca="1" si="132"/>
        <v>113344202.02645013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113344202.02645013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472267.50844354223</v>
      </c>
      <c r="L1630" s="444">
        <f t="shared" ca="1" si="132"/>
        <v>113816469.53489368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113816469.53489368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474235.2897287237</v>
      </c>
      <c r="L1631" s="444">
        <f t="shared" ca="1" si="132"/>
        <v>114290704.82462241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114290704.82462241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476211.27010259335</v>
      </c>
      <c r="L1632" s="444">
        <f t="shared" ca="1" si="132"/>
        <v>114766916.094725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114766916.094725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478195.4837280208</v>
      </c>
      <c r="L1633" s="444">
        <f t="shared" ca="1" si="132"/>
        <v>115245111.57845302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115245111.57845302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480187.96491022088</v>
      </c>
      <c r="L1634" s="444">
        <f t="shared" ca="1" si="132"/>
        <v>115725299.54336324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115725299.54336324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482188.7480973468</v>
      </c>
      <c r="L1635" s="444">
        <f t="shared" ca="1" si="132"/>
        <v>116207488.29146059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116207488.29146059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484197.86788108578</v>
      </c>
      <c r="L1636" s="444">
        <f t="shared" ca="1" si="132"/>
        <v>116691686.15934168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116691686.15934168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486215.35899725696</v>
      </c>
      <c r="L1637" s="444">
        <f t="shared" ca="1" si="132"/>
        <v>117177901.51833893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117177901.51833893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488241.2563264122</v>
      </c>
      <c r="L1638" s="444">
        <f t="shared" ca="1" si="132"/>
        <v>117666142.77466534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117666142.77466534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490275.59489443898</v>
      </c>
      <c r="L1639" s="444">
        <f t="shared" ca="1" si="132"/>
        <v>118156418.36955978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118156418.36955978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492318.40987316571</v>
      </c>
      <c r="L1640" s="444">
        <f t="shared" ca="1" si="132"/>
        <v>118648736.77943295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118648736.77943295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494369.73658097064</v>
      </c>
      <c r="L1641" s="444">
        <f t="shared" ca="1" si="132"/>
        <v>119143106.51601392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119143106.51601392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496429.61048339133</v>
      </c>
      <c r="L1642" s="444">
        <f t="shared" ca="1" si="132"/>
        <v>119639536.12649731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119639536.12649731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498498.06719373883</v>
      </c>
      <c r="L1643" s="444">
        <f t="shared" ca="1" si="132"/>
        <v>120138034.19369105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120138034.19369105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500575.14247371262</v>
      </c>
      <c r="L1644" s="444">
        <f t="shared" ca="1" si="132"/>
        <v>120638609.33616476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120638609.33616476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502660.8722340198</v>
      </c>
      <c r="L1645" s="444">
        <f t="shared" ca="1" si="132"/>
        <v>121141270.20839877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121141270.20839877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504755.29253499489</v>
      </c>
      <c r="L1646" s="444">
        <f t="shared" ca="1" si="132"/>
        <v>121646025.50093377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121646025.50093377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506858.43958722404</v>
      </c>
      <c r="L1647" s="444">
        <f t="shared" ca="1" si="132"/>
        <v>122152883.94052099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122152883.94052099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508970.34975217079</v>
      </c>
      <c r="L1648" s="444">
        <f t="shared" ca="1" si="132"/>
        <v>122661854.29027316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122661854.29027316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511091.05954280484</v>
      </c>
      <c r="L1649" s="444">
        <f t="shared" ca="1" si="132"/>
        <v>123172945.34981596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123172945.34981596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513220.60562423314</v>
      </c>
      <c r="L1650" s="444">
        <f t="shared" ca="1" si="132"/>
        <v>123686165.95544019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123686165.95544019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515359.02481433406</v>
      </c>
      <c r="L1651" s="444">
        <f t="shared" ca="1" si="132"/>
        <v>124201524.98025453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124201524.98025453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517506.35408439388</v>
      </c>
      <c r="L1652" s="444">
        <f t="shared" ca="1" si="132"/>
        <v>124719031.33433892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124719031.33433892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519662.63055974548</v>
      </c>
      <c r="L1653" s="444">
        <f t="shared" ca="1" si="132"/>
        <v>125238693.96489866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125238693.96489866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521827.89152041107</v>
      </c>
      <c r="L1654" s="444">
        <f t="shared" ca="1" si="132"/>
        <v>125760521.85641907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125760521.85641907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524002.17440174613</v>
      </c>
      <c r="L1655" s="444">
        <f t="shared" ca="1" si="132"/>
        <v>126284524.03082082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126284524.03082082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526185.51679508679</v>
      </c>
      <c r="L1656" s="444">
        <f t="shared" ca="1" si="132"/>
        <v>126810709.5476159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126810709.5476159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528377.95644839958</v>
      </c>
      <c r="L1657" s="444">
        <f t="shared" ca="1" si="132"/>
        <v>127339087.50406431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127339087.50406431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530579.53126693459</v>
      </c>
      <c r="L1658" s="444">
        <f t="shared" ca="1" si="132"/>
        <v>127869667.03533123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127869667.03533123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532790.27931388002</v>
      </c>
      <c r="L1659" s="444">
        <f t="shared" ca="1" si="132"/>
        <v>128402457.31464511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128402457.31464511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535010.23881102132</v>
      </c>
      <c r="L1660" s="444">
        <f t="shared" ca="1" si="132"/>
        <v>128937467.55345613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128937467.55345613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537239.44813940057</v>
      </c>
      <c r="L1661" s="444">
        <f t="shared" ca="1" si="132"/>
        <v>129474707.00159553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129474707.00159553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539477.94583998143</v>
      </c>
      <c r="L1662" s="444">
        <f t="shared" ca="1" si="132"/>
        <v>130014184.94743551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130014184.94743551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541725.77061431459</v>
      </c>
      <c r="L1663" s="444">
        <f t="shared" ca="1" si="132"/>
        <v>130555910.71804982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130555910.71804982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543982.96132520761</v>
      </c>
      <c r="L1664" s="444">
        <f t="shared" ca="1" si="132"/>
        <v>131099893.67937504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131099893.67937504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546249.55699739594</v>
      </c>
      <c r="L1665" s="444">
        <f t="shared" ca="1" si="132"/>
        <v>131646143.23637243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131646143.23637243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548525.59681821836</v>
      </c>
      <c r="L1666" s="444">
        <f t="shared" ca="1" si="132"/>
        <v>132194668.83319065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132194668.83319065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550811.12013829441</v>
      </c>
      <c r="L1667" s="444">
        <f t="shared" ca="1" si="132"/>
        <v>132745479.95332894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132745479.95332894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553106.16647220391</v>
      </c>
      <c r="L1668" s="444">
        <f t="shared" ca="1" si="132"/>
        <v>133298586.11980113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133298586.11980113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555410.77549917134</v>
      </c>
      <c r="L1669" s="444">
        <f t="shared" ca="1" si="132"/>
        <v>133853996.8953003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133853996.8953003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557724.98706375121</v>
      </c>
      <c r="L1670" s="444">
        <f t="shared" ca="1" si="132"/>
        <v>134411721.88236406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134411721.88236406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560048.84117651696</v>
      </c>
      <c r="L1671" s="444">
        <f t="shared" ca="1" si="132"/>
        <v>134971770.72354057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134971770.72354057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562382.37801475241</v>
      </c>
      <c r="L1672" s="444">
        <f t="shared" ca="1" si="132"/>
        <v>135534153.10155532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135534153.10155532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564725.63792314718</v>
      </c>
      <c r="L1673" s="444">
        <f t="shared" ca="1" si="132"/>
        <v>136098878.73947847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136098878.73947847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567078.66141449357</v>
      </c>
      <c r="L1674" s="444">
        <f t="shared" ca="1" si="132"/>
        <v>136665957.40089297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136665957.40089297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569441.48917038739</v>
      </c>
      <c r="L1675" s="444">
        <f t="shared" ca="1" si="132"/>
        <v>137235398.89006335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137235398.89006335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571814.1620419306</v>
      </c>
      <c r="L1676" s="444">
        <f t="shared" ca="1" si="132"/>
        <v>137807213.05210528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137807213.05210528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574196.7210504387</v>
      </c>
      <c r="L1677" s="444">
        <f t="shared" ca="1" si="132"/>
        <v>138381409.77315572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138381409.77315572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576589.20738814888</v>
      </c>
      <c r="L1678" s="444">
        <f t="shared" ca="1" si="132"/>
        <v>138957998.98054388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138957998.98054388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578991.66241893289</v>
      </c>
      <c r="L1679" s="444">
        <f t="shared" ca="1" si="132"/>
        <v>139536990.64296281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139536990.64296281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581404.12767901167</v>
      </c>
      <c r="L1680" s="444">
        <f t="shared" ca="1" si="132"/>
        <v>140118394.77064183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140118394.77064183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583826.64487767429</v>
      </c>
      <c r="L1681" s="444">
        <f t="shared" ca="1" si="132"/>
        <v>140702221.41551951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140702221.41551951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586259.25589799788</v>
      </c>
      <c r="L1682" s="444">
        <f t="shared" ca="1" si="132"/>
        <v>141288480.6714175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141288480.6714175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588702.00279757287</v>
      </c>
      <c r="L1683" s="444">
        <f t="shared" ca="1" si="132"/>
        <v>141877182.67421508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141877182.67421508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591154.92780922947</v>
      </c>
      <c r="L1684" s="444">
        <f t="shared" ca="1" si="132"/>
        <v>142468337.60202432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142468337.60202432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593618.073341768</v>
      </c>
      <c r="L1685" s="444">
        <f t="shared" ca="1" si="132"/>
        <v>143061955.67536607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143061955.67536607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596091.48198069201</v>
      </c>
      <c r="L1686" s="444">
        <f t="shared" ca="1" si="132"/>
        <v>143658047.15734676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143658047.15734676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598575.19648894481</v>
      </c>
      <c r="L1687" s="444">
        <f t="shared" ca="1" si="132"/>
        <v>144256622.3538357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144256622.3538357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601069.25980764872</v>
      </c>
      <c r="L1688" s="444">
        <f t="shared" ca="1" si="132"/>
        <v>144857691.61364335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144857691.61364335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603573.71505684732</v>
      </c>
      <c r="L1689" s="444">
        <f t="shared" ca="1" si="132"/>
        <v>145461265.32870018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145461265.32870018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606088.60553625075</v>
      </c>
      <c r="L1690" s="444">
        <f t="shared" ca="1" si="132"/>
        <v>146067353.93423644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146067353.93423644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608613.9747259852</v>
      </c>
      <c r="L1691" s="444">
        <f t="shared" ca="1" si="132"/>
        <v>146675967.90896243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146675967.90896243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611149.86628734344</v>
      </c>
      <c r="L1692" s="444">
        <f t="shared" ca="1" si="132"/>
        <v>147287117.77524978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147287117.77524978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613696.32406354079</v>
      </c>
      <c r="L1693" s="444">
        <f t="shared" ca="1" si="132"/>
        <v>147900814.09931332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147900814.09931332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616253.3920804722</v>
      </c>
      <c r="L1694" s="444">
        <f t="shared" ca="1" si="132"/>
        <v>148517067.4913938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148517067.4913938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618821.11454747419</v>
      </c>
      <c r="L1695" s="444">
        <f t="shared" ca="1" si="132"/>
        <v>149135888.60594127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149135888.60594127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621399.53585808864</v>
      </c>
      <c r="L1696" s="444">
        <f t="shared" ca="1" si="132"/>
        <v>149757288.14179936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149757288.14179936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623988.70059083065</v>
      </c>
      <c r="L1697" s="444">
        <f t="shared" ca="1" si="132"/>
        <v>150381276.84239018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150381276.84239018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626588.65350995911</v>
      </c>
      <c r="L1698" s="444">
        <f t="shared" ca="1" si="132"/>
        <v>151007865.49590012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151007865.49590012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629199.43956625054</v>
      </c>
      <c r="L1699" s="444">
        <f t="shared" ca="1" si="132"/>
        <v>151637064.93546638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151637064.93546638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631821.10389777657</v>
      </c>
      <c r="L1700" s="444">
        <f t="shared" ca="1" si="132"/>
        <v>152268886.03936416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152268886.03936416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634453.69183068397</v>
      </c>
      <c r="L1701" s="444">
        <f t="shared" ca="1" si="132"/>
        <v>152903339.73119485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152903339.73119485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637097.24887997855</v>
      </c>
      <c r="L1702" s="444">
        <f t="shared" ca="1" si="132"/>
        <v>153540436.98007482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153540436.98007482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639751.82075031172</v>
      </c>
      <c r="L1703" s="444">
        <f t="shared" ca="1" si="132"/>
        <v>154180188.80082515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154180188.80082515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642417.45333677146</v>
      </c>
      <c r="L1704" s="444">
        <f t="shared" ca="1" si="132"/>
        <v>154822606.25416192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154822606.25416192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645094.19272567471</v>
      </c>
      <c r="L1705" s="444">
        <f t="shared" ca="1" si="132"/>
        <v>155467700.44688761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155467700.44688761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647782.08519536501</v>
      </c>
      <c r="L1706" s="444">
        <f t="shared" ca="1" si="132"/>
        <v>156115482.53208297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156115482.53208297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650481.17721701239</v>
      </c>
      <c r="L1707" s="444">
        <f t="shared" ca="1" si="132"/>
        <v>156765963.70929998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156765963.70929998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653191.51545541664</v>
      </c>
      <c r="L1708" s="444">
        <f t="shared" ca="1" si="132"/>
        <v>157419155.22475541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157419155.22475541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655913.14676981419</v>
      </c>
      <c r="L1709" s="444">
        <f t="shared" ca="1" si="132"/>
        <v>158075068.37152523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158075068.37152523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658646.1182146885</v>
      </c>
      <c r="L1710" s="444">
        <f t="shared" ca="1" si="132"/>
        <v>158733714.48973992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158733714.48973992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661390.47704058303</v>
      </c>
      <c r="L1711" s="444">
        <f t="shared" ca="1" si="132"/>
        <v>159395104.96678051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159395104.96678051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664146.27069491881</v>
      </c>
      <c r="L1712" s="444">
        <f t="shared" ca="1" si="132"/>
        <v>160059251.23747543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160059251.23747543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666913.54682281427</v>
      </c>
      <c r="L1713" s="444">
        <f t="shared" ca="1" si="132"/>
        <v>160726164.78429824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160726164.78429824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669692.35326790938</v>
      </c>
      <c r="L1714" s="444">
        <f t="shared" ca="1" si="132"/>
        <v>161395857.13756615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161395857.13756615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672482.7380731923</v>
      </c>
      <c r="L1715" s="444">
        <f t="shared" ca="1" si="132"/>
        <v>162068339.87563935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162068339.87563935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675284.74948183063</v>
      </c>
      <c r="L1716" s="444">
        <f t="shared" ca="1" si="132"/>
        <v>162743624.62512118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162743624.62512118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678098.43593800487</v>
      </c>
      <c r="L1717" s="444">
        <f t="shared" ca="1" si="132"/>
        <v>163421723.06105918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163421723.06105918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680923.84608774655</v>
      </c>
      <c r="L1718" s="444">
        <f t="shared" ca="1" si="132"/>
        <v>164102646.90714693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164102646.90714693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683761.02877977886</v>
      </c>
      <c r="L1719" s="444">
        <f t="shared" ca="1" si="132"/>
        <v>164786407.93592671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164786407.93592671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686610.03306636121</v>
      </c>
      <c r="L1720" s="444">
        <f t="shared" ca="1" si="132"/>
        <v>165473017.96899307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165473017.96899307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689470.90820413781</v>
      </c>
      <c r="L1721" s="444">
        <f t="shared" ca="1" si="132"/>
        <v>166162488.87719721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166162488.87719721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692343.70365498832</v>
      </c>
      <c r="L1722" s="444">
        <f t="shared" ca="1" si="132"/>
        <v>166854832.58085218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166854832.58085218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695228.46908688406</v>
      </c>
      <c r="L1723" s="444">
        <f t="shared" ca="1" si="132"/>
        <v>167550061.04993907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167550061.04993907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698125.25437474612</v>
      </c>
      <c r="L1724" s="444">
        <f t="shared" ca="1" si="132"/>
        <v>168248186.30431381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168248186.30431381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701034.10960130754</v>
      </c>
      <c r="L1725" s="444">
        <f t="shared" ca="1" si="132"/>
        <v>168949220.41391513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168949220.41391513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703955.08505797968</v>
      </c>
      <c r="L1726" s="444">
        <f t="shared" ca="1" si="132"/>
        <v>169653175.4989731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169653175.4989731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706888.23124572122</v>
      </c>
      <c r="L1727" s="444">
        <f t="shared" ca="1" si="132"/>
        <v>170360063.73021883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170360063.73021883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709833.59887591179</v>
      </c>
      <c r="L1728" s="444">
        <f t="shared" ca="1" si="132"/>
        <v>171069897.32909474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171069897.32909474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712791.23887122807</v>
      </c>
      <c r="L1729" s="444">
        <f t="shared" ca="1" si="132"/>
        <v>171782688.56796595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171782688.56796595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715761.20236652484</v>
      </c>
      <c r="L1730" s="444">
        <f t="shared" ca="1" si="132"/>
        <v>172498449.77033249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172498449.77033249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718743.54070971871</v>
      </c>
      <c r="L1731" s="444">
        <f t="shared" ca="1" si="132"/>
        <v>173217193.31104219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173217193.31104219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721738.30546267575</v>
      </c>
      <c r="L1732" s="444">
        <f t="shared" ca="1" si="132"/>
        <v>173938931.61650488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173938931.61650488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724745.5484021036</v>
      </c>
      <c r="L1733" s="444">
        <f t="shared" ca="1" si="132"/>
        <v>174663677.16490698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174663677.16490698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727765.32152044575</v>
      </c>
      <c r="L1734" s="444">
        <f t="shared" ca="1" si="132"/>
        <v>175391442.48642743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175391442.48642743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730797.6770267809</v>
      </c>
      <c r="L1735" s="444">
        <f t="shared" ca="1" si="132"/>
        <v>176122240.1634542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176122240.1634542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733842.66734772583</v>
      </c>
      <c r="L1736" s="444">
        <f t="shared" ca="1" si="132"/>
        <v>176856082.83080193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176856082.83080193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736900.34512834135</v>
      </c>
      <c r="L1737" s="444">
        <f t="shared" ca="1" si="132"/>
        <v>177592983.17593026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177592983.17593026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739970.76323304279</v>
      </c>
      <c r="L1738" s="444">
        <f t="shared" ca="1" si="132"/>
        <v>178332953.9391633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178332953.9391633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743053.97474651376</v>
      </c>
      <c r="L1739" s="444">
        <f t="shared" ca="1" si="132"/>
        <v>179076007.91390982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179076007.91390982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746150.03297462431</v>
      </c>
      <c r="L1740" s="444">
        <f t="shared" ca="1" si="132"/>
        <v>179822157.94688445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179822157.94688445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749258.99144535186</v>
      </c>
      <c r="L1741" s="444">
        <f t="shared" ca="1" si="132"/>
        <v>180571416.93832982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180571416.93832982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752380.90390970756</v>
      </c>
      <c r="L1742" s="444">
        <f t="shared" ca="1" si="132"/>
        <v>181323797.84223953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181323797.84223953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755515.82434266468</v>
      </c>
      <c r="L1743" s="444">
        <f t="shared" ca="1" si="132"/>
        <v>182079313.6665822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182079313.6665822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758663.8069440925</v>
      </c>
      <c r="L1744" s="444">
        <f t="shared" ca="1" si="132"/>
        <v>182837977.4735263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182837977.4735263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761824.90613969287</v>
      </c>
      <c r="L1745" s="444">
        <f t="shared" ca="1" si="132"/>
        <v>183599802.379666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183599802.379666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764999.17658194166</v>
      </c>
      <c r="L1746" s="444">
        <f t="shared" ca="1" si="132"/>
        <v>184364801.55624795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184364801.55624795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768186.67315103312</v>
      </c>
      <c r="L1747" s="444">
        <f t="shared" ca="1" si="132"/>
        <v>185132988.229399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185132988.229399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771387.45095582912</v>
      </c>
      <c r="L1748" s="444">
        <f t="shared" ca="1" si="132"/>
        <v>185904375.68035483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185904375.68035483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774601.56533481181</v>
      </c>
      <c r="L1749" s="444">
        <f t="shared" ca="1" si="132"/>
        <v>186678977.24568963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186678977.24568963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777829.07185704017</v>
      </c>
      <c r="L1750" s="444">
        <f t="shared" ca="1" si="132"/>
        <v>187456806.31754667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187456806.31754667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781070.02632311115</v>
      </c>
      <c r="L1751" s="444">
        <f t="shared" ca="1" si="132"/>
        <v>188237876.34386978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188237876.34386978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784324.48476612405</v>
      </c>
      <c r="L1752" s="444">
        <f t="shared" ca="1" si="132"/>
        <v>189022200.8286359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189022200.8286359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787592.50345264957</v>
      </c>
      <c r="L1753" s="444">
        <f t="shared" ca="1" si="132"/>
        <v>189809793.33208856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189809793.33208856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790874.13888370234</v>
      </c>
      <c r="L1754" s="444">
        <f t="shared" ca="1" si="132"/>
        <v>190600667.47097227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190600667.47097227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794169.44779571774</v>
      </c>
      <c r="L1755" s="444">
        <f t="shared" ca="1" si="132"/>
        <v>191394836.91876799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191394836.91876799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797478.48716153332</v>
      </c>
      <c r="L1756" s="444">
        <f t="shared" ca="1" si="132"/>
        <v>192192315.40592954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192192315.40592954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800801.31419137307</v>
      </c>
      <c r="L1757" s="444">
        <f t="shared" ca="1" si="132"/>
        <v>192993116.72012091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192993116.72012091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804137.98633383715</v>
      </c>
      <c r="L1758" s="444">
        <f t="shared" ca="1" si="132"/>
        <v>193797254.70645475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193797254.70645475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807488.56127689476</v>
      </c>
      <c r="L1759" s="444">
        <f t="shared" ca="1" si="132"/>
        <v>194604743.26773164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194604743.26773164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810853.09694888187</v>
      </c>
      <c r="L1760" s="444">
        <f t="shared" ca="1" si="132"/>
        <v>195415596.36468053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195415596.36468053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814231.65151950216</v>
      </c>
      <c r="L1761" s="444">
        <f t="shared" ca="1" si="132"/>
        <v>196229828.01620004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196229828.01620004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817624.28340083349</v>
      </c>
      <c r="L1762" s="444">
        <f t="shared" ca="1" si="132"/>
        <v>197047452.29960087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197047452.29960087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821031.05124833691</v>
      </c>
      <c r="L1763" s="444">
        <f t="shared" ca="1" si="132"/>
        <v>197868483.35084921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197868483.35084921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824452.01396187174</v>
      </c>
      <c r="L1764" s="444">
        <f t="shared" ca="1" si="132"/>
        <v>198692935.36481109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198692935.36481109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827887.23068671289</v>
      </c>
      <c r="L1765" s="444">
        <f t="shared" ca="1" si="132"/>
        <v>199520822.59549782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199520822.59549782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831336.7608145742</v>
      </c>
      <c r="L1766" s="444">
        <f t="shared" ca="1" si="132"/>
        <v>200352159.35631239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200352159.35631239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834800.66398463491</v>
      </c>
      <c r="L1767" s="444">
        <f t="shared" ca="1" si="132"/>
        <v>201186960.02029702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201186960.02029702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838279.00008457096</v>
      </c>
      <c r="L1768" s="444">
        <f t="shared" ca="1" si="132"/>
        <v>202025239.0203816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202025239.0203816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841771.82925158995</v>
      </c>
      <c r="L1769" s="444">
        <f t="shared" ca="1" si="132"/>
        <v>202867010.84963319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202867010.84963319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845279.21187347162</v>
      </c>
      <c r="L1770" s="444">
        <f t="shared" ca="1" si="132"/>
        <v>203712290.06150666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203712290.06150666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848801.20858961111</v>
      </c>
      <c r="L1771" s="444">
        <f t="shared" ca="1" si="132"/>
        <v>204561091.27009627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204561091.27009627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852337.88029206777</v>
      </c>
      <c r="L1772" s="444">
        <f t="shared" ca="1" si="132"/>
        <v>205413429.15038833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205413429.15038833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855889.28812661802</v>
      </c>
      <c r="L1773" s="444">
        <f t="shared" ca="1" si="132"/>
        <v>206269318.43851495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206269318.43851495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859455.49349381228</v>
      </c>
      <c r="L1774" s="444">
        <f t="shared" ca="1" si="132"/>
        <v>207128773.93200877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207128773.93200877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863036.55805003655</v>
      </c>
      <c r="L1775" s="444">
        <f t="shared" ca="1" si="132"/>
        <v>207991810.49005881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207991810.49005881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866632.54370857833</v>
      </c>
      <c r="L1776" s="444">
        <f t="shared" ca="1" si="132"/>
        <v>208858443.0337674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208858443.0337674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870243.51264069753</v>
      </c>
      <c r="L1777" s="444">
        <f t="shared" ca="1" si="132"/>
        <v>209728686.54640809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209728686.54640809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873869.52727670036</v>
      </c>
      <c r="L1778" s="444">
        <f t="shared" ca="1" si="132"/>
        <v>210602556.07368478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210602556.07368478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877510.65030701994</v>
      </c>
      <c r="L1779" s="444">
        <f t="shared" ca="1" si="132"/>
        <v>211480066.72399181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211480066.72399181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881166.94468329905</v>
      </c>
      <c r="L1780" s="444">
        <f t="shared" ca="1" si="132"/>
        <v>212361233.66867512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212361233.66867512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884838.47361947957</v>
      </c>
      <c r="L1781" s="444">
        <f t="shared" ca="1" si="132"/>
        <v>213246072.14229462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213246072.14229462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888525.30059289432</v>
      </c>
      <c r="L1782" s="444">
        <f t="shared" ca="1" si="132"/>
        <v>214134597.44288751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214134597.44288751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892227.48934536451</v>
      </c>
      <c r="L1783" s="444">
        <f t="shared" ca="1" si="132"/>
        <v>215026824.93223289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215026824.93223289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895945.10388430371</v>
      </c>
      <c r="L1784" s="444">
        <f t="shared" ca="1" si="132"/>
        <v>215922770.0361172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215922770.0361172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899678.2084838216</v>
      </c>
      <c r="L1785" s="444">
        <f t="shared" ca="1" si="132"/>
        <v>216822448.24460101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216822448.24460101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903426.86768583755</v>
      </c>
      <c r="L1786" s="444">
        <f t="shared" ca="1" si="132"/>
        <v>217725875.11228684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217725875.11228684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907191.14630119503</v>
      </c>
      <c r="L1787" s="444">
        <f t="shared" ca="1" si="132"/>
        <v>218633066.25858802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218633066.25858802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910971.10941078351</v>
      </c>
      <c r="L1788" s="444">
        <f t="shared" ca="1" si="132"/>
        <v>219544037.36799881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219544037.36799881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914766.82236666174</v>
      </c>
      <c r="L1789" s="444">
        <f t="shared" ca="1" si="132"/>
        <v>220458804.19036546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220458804.19036546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918578.35079318925</v>
      </c>
      <c r="L1790" s="444">
        <f t="shared" ca="1" si="132"/>
        <v>221377382.54115865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221377382.54115865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922405.76058816118</v>
      </c>
      <c r="L1791" s="444">
        <f t="shared" ca="1" si="132"/>
        <v>222299788.30174682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222299788.30174682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926249.11792394507</v>
      </c>
      <c r="L1792" s="444">
        <f t="shared" ca="1" si="132"/>
        <v>223226037.41967076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223226037.41967076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930108.48924862815</v>
      </c>
      <c r="L1793" s="444">
        <f t="shared" ref="L1793:L2047" ca="1" si="137">I1793-J1793+K1793</f>
        <v>224156145.90891939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224156145.90891939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933983.94128716399</v>
      </c>
      <c r="L1794" s="444">
        <f t="shared" ca="1" si="137"/>
        <v>225090129.85020655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225090129.85020655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937875.5410425273</v>
      </c>
      <c r="L1795" s="444">
        <f t="shared" ca="1" si="137"/>
        <v>226028005.39124909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226028005.39124909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941783.35579687124</v>
      </c>
      <c r="L1796" s="444">
        <f t="shared" ca="1" si="137"/>
        <v>226969788.74704596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226969788.74704596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945707.45311269152</v>
      </c>
      <c r="L1797" s="444">
        <f t="shared" ca="1" si="137"/>
        <v>227915496.20015866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227915496.20015866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949647.90083399438</v>
      </c>
      <c r="L1798" s="444">
        <f t="shared" ca="1" si="137"/>
        <v>228865144.10099265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228865144.10099265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953604.76708746934</v>
      </c>
      <c r="L1799" s="444">
        <f t="shared" ca="1" si="137"/>
        <v>229818748.86808011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229818748.86808011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957578.12028366711</v>
      </c>
      <c r="L1800" s="444">
        <f t="shared" ca="1" si="137"/>
        <v>230776326.98836377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230776326.98836377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961568.02911818225</v>
      </c>
      <c r="L1801" s="444">
        <f t="shared" ca="1" si="137"/>
        <v>231737895.01748195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231737895.01748195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965574.5625728413</v>
      </c>
      <c r="L1802" s="444">
        <f t="shared" ca="1" si="137"/>
        <v>232703469.58005479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232703469.58005479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969597.78991689498</v>
      </c>
      <c r="L1803" s="444">
        <f t="shared" ca="1" si="137"/>
        <v>233673067.36997169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233673067.36997169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973637.78070821555</v>
      </c>
      <c r="L1804" s="444">
        <f t="shared" ca="1" si="137"/>
        <v>234646705.15067992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234646705.15067992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977694.60479449958</v>
      </c>
      <c r="L1805" s="444">
        <f t="shared" ca="1" si="137"/>
        <v>235624399.75547442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235624399.75547442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981768.33231447672</v>
      </c>
      <c r="L1806" s="444">
        <f t="shared" ca="1" si="137"/>
        <v>236606168.08778891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236606168.08778891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985859.03369912039</v>
      </c>
      <c r="L1807" s="444">
        <f t="shared" ca="1" si="137"/>
        <v>237592027.12148803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237592027.12148803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989966.7796728668</v>
      </c>
      <c r="L1808" s="444">
        <f t="shared" ca="1" si="137"/>
        <v>238581993.9011609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238581993.9011609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994091.64125483704</v>
      </c>
      <c r="L1809" s="444">
        <f t="shared" ca="1" si="137"/>
        <v>239576085.54241574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239576085.54241574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998233.68976006564</v>
      </c>
      <c r="L1810" s="444">
        <f t="shared" ca="1" si="137"/>
        <v>240574319.2321758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240574319.2321758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1002392.9968007324</v>
      </c>
      <c r="L1811" s="444">
        <f t="shared" ca="1" si="137"/>
        <v>241576712.22897652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241576712.22897652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1006569.6342874022</v>
      </c>
      <c r="L1812" s="444">
        <f t="shared" ca="1" si="137"/>
        <v>242583281.86326393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242583281.86326393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1010763.6744302664</v>
      </c>
      <c r="L1813" s="444">
        <f t="shared" ca="1" si="137"/>
        <v>243594045.53769422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243594045.53769422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1014975.1897403925</v>
      </c>
      <c r="L1814" s="444">
        <f t="shared" ca="1" si="137"/>
        <v>244609020.72743461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244609020.72743461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1019204.2530309777</v>
      </c>
      <c r="L1815" s="444">
        <f t="shared" ca="1" si="137"/>
        <v>245628224.98046559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245628224.98046559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1023450.9374186066</v>
      </c>
      <c r="L1816" s="444">
        <f t="shared" ca="1" si="137"/>
        <v>246651675.9178842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246651675.9178842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1027715.3163245175</v>
      </c>
      <c r="L1817" s="444">
        <f t="shared" ca="1" si="137"/>
        <v>247679391.23420873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247679391.23420873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1031997.4634758697</v>
      </c>
      <c r="L1818" s="444">
        <f t="shared" ca="1" si="137"/>
        <v>248711388.69768462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248711388.69768462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1036297.4529070193</v>
      </c>
      <c r="L1819" s="444">
        <f t="shared" ca="1" si="137"/>
        <v>249747686.15059164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249747686.15059164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1040615.3589607985</v>
      </c>
      <c r="L1820" s="444">
        <f t="shared" ca="1" si="137"/>
        <v>250788301.50955245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250788301.50955245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1044951.2562898019</v>
      </c>
      <c r="L1821" s="444">
        <f t="shared" ca="1" si="137"/>
        <v>251833252.76584226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251833252.76584226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1049305.219857676</v>
      </c>
      <c r="L1822" s="444">
        <f t="shared" ca="1" si="137"/>
        <v>252882557.98569992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252882557.98569992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1053677.3249404163</v>
      </c>
      <c r="L1823" s="444">
        <f t="shared" ca="1" si="137"/>
        <v>253936235.31064034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253936235.31064034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1058067.6471276681</v>
      </c>
      <c r="L1824" s="444">
        <f t="shared" ca="1" si="137"/>
        <v>254994302.95776799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254994302.95776799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1062476.2623240331</v>
      </c>
      <c r="L1825" s="444">
        <f t="shared" ca="1" si="137"/>
        <v>256056779.22009203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256056779.22009203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1066903.2467503834</v>
      </c>
      <c r="L1826" s="444">
        <f t="shared" ca="1" si="137"/>
        <v>257123682.46684241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257123682.46684241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1071348.6769451767</v>
      </c>
      <c r="L1827" s="444">
        <f t="shared" ca="1" si="137"/>
        <v>258195031.14378759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258195031.14378759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1075812.6297657816</v>
      </c>
      <c r="L1828" s="444">
        <f t="shared" ca="1" si="137"/>
        <v>259270843.77355337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259270843.77355337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1080295.1823898058</v>
      </c>
      <c r="L1829" s="444">
        <f t="shared" ca="1" si="137"/>
        <v>260351138.95594317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260351138.95594317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1084796.4123164299</v>
      </c>
      <c r="L1830" s="444">
        <f t="shared" ca="1" si="137"/>
        <v>261435935.36825961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261435935.36825961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1089316.3973677484</v>
      </c>
      <c r="L1831" s="444">
        <f t="shared" ca="1" si="137"/>
        <v>262525251.76562735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262525251.76562735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1093855.2156901138</v>
      </c>
      <c r="L1832" s="444">
        <f t="shared" ca="1" si="137"/>
        <v>263619106.98131746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263619106.98131746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1098412.9457554892</v>
      </c>
      <c r="L1833" s="444">
        <f t="shared" ca="1" si="137"/>
        <v>264717519.92707294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264717519.92707294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1102989.6663628041</v>
      </c>
      <c r="L1834" s="444">
        <f t="shared" ca="1" si="137"/>
        <v>265820509.59343573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265820509.59343573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1107585.4566393157</v>
      </c>
      <c r="L1835" s="444">
        <f t="shared" ca="1" si="137"/>
        <v>266928095.05007505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266928095.05007505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1112200.3960419793</v>
      </c>
      <c r="L1836" s="444">
        <f t="shared" ca="1" si="137"/>
        <v>268040295.44611704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268040295.44611704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1116834.5643588209</v>
      </c>
      <c r="L1837" s="444">
        <f t="shared" ca="1" si="137"/>
        <v>269157130.01047587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269157130.01047587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1121488.0417103162</v>
      </c>
      <c r="L1838" s="444">
        <f t="shared" ca="1" si="137"/>
        <v>270278618.05218619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270278618.05218619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1126160.9085507758</v>
      </c>
      <c r="L1839" s="444">
        <f t="shared" ca="1" si="137"/>
        <v>271404778.96073699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271404778.96073699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1130853.2456697375</v>
      </c>
      <c r="L1840" s="444">
        <f t="shared" ca="1" si="137"/>
        <v>272535632.20640671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272535632.20640671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1135565.1341933613</v>
      </c>
      <c r="L1841" s="444">
        <f t="shared" ca="1" si="137"/>
        <v>273671197.34060007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273671197.34060007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1140296.6555858336</v>
      </c>
      <c r="L1842" s="444">
        <f t="shared" ca="1" si="137"/>
        <v>274811493.9961859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274811493.9961859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1145047.8916507745</v>
      </c>
      <c r="L1843" s="444">
        <f t="shared" ca="1" si="137"/>
        <v>275956541.88783669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275956541.88783669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1149818.9245326528</v>
      </c>
      <c r="L1844" s="444">
        <f t="shared" ca="1" si="137"/>
        <v>277106360.81236935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277106360.81236935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1154609.8367182056</v>
      </c>
      <c r="L1845" s="444">
        <f t="shared" ca="1" si="137"/>
        <v>278260970.64908755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278260970.64908755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1159420.7110378647</v>
      </c>
      <c r="L1846" s="444">
        <f t="shared" ca="1" si="137"/>
        <v>279420391.36012542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279420391.36012542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1164251.6306671891</v>
      </c>
      <c r="L1847" s="444">
        <f t="shared" ca="1" si="137"/>
        <v>280584642.99079263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280584642.99079263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1169102.6791283027</v>
      </c>
      <c r="L1848" s="444">
        <f t="shared" ca="1" si="137"/>
        <v>281753745.66992092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281753745.66992092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1173973.9402913372</v>
      </c>
      <c r="L1849" s="444">
        <f t="shared" ca="1" si="137"/>
        <v>282927719.61021227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282927719.61021227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1178865.4983758845</v>
      </c>
      <c r="L1850" s="444">
        <f t="shared" ca="1" si="137"/>
        <v>284106585.10858816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284106585.10858816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1183777.4379524507</v>
      </c>
      <c r="L1851" s="444">
        <f t="shared" ca="1" si="137"/>
        <v>285290362.54654062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285290362.54654062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1188709.8439439193</v>
      </c>
      <c r="L1852" s="444">
        <f t="shared" ca="1" si="137"/>
        <v>286479072.39048451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286479072.39048451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1193662.8016270187</v>
      </c>
      <c r="L1853" s="444">
        <f t="shared" ca="1" si="137"/>
        <v>287672735.19211155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287672735.19211155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1198636.396633798</v>
      </c>
      <c r="L1854" s="444">
        <f t="shared" ca="1" si="137"/>
        <v>288871371.58874536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288871371.58874536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1203630.7149531057</v>
      </c>
      <c r="L1855" s="444">
        <f t="shared" ca="1" si="137"/>
        <v>290075002.30369848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290075002.30369848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1208645.8429320769</v>
      </c>
      <c r="L1856" s="444">
        <f t="shared" ca="1" si="137"/>
        <v>291283648.14663059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291283648.14663059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1213681.8672776273</v>
      </c>
      <c r="L1857" s="444">
        <f t="shared" ca="1" si="137"/>
        <v>292497330.01390821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292497330.01390821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1218738.8750579508</v>
      </c>
      <c r="L1858" s="444">
        <f t="shared" ca="1" si="137"/>
        <v>293716068.88896614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293716068.88896614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1223816.9537040256</v>
      </c>
      <c r="L1859" s="444">
        <f t="shared" ca="1" si="137"/>
        <v>294939885.84267014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294939885.84267014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1228916.1910111257</v>
      </c>
      <c r="L1860" s="444">
        <f t="shared" ca="1" si="137"/>
        <v>296168802.03368127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296168802.03368127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1234036.6751403387</v>
      </c>
      <c r="L1861" s="444">
        <f t="shared" ca="1" si="137"/>
        <v>297402838.70882159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297402838.70882159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1239178.4946200899</v>
      </c>
      <c r="L1862" s="444">
        <f t="shared" ca="1" si="137"/>
        <v>298642017.20344168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298642017.20344168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1244341.7383476736</v>
      </c>
      <c r="L1863" s="444">
        <f t="shared" ca="1" si="137"/>
        <v>299886358.94178933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299886358.94178933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1249526.4955907888</v>
      </c>
      <c r="L1864" s="444">
        <f t="shared" ca="1" si="137"/>
        <v>301135885.43738014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301135885.43738014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1254732.8559890839</v>
      </c>
      <c r="L1865" s="444">
        <f t="shared" ca="1" si="137"/>
        <v>302390618.29336923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302390618.29336923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1259960.909555705</v>
      </c>
      <c r="L1866" s="444">
        <f t="shared" ca="1" si="137"/>
        <v>303650579.20292497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303650579.20292497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1265210.7466788541</v>
      </c>
      <c r="L1867" s="444">
        <f t="shared" ca="1" si="137"/>
        <v>304915789.9496038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304915789.9496038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1270482.4581233491</v>
      </c>
      <c r="L1868" s="444">
        <f t="shared" ca="1" si="137"/>
        <v>306186272.40772712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306186272.40772712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1275776.1350321963</v>
      </c>
      <c r="L1869" s="444">
        <f t="shared" ca="1" si="137"/>
        <v>307462048.5427593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307462048.5427593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1281091.8689281638</v>
      </c>
      <c r="L1870" s="444">
        <f t="shared" ca="1" si="137"/>
        <v>308743140.41168743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308743140.41168743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1286429.7517153644</v>
      </c>
      <c r="L1871" s="444">
        <f t="shared" ca="1" si="137"/>
        <v>310029570.1634028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310029570.1634028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1291789.875680845</v>
      </c>
      <c r="L1872" s="444">
        <f t="shared" ca="1" si="137"/>
        <v>311321360.03908366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311321360.03908366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1297172.333496182</v>
      </c>
      <c r="L1873" s="444">
        <f t="shared" ca="1" si="137"/>
        <v>312618532.37257981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312618532.37257981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1302577.2182190826</v>
      </c>
      <c r="L1874" s="444">
        <f t="shared" ca="1" si="137"/>
        <v>313921109.59079891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313921109.59079891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1308004.6232949954</v>
      </c>
      <c r="L1875" s="444">
        <f t="shared" ca="1" si="137"/>
        <v>315229114.21409392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315229114.21409392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1313454.6425587246</v>
      </c>
      <c r="L1876" s="444">
        <f t="shared" ca="1" si="137"/>
        <v>316542568.85665268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316542568.85665268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1318927.3702360529</v>
      </c>
      <c r="L1877" s="444">
        <f t="shared" ca="1" si="137"/>
        <v>317861496.22688872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317861496.22688872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1324422.9009453696</v>
      </c>
      <c r="L1878" s="444">
        <f t="shared" ca="1" si="137"/>
        <v>319185919.12783408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319185919.12783408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1329941.3296993086</v>
      </c>
      <c r="L1879" s="444">
        <f t="shared" ca="1" si="137"/>
        <v>320515860.45753342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320515860.45753342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1335482.7519063891</v>
      </c>
      <c r="L1880" s="444">
        <f t="shared" ca="1" si="137"/>
        <v>321851343.20943981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321851343.20943981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1341047.263372666</v>
      </c>
      <c r="L1881" s="444">
        <f t="shared" ca="1" si="137"/>
        <v>323192390.47281247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323192390.47281247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1346634.9603033853</v>
      </c>
      <c r="L1882" s="444">
        <f t="shared" ca="1" si="137"/>
        <v>324539025.43311584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324539025.43311584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1352245.9393046494</v>
      </c>
      <c r="L1883" s="444">
        <f t="shared" ca="1" si="137"/>
        <v>325891271.37242049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325891271.37242049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1357880.2973850854</v>
      </c>
      <c r="L1884" s="444">
        <f t="shared" ca="1" si="137"/>
        <v>327249151.66980559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327249151.66980559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1363538.1319575233</v>
      </c>
      <c r="L1885" s="444">
        <f t="shared" ca="1" si="137"/>
        <v>328612689.80176312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328612689.80176312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1369219.5408406795</v>
      </c>
      <c r="L1886" s="444">
        <f t="shared" ca="1" si="137"/>
        <v>329981909.3426038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329981909.3426038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1374924.6222608492</v>
      </c>
      <c r="L1887" s="444">
        <f t="shared" ca="1" si="137"/>
        <v>331356833.96486467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331356833.96486467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1380653.4748536027</v>
      </c>
      <c r="L1888" s="444">
        <f t="shared" ca="1" si="137"/>
        <v>332737487.43971825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332737487.43971825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1386406.1976654928</v>
      </c>
      <c r="L1889" s="444">
        <f t="shared" ca="1" si="137"/>
        <v>334123893.63738376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334123893.63738376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1392182.8901557657</v>
      </c>
      <c r="L1890" s="444">
        <f t="shared" ca="1" si="137"/>
        <v>335516076.52753955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335516076.52753955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1397983.6521980814</v>
      </c>
      <c r="L1891" s="444">
        <f t="shared" ca="1" si="137"/>
        <v>336914060.17973763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336914060.17973763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1403808.58408224</v>
      </c>
      <c r="L1892" s="444">
        <f t="shared" ca="1" si="137"/>
        <v>338317868.76381987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338317868.76381987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1409657.7865159162</v>
      </c>
      <c r="L1893" s="444">
        <f t="shared" ca="1" si="137"/>
        <v>339727526.55033576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339727526.55033576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1415531.3606263991</v>
      </c>
      <c r="L1894" s="444">
        <f t="shared" ca="1" si="137"/>
        <v>341143057.91096216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341143057.91096216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1421429.4079623423</v>
      </c>
      <c r="L1895" s="444">
        <f t="shared" ca="1" si="137"/>
        <v>342564487.31892449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342564487.31892449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1427352.0304955186</v>
      </c>
      <c r="L1896" s="444">
        <f t="shared" ca="1" si="137"/>
        <v>343991839.34942001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343991839.34942001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1433299.3306225834</v>
      </c>
      <c r="L1897" s="444">
        <f t="shared" ca="1" si="137"/>
        <v>345425138.68004256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345425138.68004256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1439271.411166844</v>
      </c>
      <c r="L1898" s="444">
        <f t="shared" ca="1" si="137"/>
        <v>346864410.09120941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346864410.09120941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1445268.3753800392</v>
      </c>
      <c r="L1899" s="444">
        <f t="shared" ca="1" si="137"/>
        <v>348309678.46658945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348309678.46658945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1451290.3269441228</v>
      </c>
      <c r="L1900" s="444">
        <f t="shared" ca="1" si="137"/>
        <v>349760968.79353356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349760968.79353356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1457337.3699730565</v>
      </c>
      <c r="L1901" s="444">
        <f t="shared" ca="1" si="137"/>
        <v>351218306.16350663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351218306.16350663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1463409.609014611</v>
      </c>
      <c r="L1902" s="444">
        <f t="shared" ca="1" si="137"/>
        <v>352681715.77252126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352681715.77252126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1469507.149052172</v>
      </c>
      <c r="L1903" s="444">
        <f t="shared" ca="1" si="137"/>
        <v>354151222.9215734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354151222.9215734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1475630.0955065559</v>
      </c>
      <c r="L1904" s="444">
        <f t="shared" ca="1" si="137"/>
        <v>355626853.01707995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355626853.01707995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1481778.554237833</v>
      </c>
      <c r="L1905" s="444">
        <f t="shared" ca="1" si="137"/>
        <v>357108631.57131779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357108631.57131779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1487952.6315471574</v>
      </c>
      <c r="L1906" s="444">
        <f t="shared" ca="1" si="137"/>
        <v>358596584.20286494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358596584.20286494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1494152.4341786038</v>
      </c>
      <c r="L1907" s="444">
        <f t="shared" ca="1" si="137"/>
        <v>360090736.63704354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360090736.63704354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1500378.0693210147</v>
      </c>
      <c r="L1908" s="444">
        <f t="shared" ca="1" si="137"/>
        <v>361591114.70636457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361591114.70636457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1506629.6446098525</v>
      </c>
      <c r="L1909" s="444">
        <f t="shared" ca="1" si="137"/>
        <v>363097744.35097444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363097744.35097444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1512907.26812906</v>
      </c>
      <c r="L1910" s="444">
        <f t="shared" ca="1" si="137"/>
        <v>364610651.61910349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364610651.61910349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1519211.0484129312</v>
      </c>
      <c r="L1911" s="444">
        <f t="shared" ca="1" si="137"/>
        <v>366129862.66751641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366129862.66751641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1525541.0944479851</v>
      </c>
      <c r="L1912" s="444">
        <f t="shared" ca="1" si="137"/>
        <v>367655403.76196438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367655403.76196438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1531897.5156748516</v>
      </c>
      <c r="L1913" s="444">
        <f t="shared" ca="1" si="137"/>
        <v>369187301.27763921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369187301.27763921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1538280.4219901634</v>
      </c>
      <c r="L1914" s="444">
        <f t="shared" ca="1" si="137"/>
        <v>370725581.69962937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370725581.69962937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1544689.9237484557</v>
      </c>
      <c r="L1915" s="444">
        <f t="shared" ca="1" si="137"/>
        <v>372270271.6233778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372270271.6233778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1551126.1317640741</v>
      </c>
      <c r="L1916" s="444">
        <f t="shared" ca="1" si="137"/>
        <v>373821397.75514185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373821397.75514185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1557589.157313091</v>
      </c>
      <c r="L1917" s="444">
        <f t="shared" ca="1" si="137"/>
        <v>375378986.91245496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375378986.91245496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1564079.1121352289</v>
      </c>
      <c r="L1918" s="444">
        <f t="shared" ca="1" si="137"/>
        <v>376943066.02459019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376943066.02459019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1570596.1084357924</v>
      </c>
      <c r="L1919" s="444">
        <f t="shared" ca="1" si="137"/>
        <v>378513662.133026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378513662.133026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1577140.2588876083</v>
      </c>
      <c r="L1920" s="444">
        <f t="shared" ca="1" si="137"/>
        <v>380090802.39191359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380090802.39191359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1583711.6766329734</v>
      </c>
      <c r="L1921" s="444">
        <f t="shared" ca="1" si="137"/>
        <v>381674514.06854659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381674514.06854659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1590310.4752856109</v>
      </c>
      <c r="L1922" s="444">
        <f t="shared" ca="1" si="137"/>
        <v>383264824.54383218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383264824.54383218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1596936.768932634</v>
      </c>
      <c r="L1923" s="444">
        <f t="shared" ca="1" si="137"/>
        <v>384861761.31276482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384861761.31276482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1603590.67213652</v>
      </c>
      <c r="L1924" s="444">
        <f t="shared" ca="1" si="137"/>
        <v>386465351.98490137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386465351.98490137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1610272.299937089</v>
      </c>
      <c r="L1925" s="444">
        <f t="shared" ca="1" si="137"/>
        <v>388075624.28483844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388075624.28483844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1616981.7678534936</v>
      </c>
      <c r="L1926" s="444">
        <f t="shared" ca="1" si="137"/>
        <v>389692606.05269194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389692606.05269194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1623719.1918862164</v>
      </c>
      <c r="L1927" s="444">
        <f t="shared" ca="1" si="137"/>
        <v>391316325.24457812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391316325.24457812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1630484.6885190755</v>
      </c>
      <c r="L1928" s="444">
        <f t="shared" ca="1" si="137"/>
        <v>392946809.93309718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392946809.93309718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1637278.3747212382</v>
      </c>
      <c r="L1929" s="444">
        <f t="shared" ca="1" si="137"/>
        <v>394584088.30781841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394584088.30781841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1644100.3679492434</v>
      </c>
      <c r="L1930" s="444">
        <f t="shared" ca="1" si="137"/>
        <v>396228188.67576766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396228188.67576766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1650950.7861490319</v>
      </c>
      <c r="L1931" s="444">
        <f t="shared" ca="1" si="137"/>
        <v>397879139.46191669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397879139.46191669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1657829.7477579862</v>
      </c>
      <c r="L1932" s="444">
        <f t="shared" ca="1" si="137"/>
        <v>399536969.20967466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399536969.20967466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1664737.3717069777</v>
      </c>
      <c r="L1933" s="444">
        <f t="shared" ca="1" si="137"/>
        <v>401201706.58138162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401201706.58138162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1671673.7774224235</v>
      </c>
      <c r="L1934" s="444">
        <f t="shared" ca="1" si="137"/>
        <v>402873380.35880405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402873380.35880405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1678639.0848283502</v>
      </c>
      <c r="L1935" s="444">
        <f t="shared" ca="1" si="137"/>
        <v>404552019.44363242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404552019.44363242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1685633.4143484684</v>
      </c>
      <c r="L1936" s="444">
        <f t="shared" ca="1" si="137"/>
        <v>406237652.85798091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406237652.85798091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1692656.8869082537</v>
      </c>
      <c r="L1937" s="444">
        <f t="shared" ca="1" si="137"/>
        <v>407930309.74488914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407930309.74488914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1699709.623937038</v>
      </c>
      <c r="L1938" s="444">
        <f t="shared" ca="1" si="137"/>
        <v>409630019.36882615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409630019.36882615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1706791.747370109</v>
      </c>
      <c r="L1939" s="444">
        <f t="shared" ca="1" si="137"/>
        <v>411336811.11619627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411336811.11619627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1713903.3796508177</v>
      </c>
      <c r="L1940" s="444">
        <f t="shared" ca="1" si="137"/>
        <v>413050714.49584711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413050714.49584711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1721044.6437326963</v>
      </c>
      <c r="L1941" s="444">
        <f t="shared" ca="1" si="137"/>
        <v>414771759.13957977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414771759.13957977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1728215.6630815824</v>
      </c>
      <c r="L1942" s="444">
        <f t="shared" ca="1" si="137"/>
        <v>416499974.80266136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416499974.80266136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1735416.5616777556</v>
      </c>
      <c r="L1943" s="444">
        <f t="shared" ca="1" si="137"/>
        <v>418235391.36433911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418235391.36433911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1742647.4640180795</v>
      </c>
      <c r="L1944" s="444">
        <f t="shared" ca="1" si="137"/>
        <v>419978038.82835722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419978038.82835722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1749908.4951181554</v>
      </c>
      <c r="L1945" s="444">
        <f t="shared" ca="1" si="137"/>
        <v>421727947.32347536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421727947.32347536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1757199.7805144808</v>
      </c>
      <c r="L1946" s="444">
        <f t="shared" ca="1" si="137"/>
        <v>423485147.10398984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423485147.10398984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1764521.4462666244</v>
      </c>
      <c r="L1947" s="444">
        <f t="shared" ca="1" si="137"/>
        <v>425249668.55025649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425249668.55025649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1771873.618959402</v>
      </c>
      <c r="L1948" s="444">
        <f t="shared" ca="1" si="137"/>
        <v>427021542.16921592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427021542.16921592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1779256.4257050662</v>
      </c>
      <c r="L1949" s="444">
        <f t="shared" ca="1" si="137"/>
        <v>428800798.59492099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428800798.59492099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1786669.994145504</v>
      </c>
      <c r="L1950" s="444">
        <f t="shared" ca="1" si="137"/>
        <v>430587468.58906651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430587468.58906651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1794114.452454444</v>
      </c>
      <c r="L1951" s="444">
        <f t="shared" ca="1" si="137"/>
        <v>432381583.04152095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432381583.04152095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1801589.9293396706</v>
      </c>
      <c r="L1952" s="444">
        <f t="shared" ca="1" si="137"/>
        <v>434183172.9708606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434183172.9708606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1809096.5540452525</v>
      </c>
      <c r="L1953" s="444">
        <f t="shared" ca="1" si="137"/>
        <v>435992269.52490586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435992269.52490586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1816634.4563537743</v>
      </c>
      <c r="L1954" s="444">
        <f t="shared" ca="1" si="137"/>
        <v>437808903.98125964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437808903.98125964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1824203.7665885817</v>
      </c>
      <c r="L1955" s="444">
        <f t="shared" ca="1" si="137"/>
        <v>439633107.74784821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439633107.74784821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1831804.6156160343</v>
      </c>
      <c r="L1956" s="444">
        <f t="shared" ca="1" si="137"/>
        <v>441464912.36346424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441464912.36346424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1839437.1348477677</v>
      </c>
      <c r="L1957" s="444">
        <f t="shared" ca="1" si="137"/>
        <v>443304349.498312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443304349.498312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1847101.4562429667</v>
      </c>
      <c r="L1958" s="444">
        <f t="shared" ca="1" si="137"/>
        <v>445151450.95455498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445151450.95455498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1854797.7123106455</v>
      </c>
      <c r="L1959" s="444">
        <f t="shared" ca="1" si="137"/>
        <v>447006248.66686565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447006248.66686565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1862526.0361119402</v>
      </c>
      <c r="L1960" s="444">
        <f t="shared" ca="1" si="137"/>
        <v>448868774.7029776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448868774.7029776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1870286.5612624066</v>
      </c>
      <c r="L1961" s="444">
        <f t="shared" ca="1" si="137"/>
        <v>450739061.26424003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450739061.26424003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1878079.4219343334</v>
      </c>
      <c r="L1962" s="444">
        <f t="shared" ca="1" si="137"/>
        <v>452617140.68617433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452617140.68617433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1885904.7528590597</v>
      </c>
      <c r="L1963" s="444">
        <f t="shared" ca="1" si="137"/>
        <v>454503045.43903339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454503045.43903339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1893762.6893293057</v>
      </c>
      <c r="L1964" s="444">
        <f t="shared" ca="1" si="137"/>
        <v>456396808.12836272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456396808.12836272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1901653.367201511</v>
      </c>
      <c r="L1965" s="444">
        <f t="shared" ca="1" si="137"/>
        <v>458298461.49556422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458298461.49556422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1909576.9228981843</v>
      </c>
      <c r="L1966" s="444">
        <f t="shared" ca="1" si="137"/>
        <v>460208038.4184624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460208038.4184624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1917533.49341026</v>
      </c>
      <c r="L1967" s="444">
        <f t="shared" ca="1" si="137"/>
        <v>462125571.91187268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462125571.91187268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1925523.2162994693</v>
      </c>
      <c r="L1968" s="444">
        <f t="shared" ca="1" si="137"/>
        <v>464051095.12817216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464051095.12817216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1933546.2297007174</v>
      </c>
      <c r="L1969" s="444">
        <f t="shared" ca="1" si="137"/>
        <v>465984641.3578729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465984641.3578729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1941602.6723244707</v>
      </c>
      <c r="L1970" s="444">
        <f t="shared" ca="1" si="137"/>
        <v>467926244.03019738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467926244.03019738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1949692.683459156</v>
      </c>
      <c r="L1971" s="444">
        <f t="shared" ca="1" si="137"/>
        <v>469875936.71365654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469875936.71365654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1957816.4029735688</v>
      </c>
      <c r="L1972" s="444">
        <f t="shared" ca="1" si="137"/>
        <v>471833753.11663014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471833753.11663014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1965973.9713192922</v>
      </c>
      <c r="L1973" s="444">
        <f t="shared" ca="1" si="137"/>
        <v>473799727.08794945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473799727.08794945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1974165.5295331227</v>
      </c>
      <c r="L1974" s="444">
        <f t="shared" ca="1" si="137"/>
        <v>475773892.6174826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475773892.6174826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1982391.2192395108</v>
      </c>
      <c r="L1975" s="444">
        <f t="shared" ca="1" si="137"/>
        <v>477756283.83672214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477756283.83672214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1990651.182653009</v>
      </c>
      <c r="L1976" s="444">
        <f t="shared" ca="1" si="137"/>
        <v>479746935.01937515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479746935.01937515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1998945.5625807298</v>
      </c>
      <c r="L1977" s="444">
        <f t="shared" ca="1" si="137"/>
        <v>481745880.58195585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481745880.58195585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2007274.5024248159</v>
      </c>
      <c r="L1978" s="444">
        <f t="shared" ca="1" si="137"/>
        <v>483753155.08438069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483753155.08438069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2015638.1461849194</v>
      </c>
      <c r="L1979" s="444">
        <f t="shared" ca="1" si="137"/>
        <v>485768793.23056561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485768793.23056561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2024036.6384606899</v>
      </c>
      <c r="L1980" s="444">
        <f t="shared" ca="1" si="137"/>
        <v>487792829.8690263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487792829.8690263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2032470.1244542759</v>
      </c>
      <c r="L1981" s="444">
        <f t="shared" ca="1" si="137"/>
        <v>489825299.99348056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489825299.99348056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2040938.7499728359</v>
      </c>
      <c r="L1982" s="444">
        <f t="shared" ca="1" si="137"/>
        <v>491866238.74345338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491866238.74345338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2049442.6614310557</v>
      </c>
      <c r="L1983" s="444">
        <f t="shared" ca="1" si="137"/>
        <v>493915681.40488446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493915681.40488446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2057982.0058536849</v>
      </c>
      <c r="L1984" s="444">
        <f t="shared" ca="1" si="137"/>
        <v>495973663.41073817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495973663.41073817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2066556.9308780758</v>
      </c>
      <c r="L1985" s="444">
        <f t="shared" ca="1" si="137"/>
        <v>498040220.34161627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498040220.34161627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2075167.5847567345</v>
      </c>
      <c r="L1986" s="444">
        <f t="shared" ca="1" si="137"/>
        <v>500115387.926373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500115387.926373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2083814.1163598874</v>
      </c>
      <c r="L1987" s="444">
        <f t="shared" ca="1" si="137"/>
        <v>502199202.04273289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502199202.04273289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2092496.6751780538</v>
      </c>
      <c r="L1988" s="444">
        <f t="shared" ca="1" si="137"/>
        <v>504291698.71791095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504291698.71791095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2101215.4113246291</v>
      </c>
      <c r="L1989" s="444">
        <f t="shared" ca="1" si="137"/>
        <v>506392914.12923557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506392914.12923557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2109970.4755384815</v>
      </c>
      <c r="L1990" s="444">
        <f t="shared" ca="1" si="137"/>
        <v>508502884.60477406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508502884.60477406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2118762.0191865587</v>
      </c>
      <c r="L1991" s="444">
        <f t="shared" ca="1" si="137"/>
        <v>510621646.62396061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510621646.62396061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2127590.1942665027</v>
      </c>
      <c r="L1992" s="444">
        <f t="shared" ca="1" si="137"/>
        <v>512749236.81822711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512749236.81822711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2136455.1534092794</v>
      </c>
      <c r="L1993" s="444">
        <f t="shared" ca="1" si="137"/>
        <v>514885691.97163641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514885691.97163641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2145357.0498818182</v>
      </c>
      <c r="L1994" s="444">
        <f t="shared" ca="1" si="137"/>
        <v>517031049.02151823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517031049.02151823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2154296.0375896594</v>
      </c>
      <c r="L1995" s="444">
        <f t="shared" ca="1" si="137"/>
        <v>519185345.0591079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519185345.0591079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2163272.2710796162</v>
      </c>
      <c r="L1996" s="444">
        <f t="shared" ca="1" si="137"/>
        <v>521348617.3301875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521348617.3301875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2172285.9055424482</v>
      </c>
      <c r="L1997" s="444">
        <f t="shared" ca="1" si="137"/>
        <v>523520903.23572993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523520903.23572993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2181337.0968155409</v>
      </c>
      <c r="L1998" s="444">
        <f t="shared" ca="1" si="137"/>
        <v>525702240.33254546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525702240.33254546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2190426.0013856059</v>
      </c>
      <c r="L1999" s="444">
        <f t="shared" ca="1" si="137"/>
        <v>527892666.33393109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527892666.33393109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2199552.7763913795</v>
      </c>
      <c r="L2000" s="444">
        <f t="shared" ca="1" si="137"/>
        <v>530092219.11032248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530092219.11032248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2208717.5796263437</v>
      </c>
      <c r="L2001" s="444">
        <f t="shared" ca="1" si="137"/>
        <v>532300936.6899488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532300936.6899488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2217920.5695414534</v>
      </c>
      <c r="L2002" s="444">
        <f t="shared" ca="1" si="137"/>
        <v>534518857.25949025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534518857.25949025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2227161.9052478764</v>
      </c>
      <c r="L2003" s="444">
        <f t="shared" ca="1" si="137"/>
        <v>536746019.16473812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536746019.16473812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2236441.7465197421</v>
      </c>
      <c r="L2004" s="444">
        <f t="shared" ca="1" si="137"/>
        <v>538982460.91125786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538982460.91125786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2245760.2537969076</v>
      </c>
      <c r="L2005" s="444">
        <f t="shared" ca="1" si="137"/>
        <v>541228221.1650548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541228221.1650548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2255117.5881877281</v>
      </c>
      <c r="L2006" s="444">
        <f t="shared" ca="1" si="137"/>
        <v>543483338.75324249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543483338.75324249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2264513.9114718437</v>
      </c>
      <c r="L2007" s="444">
        <f t="shared" ca="1" si="137"/>
        <v>545747852.66471434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545747852.66471434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2273949.3861029763</v>
      </c>
      <c r="L2008" s="444">
        <f t="shared" ca="1" si="137"/>
        <v>548021802.05081737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548021802.05081737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2283424.1752117388</v>
      </c>
      <c r="L2009" s="444">
        <f t="shared" ca="1" si="137"/>
        <v>550305226.22602916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550305226.22602916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2292938.4426084547</v>
      </c>
      <c r="L2010" s="444">
        <f t="shared" ca="1" si="137"/>
        <v>552598164.66863763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552598164.66863763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2302492.3527859901</v>
      </c>
      <c r="L2011" s="444">
        <f t="shared" ca="1" si="137"/>
        <v>554900657.02142358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554900657.02142358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2312086.0709225982</v>
      </c>
      <c r="L2012" s="444">
        <f t="shared" ca="1" si="137"/>
        <v>557212743.09234619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557212743.09234619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2321719.7628847756</v>
      </c>
      <c r="L2013" s="444">
        <f t="shared" ca="1" si="137"/>
        <v>559534462.85523093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559534462.85523093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2331393.5952301286</v>
      </c>
      <c r="L2014" s="444">
        <f t="shared" ca="1" si="137"/>
        <v>561865856.45046103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561865856.45046103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2341107.7352102543</v>
      </c>
      <c r="L2015" s="444">
        <f t="shared" ca="1" si="137"/>
        <v>564206964.18567133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564206964.18567133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2350862.3507736307</v>
      </c>
      <c r="L2016" s="444">
        <f t="shared" ca="1" si="137"/>
        <v>566557826.5364449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566557826.5364449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2360657.6105685206</v>
      </c>
      <c r="L2017" s="444">
        <f t="shared" ca="1" si="137"/>
        <v>568918484.14701343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568918484.14701343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2370493.6839458891</v>
      </c>
      <c r="L2018" s="444">
        <f t="shared" ca="1" si="137"/>
        <v>571288977.83095932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571288977.83095932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2380370.7409623303</v>
      </c>
      <c r="L2019" s="444">
        <f t="shared" ca="1" si="137"/>
        <v>573669348.57192171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573669348.57192171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2390288.9523830069</v>
      </c>
      <c r="L2020" s="444">
        <f t="shared" ca="1" si="137"/>
        <v>576059637.52430475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576059637.52430475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2400248.4896846032</v>
      </c>
      <c r="L2021" s="444">
        <f t="shared" ca="1" si="137"/>
        <v>578459886.01398933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578459886.01398933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2410249.5250582891</v>
      </c>
      <c r="L2022" s="444">
        <f t="shared" ca="1" si="137"/>
        <v>580870135.5390476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580870135.5390476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2420292.2314126985</v>
      </c>
      <c r="L2023" s="444">
        <f t="shared" ca="1" si="137"/>
        <v>583290427.77046025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583290427.77046025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2430376.7823769175</v>
      </c>
      <c r="L2024" s="444">
        <f t="shared" ca="1" si="137"/>
        <v>585720804.55283713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585720804.55283713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2440503.3523034882</v>
      </c>
      <c r="L2025" s="444">
        <f t="shared" ca="1" si="137"/>
        <v>588161307.90514064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588161307.90514064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2450672.1162714195</v>
      </c>
      <c r="L2026" s="444">
        <f t="shared" ca="1" si="137"/>
        <v>590611980.02141201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590611980.02141201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2460883.2500892165</v>
      </c>
      <c r="L2027" s="444">
        <f t="shared" ca="1" si="137"/>
        <v>593072863.27150118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593072863.27150118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2471136.9302979214</v>
      </c>
      <c r="L2028" s="444">
        <f t="shared" ca="1" si="137"/>
        <v>595544000.20179915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595544000.20179915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2481433.3341741632</v>
      </c>
      <c r="L2029" s="444">
        <f t="shared" ca="1" si="137"/>
        <v>598025433.53597331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598025433.53597331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2491772.6397332223</v>
      </c>
      <c r="L2030" s="444">
        <f t="shared" ca="1" si="137"/>
        <v>600517206.17570651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600517206.17570651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2502155.0257321103</v>
      </c>
      <c r="L2031" s="444">
        <f t="shared" ca="1" si="137"/>
        <v>603019361.20143867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603019361.20143867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2512580.6716726609</v>
      </c>
      <c r="L2032" s="444">
        <f t="shared" ca="1" si="137"/>
        <v>605531941.87311137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605531941.87311137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2523049.7578046308</v>
      </c>
      <c r="L2033" s="444">
        <f t="shared" ca="1" si="137"/>
        <v>608054991.630916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608054991.630916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2533562.4651288167</v>
      </c>
      <c r="L2034" s="444">
        <f t="shared" ca="1" si="137"/>
        <v>610588554.09604478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610588554.09604478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2544118.9754001866</v>
      </c>
      <c r="L2035" s="444">
        <f t="shared" ca="1" si="137"/>
        <v>613132673.07144499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613132673.07144499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2554719.4711310207</v>
      </c>
      <c r="L2036" s="444">
        <f t="shared" ca="1" si="137"/>
        <v>615687392.54257596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615687392.54257596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2565364.1355940662</v>
      </c>
      <c r="L2037" s="444">
        <f t="shared" ca="1" si="137"/>
        <v>618252756.67816997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618252756.67816997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2576053.152825708</v>
      </c>
      <c r="L2038" s="444">
        <f t="shared" ca="1" si="137"/>
        <v>620828809.83099568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620828809.83099568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2586786.7076291488</v>
      </c>
      <c r="L2039" s="444">
        <f t="shared" ca="1" si="137"/>
        <v>623415596.53862488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623415596.53862488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2597564.9855776038</v>
      </c>
      <c r="L2040" s="444">
        <f t="shared" ca="1" si="137"/>
        <v>626013161.52420247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626013161.52420247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2608388.1730175102</v>
      </c>
      <c r="L2041" s="444">
        <f t="shared" ca="1" si="137"/>
        <v>628621549.69721997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628621549.69721997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2619256.45707175</v>
      </c>
      <c r="L2042" s="444">
        <f t="shared" ca="1" si="137"/>
        <v>631240806.15429175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631240806.15429175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2630170.0256428821</v>
      </c>
      <c r="L2043" s="444">
        <f t="shared" ca="1" si="137"/>
        <v>633870976.17993462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633870976.17993462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2641129.0674163941</v>
      </c>
      <c r="L2044" s="444">
        <f t="shared" ca="1" si="137"/>
        <v>636512105.24735105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636512105.24735105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2652133.7718639625</v>
      </c>
      <c r="L2045" s="444">
        <f t="shared" ca="1" si="137"/>
        <v>639164239.01921499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639164239.01921499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2663184.3292467291</v>
      </c>
      <c r="L2046" s="444">
        <f t="shared" ca="1" si="137"/>
        <v>641827423.34846175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641827423.34846175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2674280.9306185907</v>
      </c>
      <c r="L2047" s="444">
        <f t="shared" ca="1" si="137"/>
        <v>644501704.27908039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644501704.27908039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2685423.7678295015</v>
      </c>
      <c r="L2048" s="444">
        <f t="shared" ref="L2048:L2302" ca="1" si="142">I2048-J2048+K2048</f>
        <v>647187128.04690993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647187128.04690993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2696613.0335287913</v>
      </c>
      <c r="L2049" s="444">
        <f t="shared" ca="1" si="142"/>
        <v>649883741.08043873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649883741.08043873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2707848.9211684945</v>
      </c>
      <c r="L2050" s="444">
        <f t="shared" ca="1" si="142"/>
        <v>652591590.00160718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652591590.00160718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2719131.6250066967</v>
      </c>
      <c r="L2051" s="444">
        <f t="shared" ca="1" si="142"/>
        <v>655310721.62661386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655310721.62661386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2730461.340110891</v>
      </c>
      <c r="L2052" s="444">
        <f t="shared" ca="1" si="142"/>
        <v>658041182.96672475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658041182.96672475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2741838.2623613533</v>
      </c>
      <c r="L2053" s="444">
        <f t="shared" ca="1" si="142"/>
        <v>660783021.22908616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660783021.22908616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2753262.5884545255</v>
      </c>
      <c r="L2054" s="444">
        <f t="shared" ca="1" si="142"/>
        <v>663536283.81754065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663536283.81754065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2764734.5159064191</v>
      </c>
      <c r="L2055" s="444">
        <f t="shared" ca="1" si="142"/>
        <v>666301018.3334471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666301018.3334471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2776254.2430560295</v>
      </c>
      <c r="L2056" s="444">
        <f t="shared" ca="1" si="142"/>
        <v>669077272.57650316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669077272.57650316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2787821.9690687633</v>
      </c>
      <c r="L2057" s="444">
        <f t="shared" ca="1" si="142"/>
        <v>671865094.54557192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671865094.54557192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2799437.893939883</v>
      </c>
      <c r="L2058" s="444">
        <f t="shared" ca="1" si="142"/>
        <v>674664532.43951178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674664532.43951178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2811102.2184979655</v>
      </c>
      <c r="L2059" s="444">
        <f t="shared" ca="1" si="142"/>
        <v>677475634.65800977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677475634.65800977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2822815.1444083741</v>
      </c>
      <c r="L2060" s="444">
        <f t="shared" ca="1" si="142"/>
        <v>680298449.80241811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680298449.80241811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2834576.874176742</v>
      </c>
      <c r="L2061" s="444">
        <f t="shared" ca="1" si="142"/>
        <v>683133026.67659485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683133026.67659485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2846387.6111524785</v>
      </c>
      <c r="L2062" s="444">
        <f t="shared" ca="1" si="142"/>
        <v>685979414.28774738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685979414.28774738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2858247.5595322805</v>
      </c>
      <c r="L2063" s="444">
        <f t="shared" ca="1" si="142"/>
        <v>688837661.84727967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688837661.84727967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2870156.9243636653</v>
      </c>
      <c r="L2064" s="444">
        <f t="shared" ca="1" si="142"/>
        <v>691707818.77164328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691707818.77164328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2882115.9115485135</v>
      </c>
      <c r="L2065" s="444">
        <f t="shared" ca="1" si="142"/>
        <v>694589934.68319178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694589934.68319178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2894124.7278466322</v>
      </c>
      <c r="L2066" s="444">
        <f t="shared" ca="1" si="142"/>
        <v>697484059.4110384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697484059.4110384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2906183.5808793264</v>
      </c>
      <c r="L2067" s="444">
        <f t="shared" ca="1" si="142"/>
        <v>700390242.99191773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700390242.99191773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2918292.6791329905</v>
      </c>
      <c r="L2068" s="444">
        <f t="shared" ca="1" si="142"/>
        <v>703308535.67105067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703308535.67105067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2930452.2319627111</v>
      </c>
      <c r="L2069" s="444">
        <f t="shared" ca="1" si="142"/>
        <v>706238987.90301335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706238987.90301335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2942662.4495958891</v>
      </c>
      <c r="L2070" s="444">
        <f t="shared" ca="1" si="142"/>
        <v>709181650.35260928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709181650.35260928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2954923.5431358721</v>
      </c>
      <c r="L2071" s="444">
        <f t="shared" ca="1" si="142"/>
        <v>712136573.89574516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712136573.89574516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2967235.7245656047</v>
      </c>
      <c r="L2072" s="444">
        <f t="shared" ca="1" si="142"/>
        <v>715103809.62031078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715103809.62031078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2979599.2067512949</v>
      </c>
      <c r="L2073" s="444">
        <f t="shared" ca="1" si="142"/>
        <v>718083408.82706213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718083408.82706213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2992014.2034460921</v>
      </c>
      <c r="L2074" s="444">
        <f t="shared" ca="1" si="142"/>
        <v>721075423.03050828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721075423.03050828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3004480.9292937843</v>
      </c>
      <c r="L2075" s="444">
        <f t="shared" ca="1" si="142"/>
        <v>724079903.95980203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724079903.95980203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3016999.5998325082</v>
      </c>
      <c r="L2076" s="444">
        <f t="shared" ca="1" si="142"/>
        <v>727096903.55963457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727096903.55963457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3029570.4314984772</v>
      </c>
      <c r="L2077" s="444">
        <f t="shared" ca="1" si="142"/>
        <v>730126473.99113309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730126473.99113309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3042193.641629721</v>
      </c>
      <c r="L2078" s="444">
        <f t="shared" ca="1" si="142"/>
        <v>733168667.63276279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733168667.63276279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3054869.4484698451</v>
      </c>
      <c r="L2079" s="444">
        <f t="shared" ca="1" si="142"/>
        <v>736223537.08123267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736223537.08123267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3067598.0711718029</v>
      </c>
      <c r="L2080" s="444">
        <f t="shared" ca="1" si="142"/>
        <v>739291135.15240443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739291135.15240443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3080379.7298016851</v>
      </c>
      <c r="L2081" s="444">
        <f t="shared" ca="1" si="142"/>
        <v>742371514.88220608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742371514.88220608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3093214.6453425251</v>
      </c>
      <c r="L2082" s="444">
        <f t="shared" ca="1" si="142"/>
        <v>745464729.52754855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745464729.52754855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3106103.0396981188</v>
      </c>
      <c r="L2083" s="444">
        <f t="shared" ca="1" si="142"/>
        <v>748570832.56724668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748570832.56724668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3119045.135696861</v>
      </c>
      <c r="L2084" s="444">
        <f t="shared" ca="1" si="142"/>
        <v>751689877.70294356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751689877.70294356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3132041.1570955981</v>
      </c>
      <c r="L2085" s="444">
        <f t="shared" ca="1" si="142"/>
        <v>754821918.86003911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754821918.86003911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3145091.3285834962</v>
      </c>
      <c r="L2086" s="444">
        <f t="shared" ca="1" si="142"/>
        <v>757967010.18862259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757967010.18862259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3158195.8757859273</v>
      </c>
      <c r="L2087" s="444">
        <f t="shared" ca="1" si="142"/>
        <v>761125206.06440854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761125206.06440854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3171355.0252683689</v>
      </c>
      <c r="L2088" s="444">
        <f t="shared" ca="1" si="142"/>
        <v>764296561.08967686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764296561.08967686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3184569.00454032</v>
      </c>
      <c r="L2089" s="444">
        <f t="shared" ca="1" si="142"/>
        <v>767481130.09421718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767481130.09421718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3197838.0420592381</v>
      </c>
      <c r="L2090" s="444">
        <f t="shared" ca="1" si="142"/>
        <v>770678968.13627636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770678968.13627636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3211162.3672344848</v>
      </c>
      <c r="L2091" s="444">
        <f t="shared" ca="1" si="142"/>
        <v>773890130.50351083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773890130.50351083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3224542.210431295</v>
      </c>
      <c r="L2092" s="444">
        <f t="shared" ca="1" si="142"/>
        <v>777114672.71394217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777114672.71394217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3237977.8029747591</v>
      </c>
      <c r="L2093" s="444">
        <f t="shared" ca="1" si="142"/>
        <v>780352650.51691687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780352650.51691687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3251469.3771538204</v>
      </c>
      <c r="L2094" s="444">
        <f t="shared" ca="1" si="142"/>
        <v>783604119.89407074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783604119.89407074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3265017.1662252946</v>
      </c>
      <c r="L2095" s="444">
        <f t="shared" ca="1" si="142"/>
        <v>786869137.06029606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786869137.06029606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3278621.4044179004</v>
      </c>
      <c r="L2096" s="444">
        <f t="shared" ca="1" si="142"/>
        <v>790147758.46471393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790147758.46471393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3292282.3269363078</v>
      </c>
      <c r="L2097" s="444">
        <f t="shared" ca="1" si="142"/>
        <v>793440040.7916503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793440040.7916503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3306000.1699652094</v>
      </c>
      <c r="L2098" s="444">
        <f t="shared" ca="1" si="142"/>
        <v>796746040.96161556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796746040.96161556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3319775.1706733983</v>
      </c>
      <c r="L2099" s="444">
        <f t="shared" ca="1" si="142"/>
        <v>800065816.13228893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800065816.13228893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3333607.5672178706</v>
      </c>
      <c r="L2100" s="444">
        <f t="shared" ca="1" si="142"/>
        <v>803399423.69950676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803399423.69950676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3347497.5987479449</v>
      </c>
      <c r="L2101" s="444">
        <f t="shared" ca="1" si="142"/>
        <v>806746921.29825473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806746921.29825473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3361445.5054093949</v>
      </c>
      <c r="L2102" s="444">
        <f t="shared" ca="1" si="142"/>
        <v>810108366.80366409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810108366.80366409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3375451.5283486005</v>
      </c>
      <c r="L2103" s="444">
        <f t="shared" ca="1" si="142"/>
        <v>813483818.33201265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813483818.33201265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3389515.9097167193</v>
      </c>
      <c r="L2104" s="444">
        <f t="shared" ca="1" si="142"/>
        <v>816873334.24172938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816873334.24172938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3403638.8926738724</v>
      </c>
      <c r="L2105" s="444">
        <f t="shared" ca="1" si="142"/>
        <v>820276973.13440323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820276973.13440323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3417820.7213933468</v>
      </c>
      <c r="L2106" s="444">
        <f t="shared" ca="1" si="142"/>
        <v>823694793.85579658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823694793.85579658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3432061.6410658192</v>
      </c>
      <c r="L2107" s="444">
        <f t="shared" ca="1" si="142"/>
        <v>827126855.49686241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827126855.49686241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3446361.8979035933</v>
      </c>
      <c r="L2108" s="444">
        <f t="shared" ca="1" si="142"/>
        <v>830573217.39476597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830573217.39476597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3460721.739144858</v>
      </c>
      <c r="L2109" s="444">
        <f t="shared" ca="1" si="142"/>
        <v>834033939.13391078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834033939.13391078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3475141.4130579615</v>
      </c>
      <c r="L2110" s="444">
        <f t="shared" ca="1" si="142"/>
        <v>837509080.5469687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837509080.5469687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3489621.1689457027</v>
      </c>
      <c r="L2111" s="444">
        <f t="shared" ca="1" si="142"/>
        <v>840998701.71591437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840998701.71591437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3504161.2571496433</v>
      </c>
      <c r="L2112" s="444">
        <f t="shared" ca="1" si="142"/>
        <v>844502862.97306406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844502862.97306406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3518761.9290544335</v>
      </c>
      <c r="L2113" s="444">
        <f t="shared" ca="1" si="142"/>
        <v>848021624.90211844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848021624.90211844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3533423.4370921594</v>
      </c>
      <c r="L2114" s="444">
        <f t="shared" ca="1" si="142"/>
        <v>851555048.33921063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851555048.33921063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3548146.0347467107</v>
      </c>
      <c r="L2115" s="444">
        <f t="shared" ca="1" si="142"/>
        <v>855103194.3739574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855103194.3739574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3562929.9765581563</v>
      </c>
      <c r="L2116" s="444">
        <f t="shared" ca="1" si="142"/>
        <v>858666124.3505156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858666124.3505156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3577775.518127149</v>
      </c>
      <c r="L2117" s="444">
        <f t="shared" ca="1" si="142"/>
        <v>862243899.86864281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862243899.86864281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3592682.916119345</v>
      </c>
      <c r="L2118" s="444">
        <f t="shared" ca="1" si="142"/>
        <v>865836582.78476214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865836582.78476214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3607652.4282698417</v>
      </c>
      <c r="L2119" s="444">
        <f t="shared" ca="1" si="142"/>
        <v>869444235.21303201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869444235.21303201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3622684.3133876333</v>
      </c>
      <c r="L2120" s="444">
        <f t="shared" ca="1" si="142"/>
        <v>873066919.52641964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873066919.52641964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3637778.8313600817</v>
      </c>
      <c r="L2121" s="444">
        <f t="shared" ca="1" si="142"/>
        <v>876704698.35777974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876704698.35777974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3652936.2431574157</v>
      </c>
      <c r="L2122" s="444">
        <f t="shared" ca="1" si="142"/>
        <v>880357634.60093713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880357634.60093713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3668156.8108372381</v>
      </c>
      <c r="L2123" s="444">
        <f t="shared" ca="1" si="142"/>
        <v>884025791.4117744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884025791.4117744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3683440.7975490605</v>
      </c>
      <c r="L2124" s="444">
        <f t="shared" ca="1" si="142"/>
        <v>887709232.20932341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887709232.20932341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3698788.4675388481</v>
      </c>
      <c r="L2125" s="444">
        <f t="shared" ca="1" si="142"/>
        <v>891408020.67686224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891408020.67686224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3714200.0861535929</v>
      </c>
      <c r="L2126" s="444">
        <f t="shared" ca="1" si="142"/>
        <v>895122220.76301587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895122220.76301587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3729675.9198458996</v>
      </c>
      <c r="L2127" s="444">
        <f t="shared" ca="1" si="142"/>
        <v>898851896.6828618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898851896.6828618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3745216.2361785914</v>
      </c>
      <c r="L2128" s="444">
        <f t="shared" ca="1" si="142"/>
        <v>902597112.91904044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902597112.91904044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3760821.3038293347</v>
      </c>
      <c r="L2129" s="444">
        <f t="shared" ca="1" si="142"/>
        <v>906357934.22286975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906357934.22286975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3776491.3925952907</v>
      </c>
      <c r="L2130" s="444">
        <f t="shared" ca="1" si="142"/>
        <v>910134425.61546504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910134425.61546504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3792226.7733977702</v>
      </c>
      <c r="L2131" s="444">
        <f t="shared" ca="1" si="142"/>
        <v>913926652.38886285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913926652.38886285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3808027.7182869283</v>
      </c>
      <c r="L2132" s="444">
        <f t="shared" ca="1" si="142"/>
        <v>917734680.10714972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917734680.10714972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3823894.500446457</v>
      </c>
      <c r="L2133" s="444">
        <f t="shared" ca="1" si="142"/>
        <v>921558574.60759616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921558574.60759616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3839827.3941983171</v>
      </c>
      <c r="L2134" s="444">
        <f t="shared" ca="1" si="142"/>
        <v>925398402.00179446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925398402.00179446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3855826.6750074765</v>
      </c>
      <c r="L2135" s="444">
        <f t="shared" ca="1" si="142"/>
        <v>929254228.67680192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929254228.67680192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3871892.6194866747</v>
      </c>
      <c r="L2136" s="444">
        <f t="shared" ca="1" si="142"/>
        <v>933126121.29628861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933126121.29628861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3888025.5054012025</v>
      </c>
      <c r="L2137" s="444">
        <f t="shared" ca="1" si="142"/>
        <v>937014146.80168986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937014146.80168986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3904225.6116737076</v>
      </c>
      <c r="L2138" s="444">
        <f t="shared" ca="1" si="142"/>
        <v>940918372.41336358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940918372.41336358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3920493.2183890147</v>
      </c>
      <c r="L2139" s="444">
        <f t="shared" ca="1" si="142"/>
        <v>944838865.63175261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944838865.63175261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3936828.6067989692</v>
      </c>
      <c r="L2140" s="444">
        <f t="shared" ca="1" si="142"/>
        <v>948775694.23855162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948775694.23855162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3953232.0593272978</v>
      </c>
      <c r="L2141" s="444">
        <f t="shared" ca="1" si="142"/>
        <v>952728926.29787886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952728926.29787886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3969703.8595744949</v>
      </c>
      <c r="L2142" s="444">
        <f t="shared" ca="1" si="142"/>
        <v>956698630.1574533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956698630.1574533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3986244.2923227227</v>
      </c>
      <c r="L2143" s="444">
        <f t="shared" ca="1" si="142"/>
        <v>960684874.44977605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960684874.44977605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4002853.6435407335</v>
      </c>
      <c r="L2144" s="444">
        <f t="shared" ca="1" si="142"/>
        <v>964687728.09331679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964687728.09331679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4019532.2003888204</v>
      </c>
      <c r="L2145" s="444">
        <f t="shared" ca="1" si="142"/>
        <v>968707260.29370558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968707260.29370558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4036280.2512237732</v>
      </c>
      <c r="L2146" s="444">
        <f t="shared" ca="1" si="142"/>
        <v>972743540.54492939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972743540.54492939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4053098.0856038723</v>
      </c>
      <c r="L2147" s="444">
        <f t="shared" ca="1" si="142"/>
        <v>976796638.63053322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976796638.63053322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4069985.994293889</v>
      </c>
      <c r="L2148" s="444">
        <f t="shared" ca="1" si="142"/>
        <v>980866624.62482715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980866624.62482715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4086944.2692701132</v>
      </c>
      <c r="L2149" s="444">
        <f t="shared" ca="1" si="142"/>
        <v>984953568.89409721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984953568.89409721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4103973.203725405</v>
      </c>
      <c r="L2150" s="444">
        <f t="shared" ca="1" si="142"/>
        <v>989057542.09782267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989057542.09782267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4121073.092074261</v>
      </c>
      <c r="L2151" s="444">
        <f t="shared" ca="1" si="142"/>
        <v>993178615.18989694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993178615.18989694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4138244.2299579037</v>
      </c>
      <c r="L2152" s="444">
        <f t="shared" ca="1" si="142"/>
        <v>997316859.41985488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997316859.41985488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4155486.9142493955</v>
      </c>
      <c r="L2153" s="444">
        <f t="shared" ca="1" si="142"/>
        <v>1001472346.3341043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1001472346.3341043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4172801.4430587678</v>
      </c>
      <c r="L2154" s="444">
        <f t="shared" ca="1" si="142"/>
        <v>1005645147.777163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1005645147.777163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4190188.1157381795</v>
      </c>
      <c r="L2155" s="444">
        <f t="shared" ca="1" si="142"/>
        <v>1009835335.8929012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1009835335.8929012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4207647.2328870883</v>
      </c>
      <c r="L2156" s="444">
        <f t="shared" ca="1" si="142"/>
        <v>1014042983.1257882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1014042983.1257882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4225179.0963574508</v>
      </c>
      <c r="L2157" s="444">
        <f t="shared" ca="1" si="142"/>
        <v>1018268162.2221457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1018268162.2221457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4242784.0092589399</v>
      </c>
      <c r="L2158" s="444">
        <f t="shared" ca="1" si="142"/>
        <v>1022510946.2314047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1022510946.2314047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4260462.2759641856</v>
      </c>
      <c r="L2159" s="444">
        <f t="shared" ca="1" si="142"/>
        <v>1026771408.5073688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1026771408.5073688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4278214.2021140363</v>
      </c>
      <c r="L2160" s="444">
        <f t="shared" ca="1" si="142"/>
        <v>1031049622.7094828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1031049622.7094828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4296040.0946228448</v>
      </c>
      <c r="L2161" s="444">
        <f t="shared" ca="1" si="142"/>
        <v>1035345662.8041056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1035345662.8041056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4313940.2616837742</v>
      </c>
      <c r="L2162" s="444">
        <f t="shared" ca="1" si="142"/>
        <v>1039659603.0657895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1039659603.0657895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4331915.0127741229</v>
      </c>
      <c r="L2163" s="444">
        <f t="shared" ca="1" si="142"/>
        <v>1043991518.0785636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1043991518.0785636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4349964.6586606819</v>
      </c>
      <c r="L2164" s="444">
        <f t="shared" ca="1" si="142"/>
        <v>1048341482.7372242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1048341482.7372242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4368089.511405101</v>
      </c>
      <c r="L2165" s="444">
        <f t="shared" ca="1" si="142"/>
        <v>1052709572.2486293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1052709572.2486293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4386289.8843692886</v>
      </c>
      <c r="L2166" s="444">
        <f t="shared" ca="1" si="142"/>
        <v>1057095862.1329986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1057095862.1329986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4404566.092220827</v>
      </c>
      <c r="L2167" s="444">
        <f t="shared" ca="1" si="142"/>
        <v>1061500428.2252194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1061500428.2252194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4422918.4509384139</v>
      </c>
      <c r="L2168" s="444">
        <f t="shared" ca="1" si="142"/>
        <v>1065923346.6761578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1065923346.6761578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4441347.2778173238</v>
      </c>
      <c r="L2169" s="444">
        <f t="shared" ca="1" si="142"/>
        <v>1070364693.9539752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1070364693.9539752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4459852.891474897</v>
      </c>
      <c r="L2170" s="444">
        <f t="shared" ca="1" si="142"/>
        <v>1074824546.8454502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1074824546.8454502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4478435.6118560424</v>
      </c>
      <c r="L2171" s="444">
        <f t="shared" ca="1" si="142"/>
        <v>1079302982.4573061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1079302982.4573061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4497095.760238776</v>
      </c>
      <c r="L2172" s="444">
        <f t="shared" ca="1" si="142"/>
        <v>1083800078.217545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1083800078.217545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4515833.6592397708</v>
      </c>
      <c r="L2173" s="444">
        <f t="shared" ca="1" si="142"/>
        <v>1088315911.8767848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1088315911.8767848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4534649.6328199366</v>
      </c>
      <c r="L2174" s="444">
        <f t="shared" ca="1" si="142"/>
        <v>1092850561.5096047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1092850561.5096047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4553544.0062900195</v>
      </c>
      <c r="L2175" s="444">
        <f t="shared" ca="1" si="142"/>
        <v>1097404105.5158947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1097404105.5158947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4572517.1063162275</v>
      </c>
      <c r="L2176" s="444">
        <f t="shared" ca="1" si="142"/>
        <v>1101976622.622211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1101976622.622211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4591569.2609258788</v>
      </c>
      <c r="L2177" s="444">
        <f t="shared" ca="1" si="142"/>
        <v>1106568191.8831367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1106568191.8831367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4610700.7995130699</v>
      </c>
      <c r="L2178" s="444">
        <f t="shared" ca="1" si="142"/>
        <v>1111178892.6826499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1111178892.6826499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4629912.0528443744</v>
      </c>
      <c r="L2179" s="444">
        <f t="shared" ca="1" si="142"/>
        <v>1115808804.7354941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1115808804.7354941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4649203.3530645585</v>
      </c>
      <c r="L2180" s="444">
        <f t="shared" ca="1" si="142"/>
        <v>1120458008.0885587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1120458008.0885587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4668575.0337023279</v>
      </c>
      <c r="L2181" s="444">
        <f t="shared" ca="1" si="142"/>
        <v>1125126583.122261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1125126583.122261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4688027.4296760876</v>
      </c>
      <c r="L2182" s="444">
        <f t="shared" ca="1" si="142"/>
        <v>1129814610.5519371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1129814610.5519371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4707560.8772997381</v>
      </c>
      <c r="L2183" s="444">
        <f t="shared" ca="1" si="142"/>
        <v>1134522171.4292369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1134522171.4292369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4727175.7142884871</v>
      </c>
      <c r="L2184" s="444">
        <f t="shared" ca="1" si="142"/>
        <v>1139249347.1435254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1139249347.1435254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4746872.2797646886</v>
      </c>
      <c r="L2185" s="444">
        <f t="shared" ca="1" si="142"/>
        <v>1143996219.42329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1143996219.42329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4766650.9142637085</v>
      </c>
      <c r="L2186" s="444">
        <f t="shared" ca="1" si="142"/>
        <v>1148762870.3375537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1148762870.3375537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4786511.9597398071</v>
      </c>
      <c r="L2187" s="444">
        <f t="shared" ca="1" si="142"/>
        <v>1153549382.2972937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1153549382.2972937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4806455.7595720571</v>
      </c>
      <c r="L2188" s="444">
        <f t="shared" ca="1" si="142"/>
        <v>1158355838.0568657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1158355838.0568657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4826482.6585702738</v>
      </c>
      <c r="L2189" s="444">
        <f t="shared" ca="1" si="142"/>
        <v>1163182320.715436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1163182320.715436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4846593.0029809829</v>
      </c>
      <c r="L2190" s="444">
        <f t="shared" ca="1" si="142"/>
        <v>1168028913.7184169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1168028913.7184169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4866787.1404934041</v>
      </c>
      <c r="L2191" s="444">
        <f t="shared" ca="1" si="142"/>
        <v>1172895700.8589103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1172895700.8589103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4887065.4202454593</v>
      </c>
      <c r="L2192" s="444">
        <f t="shared" ca="1" si="142"/>
        <v>1177782766.2791557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1177782766.2791557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4907428.1928298157</v>
      </c>
      <c r="L2193" s="444">
        <f t="shared" ca="1" si="142"/>
        <v>1182690194.4719856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1182690194.4719856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4927875.8102999395</v>
      </c>
      <c r="L2194" s="444">
        <f t="shared" ca="1" si="142"/>
        <v>1187618070.2822855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1187618070.2822855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4948408.6261761896</v>
      </c>
      <c r="L2195" s="444">
        <f t="shared" ca="1" si="142"/>
        <v>1192566478.9084616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1192566478.9084616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4969026.9954519235</v>
      </c>
      <c r="L2196" s="444">
        <f t="shared" ca="1" si="142"/>
        <v>1197535505.9039135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1197535505.9039135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4989731.2745996397</v>
      </c>
      <c r="L2197" s="444">
        <f t="shared" ca="1" si="142"/>
        <v>1202525237.1785131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1202525237.1785131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5010521.8215771373</v>
      </c>
      <c r="L2198" s="444">
        <f t="shared" ca="1" si="142"/>
        <v>1207535759.0000901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1207535759.0000901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5031398.9958337089</v>
      </c>
      <c r="L2199" s="444">
        <f t="shared" ca="1" si="142"/>
        <v>1212567157.9959238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1212567157.9959238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5052363.1583163487</v>
      </c>
      <c r="L2200" s="444">
        <f t="shared" ca="1" si="142"/>
        <v>1217619521.1542401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1217619521.1542401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5073414.6714760009</v>
      </c>
      <c r="L2201" s="444">
        <f t="shared" ca="1" si="142"/>
        <v>1222692935.825716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1222692935.825716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5094553.8992738165</v>
      </c>
      <c r="L2202" s="444">
        <f t="shared" ca="1" si="142"/>
        <v>1227787489.7249899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1227787489.7249899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5115781.2071874579</v>
      </c>
      <c r="L2203" s="444">
        <f t="shared" ca="1" si="142"/>
        <v>1232903270.9321773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1232903270.9321773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5137096.9622174054</v>
      </c>
      <c r="L2204" s="444">
        <f t="shared" ca="1" si="142"/>
        <v>1238040367.8943946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1238040367.8943946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5158501.5328933112</v>
      </c>
      <c r="L2205" s="444">
        <f t="shared" ca="1" si="142"/>
        <v>1243198869.4272881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1243198869.4272881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5179995.2892803671</v>
      </c>
      <c r="L2206" s="444">
        <f t="shared" ca="1" si="142"/>
        <v>1248378864.7165685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1248378864.7165685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5201578.6029857015</v>
      </c>
      <c r="L2207" s="444">
        <f t="shared" ca="1" si="142"/>
        <v>1253580443.3195541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1253580443.3195541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5223251.8471648088</v>
      </c>
      <c r="L2208" s="444">
        <f t="shared" ca="1" si="142"/>
        <v>1258803695.166719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1258803695.166719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5245015.3965279954</v>
      </c>
      <c r="L2209" s="444">
        <f t="shared" ca="1" si="142"/>
        <v>1264048710.563247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1264048710.563247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5266869.6273468621</v>
      </c>
      <c r="L2210" s="444">
        <f t="shared" ca="1" si="142"/>
        <v>1269315580.1905937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1269315580.1905937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5288814.9174608067</v>
      </c>
      <c r="L2211" s="444">
        <f t="shared" ca="1" si="142"/>
        <v>1274604395.1080546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1274604395.1080546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5310851.6462835614</v>
      </c>
      <c r="L2212" s="444">
        <f t="shared" ca="1" si="142"/>
        <v>1279915246.7543383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1279915246.7543383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5332980.1948097423</v>
      </c>
      <c r="L2213" s="444">
        <f t="shared" ca="1" si="142"/>
        <v>1285248226.9491479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1285248226.9491479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5355200.9456214495</v>
      </c>
      <c r="L2214" s="444">
        <f t="shared" ca="1" si="142"/>
        <v>1290603427.8947694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1290603427.8947694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5377514.2828948721</v>
      </c>
      <c r="L2215" s="444">
        <f t="shared" ca="1" si="142"/>
        <v>1295980942.1776643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1295980942.1776643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5399920.5924069341</v>
      </c>
      <c r="L2216" s="444">
        <f t="shared" ca="1" si="142"/>
        <v>1301380862.7700713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1301380862.7700713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5422420.2615419636</v>
      </c>
      <c r="L2217" s="444">
        <f t="shared" ca="1" si="142"/>
        <v>1306803283.0316133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1306803283.0316133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5445013.6792983888</v>
      </c>
      <c r="L2218" s="444">
        <f t="shared" ca="1" si="142"/>
        <v>1312248296.7109118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1312248296.7109118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5467701.2362954654</v>
      </c>
      <c r="L2219" s="444">
        <f t="shared" ca="1" si="142"/>
        <v>1317715997.9472072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1317715997.9472072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5490483.3247800302</v>
      </c>
      <c r="L2220" s="444">
        <f t="shared" ca="1" si="142"/>
        <v>1323206481.2719872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1323206481.2719872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5513360.3386332802</v>
      </c>
      <c r="L2221" s="444">
        <f t="shared" ca="1" si="142"/>
        <v>1328719841.6106205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1328719841.6106205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5536332.6733775856</v>
      </c>
      <c r="L2222" s="444">
        <f t="shared" ca="1" si="142"/>
        <v>1334256174.283998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1334256174.283998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5559400.7261833251</v>
      </c>
      <c r="L2223" s="444">
        <f t="shared" ca="1" si="142"/>
        <v>1339815575.0101814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1339815575.0101814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5582564.8958757557</v>
      </c>
      <c r="L2224" s="444">
        <f t="shared" ca="1" si="142"/>
        <v>1345398139.9060571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1345398139.9060571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5605825.5829419047</v>
      </c>
      <c r="L2225" s="444">
        <f t="shared" ca="1" si="142"/>
        <v>1351003965.4889991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1351003965.4889991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5629183.1895374963</v>
      </c>
      <c r="L2226" s="444">
        <f t="shared" ca="1" si="142"/>
        <v>1356633148.6785367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1356633148.6785367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5652638.1194939027</v>
      </c>
      <c r="L2227" s="444">
        <f t="shared" ca="1" si="142"/>
        <v>1362285786.7980306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1362285786.7980306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5676190.7783251274</v>
      </c>
      <c r="L2228" s="444">
        <f t="shared" ca="1" si="142"/>
        <v>1367961977.5763557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1367961977.5763557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5699841.5732348152</v>
      </c>
      <c r="L2229" s="444">
        <f t="shared" ca="1" si="142"/>
        <v>1373661819.1495905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1373661819.1495905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5723590.9131232938</v>
      </c>
      <c r="L2230" s="444">
        <f t="shared" ca="1" si="142"/>
        <v>1379385410.0627139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1379385410.0627139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5747439.2085946407</v>
      </c>
      <c r="L2231" s="444">
        <f t="shared" ca="1" si="142"/>
        <v>1385132849.2713084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1385132849.2713084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5771386.871963785</v>
      </c>
      <c r="L2232" s="444">
        <f t="shared" ca="1" si="142"/>
        <v>1390904236.1432722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1390904236.1432722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5795434.3172636339</v>
      </c>
      <c r="L2233" s="444">
        <f t="shared" ca="1" si="142"/>
        <v>1396699670.4605358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1396699670.4605358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5819581.9602522319</v>
      </c>
      <c r="L2234" s="444">
        <f t="shared" ca="1" si="142"/>
        <v>1402519252.420788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1402519252.420788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5843830.2184199505</v>
      </c>
      <c r="L2235" s="444">
        <f t="shared" ca="1" si="142"/>
        <v>1408363082.6392081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1408363082.6392081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5868179.5109967003</v>
      </c>
      <c r="L2236" s="444">
        <f t="shared" ca="1" si="142"/>
        <v>1414231262.1502049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1414231262.1502049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5892630.2589591872</v>
      </c>
      <c r="L2237" s="444">
        <f t="shared" ca="1" si="142"/>
        <v>1420123892.4091642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1420123892.4091642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5917182.885038184</v>
      </c>
      <c r="L2238" s="444">
        <f t="shared" ca="1" si="142"/>
        <v>1426041075.2942023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1426041075.2942023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5941837.8137258431</v>
      </c>
      <c r="L2239" s="444">
        <f t="shared" ca="1" si="142"/>
        <v>1431982913.1079283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1431982913.1079283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5966595.4712830344</v>
      </c>
      <c r="L2240" s="444">
        <f t="shared" ca="1" si="142"/>
        <v>1437949508.5792112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1437949508.5792112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5991456.2857467132</v>
      </c>
      <c r="L2241" s="444">
        <f t="shared" ca="1" si="142"/>
        <v>1443940964.864958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1443940964.864958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6016420.6869373247</v>
      </c>
      <c r="L2242" s="444">
        <f t="shared" ca="1" si="142"/>
        <v>1449957385.5518954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1449957385.5518954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6041489.1064662309</v>
      </c>
      <c r="L2243" s="444">
        <f t="shared" ca="1" si="142"/>
        <v>1455998874.6583617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1455998874.6583617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6066661.9777431739</v>
      </c>
      <c r="L2244" s="444">
        <f t="shared" ca="1" si="142"/>
        <v>1462065536.6361048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1462065536.6361048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6091939.7359837703</v>
      </c>
      <c r="L2245" s="444">
        <f t="shared" ca="1" si="142"/>
        <v>1468157476.3720887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1468157476.3720887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6117322.8182170363</v>
      </c>
      <c r="L2246" s="444">
        <f t="shared" ca="1" si="142"/>
        <v>1474274799.1903057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1474274799.1903057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6142811.6632929407</v>
      </c>
      <c r="L2247" s="444">
        <f t="shared" ca="1" si="142"/>
        <v>1480417610.8535986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1480417610.8535986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6168406.7118899943</v>
      </c>
      <c r="L2248" s="444">
        <f t="shared" ca="1" si="142"/>
        <v>1486586017.5654886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1486586017.5654886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6194108.4065228691</v>
      </c>
      <c r="L2249" s="444">
        <f t="shared" ca="1" si="142"/>
        <v>1492780125.9720113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1492780125.9720113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6219917.1915500471</v>
      </c>
      <c r="L2250" s="444">
        <f t="shared" ca="1" si="142"/>
        <v>1499000043.1635613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1499000043.1635613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6245833.5131815057</v>
      </c>
      <c r="L2251" s="444">
        <f t="shared" ca="1" si="142"/>
        <v>1505245876.6767428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1505245876.6767428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6271857.8194864281</v>
      </c>
      <c r="L2252" s="444">
        <f t="shared" ca="1" si="142"/>
        <v>1511517734.4962292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1511517734.4962292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6297990.5604009544</v>
      </c>
      <c r="L2253" s="444">
        <f t="shared" ca="1" si="142"/>
        <v>1517815725.0566301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1517815725.0566301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6324232.187735959</v>
      </c>
      <c r="L2254" s="444">
        <f t="shared" ca="1" si="142"/>
        <v>1524139957.2443662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1524139957.2443662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6350583.1551848594</v>
      </c>
      <c r="L2255" s="444">
        <f t="shared" ca="1" si="142"/>
        <v>1530490540.3995509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1530490540.3995509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6377043.918331462</v>
      </c>
      <c r="L2256" s="444">
        <f t="shared" ca="1" si="142"/>
        <v>1536867584.3178823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1536867584.3178823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6403614.9346578429</v>
      </c>
      <c r="L2257" s="444">
        <f t="shared" ca="1" si="142"/>
        <v>1543271199.2525401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1543271199.2525401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6430296.6635522507</v>
      </c>
      <c r="L2258" s="444">
        <f t="shared" ca="1" si="142"/>
        <v>1549701495.9160924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1549701495.9160924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6457089.5663170516</v>
      </c>
      <c r="L2259" s="444">
        <f t="shared" ca="1" si="142"/>
        <v>1556158585.4824095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1556158585.4824095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6483994.106176706</v>
      </c>
      <c r="L2260" s="444">
        <f t="shared" ca="1" si="142"/>
        <v>1562642579.5885861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1562642579.5885861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6511010.7482857751</v>
      </c>
      <c r="L2261" s="444">
        <f t="shared" ca="1" si="142"/>
        <v>1569153590.3368719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1569153590.3368719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6538139.9597369656</v>
      </c>
      <c r="L2262" s="444">
        <f t="shared" ca="1" si="142"/>
        <v>1575691730.2966089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1575691730.2966089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6565382.2095692037</v>
      </c>
      <c r="L2263" s="444">
        <f t="shared" ca="1" si="142"/>
        <v>1582257112.5061781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1582257112.5061781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6592737.9687757418</v>
      </c>
      <c r="L2264" s="444">
        <f t="shared" ca="1" si="142"/>
        <v>1588849850.4749539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1588849850.4749539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6620207.7103123078</v>
      </c>
      <c r="L2265" s="444">
        <f t="shared" ca="1" si="142"/>
        <v>1595470058.1852663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1595470058.1852663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6647791.9091052758</v>
      </c>
      <c r="L2266" s="444">
        <f t="shared" ca="1" si="142"/>
        <v>1602117850.0943716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1602117850.0943716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6675491.0420598816</v>
      </c>
      <c r="L2267" s="444">
        <f t="shared" ca="1" si="142"/>
        <v>1608793341.1364315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1608793341.1364315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6703305.5880684648</v>
      </c>
      <c r="L2268" s="444">
        <f t="shared" ca="1" si="142"/>
        <v>1615496646.7244999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1615496646.7244999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6731236.0280187493</v>
      </c>
      <c r="L2269" s="444">
        <f t="shared" ca="1" si="142"/>
        <v>1622227882.7525187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1622227882.7525187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6759282.8448021607</v>
      </c>
      <c r="L2270" s="444">
        <f t="shared" ca="1" si="142"/>
        <v>1628987165.5973208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1628987165.5973208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6787446.5233221697</v>
      </c>
      <c r="L2271" s="444">
        <f t="shared" ca="1" si="142"/>
        <v>1635774612.1206429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1635774612.1206429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6815727.5505026784</v>
      </c>
      <c r="L2272" s="444">
        <f t="shared" ca="1" si="142"/>
        <v>1642590339.6711457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1642590339.6711457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6844126.41529644</v>
      </c>
      <c r="L2273" s="444">
        <f t="shared" ca="1" si="142"/>
        <v>1649434466.0864422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1649434466.0864422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6872643.6086935094</v>
      </c>
      <c r="L2274" s="444">
        <f t="shared" ca="1" si="142"/>
        <v>1656307109.6951358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1656307109.6951358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6901279.6237297328</v>
      </c>
      <c r="L2275" s="444">
        <f t="shared" ca="1" si="142"/>
        <v>1663208389.3188655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1663208389.3188655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6930034.9554952728</v>
      </c>
      <c r="L2276" s="444">
        <f t="shared" ca="1" si="142"/>
        <v>1670138424.2743609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1670138424.2743609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6958910.1011431701</v>
      </c>
      <c r="L2277" s="444">
        <f t="shared" ca="1" si="142"/>
        <v>1677097334.375504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1677097334.375504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6987905.5598979341</v>
      </c>
      <c r="L2278" s="444">
        <f t="shared" ca="1" si="142"/>
        <v>1684085239.9354019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1684085239.9354019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7017021.8330641743</v>
      </c>
      <c r="L2279" s="444">
        <f t="shared" ca="1" si="142"/>
        <v>1691102261.768466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1691102261.768466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7046259.4240352744</v>
      </c>
      <c r="L2280" s="444">
        <f t="shared" ca="1" si="142"/>
        <v>1698148521.1925013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1698148521.1925013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7075618.8383020889</v>
      </c>
      <c r="L2281" s="444">
        <f t="shared" ca="1" si="142"/>
        <v>1705224140.0308034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1705224140.0308034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7105100.5834616804</v>
      </c>
      <c r="L2282" s="444">
        <f t="shared" ca="1" si="142"/>
        <v>1712329240.6142652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1712329240.6142652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7134705.1692261053</v>
      </c>
      <c r="L2283" s="444">
        <f t="shared" ca="1" si="142"/>
        <v>1719463945.7834914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1719463945.7834914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7164433.1074312143</v>
      </c>
      <c r="L2284" s="444">
        <f t="shared" ca="1" si="142"/>
        <v>1726628378.8909225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1726628378.8909225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7194284.9120455105</v>
      </c>
      <c r="L2285" s="444">
        <f t="shared" ca="1" si="142"/>
        <v>1733822663.802968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1733822663.802968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7224261.0991790341</v>
      </c>
      <c r="L2286" s="444">
        <f t="shared" ca="1" si="142"/>
        <v>1741046924.9021471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1741046924.9021471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7254362.18709228</v>
      </c>
      <c r="L2287" s="444">
        <f t="shared" ca="1" si="142"/>
        <v>1748301287.0892394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1748301287.0892394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7284588.6962051643</v>
      </c>
      <c r="L2288" s="444">
        <f t="shared" ca="1" si="142"/>
        <v>1755585875.7854445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1755585875.7854445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7314941.1491060192</v>
      </c>
      <c r="L2289" s="444">
        <f t="shared" ca="1" si="142"/>
        <v>1762900816.9345505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1762900816.9345505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7345420.0705606267</v>
      </c>
      <c r="L2290" s="444">
        <f t="shared" ca="1" si="142"/>
        <v>1770246237.0051112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1770246237.0051112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7376025.9875212973</v>
      </c>
      <c r="L2291" s="444">
        <f t="shared" ca="1" si="142"/>
        <v>1777622262.9926326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1777622262.9926326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7406759.4291359689</v>
      </c>
      <c r="L2292" s="444">
        <f t="shared" ca="1" si="142"/>
        <v>1785029022.4217687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1785029022.4217687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7437620.9267573692</v>
      </c>
      <c r="L2293" s="444">
        <f t="shared" ca="1" si="142"/>
        <v>1792466643.348526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1792466643.348526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7468611.0139521919</v>
      </c>
      <c r="L2294" s="444">
        <f t="shared" ca="1" si="142"/>
        <v>1799935254.3624783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1799935254.3624783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7499730.2265103264</v>
      </c>
      <c r="L2295" s="444">
        <f t="shared" ca="1" si="142"/>
        <v>1807434984.5889885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1807434984.5889885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7530979.1024541184</v>
      </c>
      <c r="L2296" s="444">
        <f t="shared" ca="1" si="142"/>
        <v>1814965963.6914427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1814965963.6914427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7562358.1820476791</v>
      </c>
      <c r="L2297" s="444">
        <f t="shared" ca="1" si="142"/>
        <v>1822528321.8734903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1822528321.8734903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7593868.0078062089</v>
      </c>
      <c r="L2298" s="444">
        <f t="shared" ca="1" si="142"/>
        <v>1830122189.8812966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1830122189.8812966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7625509.1245054025</v>
      </c>
      <c r="L2299" s="444">
        <f t="shared" ca="1" si="142"/>
        <v>1837747699.0058022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1837747699.0058022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7657282.0791908409</v>
      </c>
      <c r="L2300" s="444">
        <f t="shared" ca="1" si="142"/>
        <v>1845404981.0849929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1845404981.0849929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7689187.4211874707</v>
      </c>
      <c r="L2301" s="444">
        <f t="shared" ca="1" si="142"/>
        <v>1853094168.5061803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1853094168.5061803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7721225.7021090845</v>
      </c>
      <c r="L2302" s="444">
        <f t="shared" ca="1" si="142"/>
        <v>1860815394.2082894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1860815394.2082894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7753397.4758678721</v>
      </c>
      <c r="L2303" s="444">
        <f t="shared" ref="L2303:L2557" ca="1" si="147">I2303-J2303+K2303</f>
        <v>1868568791.6841574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1868568791.6841574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7785703.2986839889</v>
      </c>
      <c r="L2304" s="444">
        <f t="shared" ca="1" si="147"/>
        <v>1876354494.9828413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1876354494.9828413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7818143.7290951721</v>
      </c>
      <c r="L2305" s="444">
        <f t="shared" ca="1" si="147"/>
        <v>1884172638.7119365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1884172638.7119365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7850719.3279664004</v>
      </c>
      <c r="L2306" s="444">
        <f t="shared" ca="1" si="147"/>
        <v>1892023358.0399029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1892023358.0399029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7883430.6584995957</v>
      </c>
      <c r="L2307" s="444">
        <f t="shared" ca="1" si="147"/>
        <v>1899906788.6984024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1899906788.6984024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7916278.2862433419</v>
      </c>
      <c r="L2308" s="444">
        <f t="shared" ca="1" si="147"/>
        <v>1907823066.9846458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1907823066.9846458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7949262.7791026896</v>
      </c>
      <c r="L2309" s="444">
        <f t="shared" ca="1" si="147"/>
        <v>1915772329.7637486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1915772329.7637486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7982384.707348953</v>
      </c>
      <c r="L2310" s="444">
        <f t="shared" ca="1" si="147"/>
        <v>1923754714.4710977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1923754714.4710977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8015644.6436295733</v>
      </c>
      <c r="L2311" s="444">
        <f t="shared" ca="1" si="147"/>
        <v>1931770359.1147273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1931770359.1147273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8049043.1629780298</v>
      </c>
      <c r="L2312" s="444">
        <f t="shared" ca="1" si="147"/>
        <v>1939819402.2777052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1939819402.2777052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8082580.8428237727</v>
      </c>
      <c r="L2313" s="444">
        <f t="shared" ca="1" si="147"/>
        <v>1947901983.1205289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1947901983.1205289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8116258.2630022028</v>
      </c>
      <c r="L2314" s="444">
        <f t="shared" ca="1" si="147"/>
        <v>1956018241.3835311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1956018241.3835311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8150076.0057647135</v>
      </c>
      <c r="L2315" s="444">
        <f t="shared" ca="1" si="147"/>
        <v>1964168317.3892958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1964168317.3892958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8184034.6557887336</v>
      </c>
      <c r="L2316" s="444">
        <f t="shared" ca="1" si="147"/>
        <v>1972352352.0450845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1972352352.0450845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8218134.8001878513</v>
      </c>
      <c r="L2317" s="444">
        <f t="shared" ca="1" si="147"/>
        <v>1980570486.8452723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1980570486.8452723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8252377.0285219681</v>
      </c>
      <c r="L2318" s="444">
        <f t="shared" ca="1" si="147"/>
        <v>1988822863.8737943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1988822863.8737943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8286761.9328074772</v>
      </c>
      <c r="L2319" s="444">
        <f t="shared" ca="1" si="147"/>
        <v>1997109625.8066018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1997109625.8066018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8321290.1075275065</v>
      </c>
      <c r="L2320" s="444">
        <f t="shared" ca="1" si="147"/>
        <v>2005430915.9141293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2005430915.9141293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8355962.1496422049</v>
      </c>
      <c r="L2321" s="444">
        <f t="shared" ca="1" si="147"/>
        <v>2013786878.0637715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2013786878.0637715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8390778.658599047</v>
      </c>
      <c r="L2322" s="444">
        <f t="shared" ca="1" si="147"/>
        <v>2022177656.7223706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2022177656.7223706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8425740.2363432106</v>
      </c>
      <c r="L2323" s="444">
        <f t="shared" ca="1" si="147"/>
        <v>2030603396.9587138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2030603396.9587138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8460847.4873279743</v>
      </c>
      <c r="L2324" s="444">
        <f t="shared" ca="1" si="147"/>
        <v>2039064244.4460418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2039064244.4460418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8496101.0185251739</v>
      </c>
      <c r="L2325" s="444">
        <f t="shared" ca="1" si="147"/>
        <v>2047560345.4645669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2047560345.4645669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8531501.4394356962</v>
      </c>
      <c r="L2326" s="444">
        <f t="shared" ca="1" si="147"/>
        <v>2056091846.9040027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2056091846.9040027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8567049.3621000107</v>
      </c>
      <c r="L2327" s="444">
        <f t="shared" ca="1" si="147"/>
        <v>2064658896.2661028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2064658896.2661028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8602745.4011087622</v>
      </c>
      <c r="L2328" s="444">
        <f t="shared" ca="1" si="147"/>
        <v>2073261641.6672115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2073261641.6672115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8638590.1736133825</v>
      </c>
      <c r="L2329" s="444">
        <f t="shared" ca="1" si="147"/>
        <v>2081900231.8408248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2081900231.8408248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8674584.2993367705</v>
      </c>
      <c r="L2330" s="444">
        <f t="shared" ca="1" si="147"/>
        <v>2090574816.1401615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2090574816.1401615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8710728.4005840067</v>
      </c>
      <c r="L2331" s="444">
        <f t="shared" ca="1" si="147"/>
        <v>2099285544.5407455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2099285544.5407455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8747023.1022531055</v>
      </c>
      <c r="L2332" s="444">
        <f t="shared" ca="1" si="147"/>
        <v>2108032567.6429987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2108032567.6429987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8783469.0318458267</v>
      </c>
      <c r="L2333" s="444">
        <f t="shared" ca="1" si="147"/>
        <v>2116816036.6748445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2116816036.6748445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8820066.8194785193</v>
      </c>
      <c r="L2334" s="444">
        <f t="shared" ca="1" si="147"/>
        <v>2125636103.494323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2125636103.494323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8856817.0978930127</v>
      </c>
      <c r="L2335" s="444">
        <f t="shared" ca="1" si="147"/>
        <v>2134492920.592216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2134492920.592216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8893720.5024675671</v>
      </c>
      <c r="L2336" s="444">
        <f t="shared" ca="1" si="147"/>
        <v>2143386641.0946836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2143386641.0946836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8930777.6712278482</v>
      </c>
      <c r="L2337" s="444">
        <f t="shared" ca="1" si="147"/>
        <v>2152317418.7659116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2152317418.7659116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8967989.244857965</v>
      </c>
      <c r="L2338" s="444">
        <f t="shared" ca="1" si="147"/>
        <v>2161285408.0107694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2161285408.0107694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9005355.8667115383</v>
      </c>
      <c r="L2339" s="444">
        <f t="shared" ca="1" si="147"/>
        <v>2170290763.877481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2170290763.877481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9042878.1828228366</v>
      </c>
      <c r="L2340" s="444">
        <f t="shared" ca="1" si="147"/>
        <v>2179333642.0603037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2179333642.0603037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9080556.841917932</v>
      </c>
      <c r="L2341" s="444">
        <f t="shared" ca="1" si="147"/>
        <v>2188414198.9022217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2188414198.9022217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9118392.4954259228</v>
      </c>
      <c r="L2342" s="444">
        <f t="shared" ca="1" si="147"/>
        <v>2197532591.3976474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2197532591.3976474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9156385.7974901982</v>
      </c>
      <c r="L2343" s="444">
        <f t="shared" ca="1" si="147"/>
        <v>2206688977.1951375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2206688977.1951375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9194537.4049797393</v>
      </c>
      <c r="L2344" s="444">
        <f t="shared" ca="1" si="147"/>
        <v>2215883514.6001172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2215883514.6001172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9232847.977500489</v>
      </c>
      <c r="L2345" s="444">
        <f t="shared" ca="1" si="147"/>
        <v>2225116362.5776176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2225116362.5776176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9271318.1774067394</v>
      </c>
      <c r="L2346" s="444">
        <f t="shared" ca="1" si="147"/>
        <v>2234387680.7550244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2234387680.7550244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9309948.6698126011</v>
      </c>
      <c r="L2347" s="444">
        <f t="shared" ca="1" si="147"/>
        <v>2243697629.4248371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2243697629.4248371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9348740.1226034872</v>
      </c>
      <c r="L2348" s="444">
        <f t="shared" ca="1" si="147"/>
        <v>2253046369.5474405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2253046369.5474405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9387693.2064476684</v>
      </c>
      <c r="L2349" s="444">
        <f t="shared" ca="1" si="147"/>
        <v>2262434062.7538881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2262434062.7538881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9426808.594807867</v>
      </c>
      <c r="L2350" s="444">
        <f t="shared" ca="1" si="147"/>
        <v>2271860871.3486962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2271860871.3486962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9466086.9639529008</v>
      </c>
      <c r="L2351" s="444">
        <f t="shared" ca="1" si="147"/>
        <v>2281326958.3126493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2281326958.3126493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9505528.9929693714</v>
      </c>
      <c r="L2352" s="444">
        <f t="shared" ca="1" si="147"/>
        <v>2290832487.3056188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2290832487.3056188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9545135.3637734111</v>
      </c>
      <c r="L2353" s="444">
        <f t="shared" ca="1" si="147"/>
        <v>2300377622.6693921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2300377622.6693921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9584906.761122467</v>
      </c>
      <c r="L2354" s="444">
        <f t="shared" ca="1" si="147"/>
        <v>2309962529.4305148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2309962529.4305148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9624843.8726271447</v>
      </c>
      <c r="L2355" s="444">
        <f t="shared" ca="1" si="147"/>
        <v>2319587373.3031421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2319587373.3031421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9664947.3887630925</v>
      </c>
      <c r="L2356" s="444">
        <f t="shared" ca="1" si="147"/>
        <v>2329252320.691905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2329252320.691905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9705218.002882937</v>
      </c>
      <c r="L2357" s="444">
        <f t="shared" ca="1" si="147"/>
        <v>2338957538.694788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2338957538.694788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9745656.4112282824</v>
      </c>
      <c r="L2358" s="444">
        <f t="shared" ca="1" si="147"/>
        <v>2348703195.1060162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2348703195.1060162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9786263.3129417337</v>
      </c>
      <c r="L2359" s="444">
        <f t="shared" ca="1" si="147"/>
        <v>2358489458.4189577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2358489458.4189577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9827039.4100789912</v>
      </c>
      <c r="L2360" s="444">
        <f t="shared" ca="1" si="147"/>
        <v>2368316497.8290367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2368316497.8290367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9867985.4076209869</v>
      </c>
      <c r="L2361" s="444">
        <f t="shared" ca="1" si="147"/>
        <v>2378184483.2366576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2378184483.2366576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9909102.0134860724</v>
      </c>
      <c r="L2362" s="444">
        <f t="shared" ca="1" si="147"/>
        <v>2388093585.2501435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2388093585.2501435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9950389.9385422654</v>
      </c>
      <c r="L2363" s="444">
        <f t="shared" ca="1" si="147"/>
        <v>2398043975.1886859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2398043975.1886859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9991849.8966195248</v>
      </c>
      <c r="L2364" s="444">
        <f t="shared" ca="1" si="147"/>
        <v>2408035825.0853052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2408035825.0853052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10033482.604522105</v>
      </c>
      <c r="L2365" s="444">
        <f t="shared" ca="1" si="147"/>
        <v>2418069307.6898274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2418069307.6898274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10075288.782040948</v>
      </c>
      <c r="L2366" s="444">
        <f t="shared" ca="1" si="147"/>
        <v>2428144596.4718685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2428144596.4718685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10117269.151966119</v>
      </c>
      <c r="L2367" s="444">
        <f t="shared" ca="1" si="147"/>
        <v>2438261865.6238346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2438261865.6238346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10159424.44009931</v>
      </c>
      <c r="L2368" s="444">
        <f t="shared" ca="1" si="147"/>
        <v>2448421290.0639338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2448421290.0639338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10201755.375266392</v>
      </c>
      <c r="L2369" s="444">
        <f t="shared" ca="1" si="147"/>
        <v>2458623045.4392004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2458623045.4392004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10244262.689330002</v>
      </c>
      <c r="L2370" s="444">
        <f t="shared" ca="1" si="147"/>
        <v>2468867308.1285305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2468867308.1285305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10286947.117202211</v>
      </c>
      <c r="L2371" s="444">
        <f t="shared" ca="1" si="147"/>
        <v>2479154255.2457328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2479154255.2457328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10329809.396857221</v>
      </c>
      <c r="L2372" s="444">
        <f t="shared" ca="1" si="147"/>
        <v>2489484064.64259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2489484064.64259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10372850.269344125</v>
      </c>
      <c r="L2373" s="444">
        <f t="shared" ca="1" si="147"/>
        <v>2499856914.9119344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2499856914.9119344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10416070.478799727</v>
      </c>
      <c r="L2374" s="444">
        <f t="shared" ca="1" si="147"/>
        <v>2510272985.3907342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2510272985.3907342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10459470.772461392</v>
      </c>
      <c r="L2375" s="444">
        <f t="shared" ca="1" si="147"/>
        <v>2520732456.1631956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2520732456.1631956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10503051.900679981</v>
      </c>
      <c r="L2376" s="444">
        <f t="shared" ca="1" si="147"/>
        <v>2531235508.0638757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2531235508.0638757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10546814.616932815</v>
      </c>
      <c r="L2377" s="444">
        <f t="shared" ca="1" si="147"/>
        <v>2541782322.6808085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2541782322.6808085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10590759.677836701</v>
      </c>
      <c r="L2378" s="444">
        <f t="shared" ca="1" si="147"/>
        <v>2552373082.3586454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2552373082.3586454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10634887.843161022</v>
      </c>
      <c r="L2379" s="444">
        <f t="shared" ca="1" si="147"/>
        <v>2563007970.2018065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2563007970.2018065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10679199.875840861</v>
      </c>
      <c r="L2380" s="444">
        <f t="shared" ca="1" si="147"/>
        <v>2573687170.0776472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2573687170.0776472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10723696.541990196</v>
      </c>
      <c r="L2381" s="444">
        <f t="shared" ca="1" si="147"/>
        <v>2584410866.6196375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2584410866.6196375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10768378.610915156</v>
      </c>
      <c r="L2382" s="444">
        <f t="shared" ca="1" si="147"/>
        <v>2595179245.2305527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2595179245.2305527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10813246.855127303</v>
      </c>
      <c r="L2383" s="444">
        <f t="shared" ca="1" si="147"/>
        <v>2605992492.08568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2605992492.08568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10858302.050356999</v>
      </c>
      <c r="L2384" s="444">
        <f t="shared" ca="1" si="147"/>
        <v>2616850794.1360369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2616850794.1360369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10903544.975566819</v>
      </c>
      <c r="L2385" s="444">
        <f t="shared" ca="1" si="147"/>
        <v>2627754339.1116037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2627754339.1116037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10948976.412965015</v>
      </c>
      <c r="L2386" s="444">
        <f t="shared" ca="1" si="147"/>
        <v>2638703315.5245686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2638703315.5245686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10994597.148019036</v>
      </c>
      <c r="L2387" s="444">
        <f t="shared" ca="1" si="147"/>
        <v>2649697912.6725874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2649697912.6725874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11040407.969469113</v>
      </c>
      <c r="L2388" s="444">
        <f t="shared" ca="1" si="147"/>
        <v>2660738320.6420565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2660738320.6420565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11086409.669341901</v>
      </c>
      <c r="L2389" s="444">
        <f t="shared" ca="1" si="147"/>
        <v>2671824730.3113985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2671824730.3113985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11132603.04296416</v>
      </c>
      <c r="L2390" s="444">
        <f t="shared" ca="1" si="147"/>
        <v>2682957333.3543625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2682957333.3543625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11178988.888976511</v>
      </c>
      <c r="L2391" s="444">
        <f t="shared" ca="1" si="147"/>
        <v>2694136322.2433391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2694136322.2433391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11225568.009347245</v>
      </c>
      <c r="L2392" s="444">
        <f t="shared" ca="1" si="147"/>
        <v>2705361890.2526865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2705361890.2526865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11272341.209386194</v>
      </c>
      <c r="L2393" s="444">
        <f t="shared" ca="1" si="147"/>
        <v>2716634231.4620728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2716634231.4620728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11319309.297758637</v>
      </c>
      <c r="L2394" s="444">
        <f t="shared" ca="1" si="147"/>
        <v>2727953540.7598314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2727953540.7598314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11366473.086499298</v>
      </c>
      <c r="L2395" s="444">
        <f t="shared" ca="1" si="147"/>
        <v>2739320013.8463306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2739320013.8463306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11413833.391026378</v>
      </c>
      <c r="L2396" s="444">
        <f t="shared" ca="1" si="147"/>
        <v>2750733847.2373571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2750733847.2373571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11461391.030155655</v>
      </c>
      <c r="L2397" s="444">
        <f t="shared" ca="1" si="147"/>
        <v>2762195238.2675128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2762195238.2675128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11509146.826114636</v>
      </c>
      <c r="L2398" s="444">
        <f t="shared" ca="1" si="147"/>
        <v>2773704385.0936275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2773704385.0936275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11557101.60455678</v>
      </c>
      <c r="L2399" s="444">
        <f t="shared" ca="1" si="147"/>
        <v>2785261486.698184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2785261486.698184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11605256.194575766</v>
      </c>
      <c r="L2400" s="444">
        <f t="shared" ca="1" si="147"/>
        <v>2796866742.8927598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2796866742.8927598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11653611.428719832</v>
      </c>
      <c r="L2401" s="444">
        <f t="shared" ca="1" si="147"/>
        <v>2808520354.3214798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2808520354.3214798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11702168.143006166</v>
      </c>
      <c r="L2402" s="444">
        <f t="shared" ca="1" si="147"/>
        <v>2820222522.4644861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2820222522.4644861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11750927.176935358</v>
      </c>
      <c r="L2403" s="444">
        <f t="shared" ca="1" si="147"/>
        <v>2831973449.6414213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2831973449.6414213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11799889.373505922</v>
      </c>
      <c r="L2404" s="444">
        <f t="shared" ca="1" si="147"/>
        <v>2843773339.0149274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2843773339.0149274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11849055.579228863</v>
      </c>
      <c r="L2405" s="444">
        <f t="shared" ca="1" si="147"/>
        <v>2855622394.5941563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2855622394.5941563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11898426.644142319</v>
      </c>
      <c r="L2406" s="444">
        <f t="shared" ca="1" si="147"/>
        <v>2867520821.2382984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2867520821.2382984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11948003.421826243</v>
      </c>
      <c r="L2407" s="444">
        <f t="shared" ca="1" si="147"/>
        <v>2879468824.6601248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2879468824.6601248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11997786.769417187</v>
      </c>
      <c r="L2408" s="444">
        <f t="shared" ca="1" si="147"/>
        <v>2891466611.4295421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2891466611.4295421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12047777.547623092</v>
      </c>
      <c r="L2409" s="444">
        <f t="shared" ca="1" si="147"/>
        <v>2903514388.9771652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2903514388.9771652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12097976.620738188</v>
      </c>
      <c r="L2410" s="444">
        <f t="shared" ca="1" si="147"/>
        <v>2915612365.5979033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2915612365.5979033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12148384.85665793</v>
      </c>
      <c r="L2411" s="444">
        <f t="shared" ca="1" si="147"/>
        <v>2927760750.4545612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2927760750.4545612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12199003.126894005</v>
      </c>
      <c r="L2412" s="444">
        <f t="shared" ca="1" si="147"/>
        <v>2939959753.5814552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2939959753.5814552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12249832.306589397</v>
      </c>
      <c r="L2413" s="444">
        <f t="shared" ca="1" si="147"/>
        <v>2952209585.8880448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2952209585.8880448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12300873.27453352</v>
      </c>
      <c r="L2414" s="444">
        <f t="shared" ca="1" si="147"/>
        <v>2964510459.1625786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2964510459.1625786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12352126.91317741</v>
      </c>
      <c r="L2415" s="444">
        <f t="shared" ca="1" si="147"/>
        <v>2976862586.0757561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2976862586.0757561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12403594.108648984</v>
      </c>
      <c r="L2416" s="444">
        <f t="shared" ca="1" si="147"/>
        <v>2989266180.1844049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2989266180.1844049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12455275.750768354</v>
      </c>
      <c r="L2417" s="444">
        <f t="shared" ca="1" si="147"/>
        <v>3001721455.935173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3001721455.935173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12507172.733063221</v>
      </c>
      <c r="L2418" s="444">
        <f t="shared" ca="1" si="147"/>
        <v>3014228628.6682363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3014228628.6682363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12559285.952784318</v>
      </c>
      <c r="L2419" s="444">
        <f t="shared" ca="1" si="147"/>
        <v>3026787914.6210208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3026787914.6210208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12611616.31092092</v>
      </c>
      <c r="L2420" s="444">
        <f t="shared" ca="1" si="147"/>
        <v>3039399530.9319415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3039399530.9319415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12664164.712216422</v>
      </c>
      <c r="L2421" s="444">
        <f t="shared" ca="1" si="147"/>
        <v>3052063695.6441579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3052063695.6441579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12716932.065183992</v>
      </c>
      <c r="L2422" s="444">
        <f t="shared" ca="1" si="147"/>
        <v>3064780627.709342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3064780627.709342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12769919.282122258</v>
      </c>
      <c r="L2423" s="444">
        <f t="shared" ca="1" si="147"/>
        <v>3077550546.9914641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3077550546.9914641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12823127.2791311</v>
      </c>
      <c r="L2424" s="444">
        <f t="shared" ca="1" si="147"/>
        <v>3090373674.2705951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3090373674.2705951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12876556.976127479</v>
      </c>
      <c r="L2425" s="444">
        <f t="shared" ca="1" si="147"/>
        <v>3103250231.2467227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3103250231.2467227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12930209.296861345</v>
      </c>
      <c r="L2426" s="444">
        <f t="shared" ca="1" si="147"/>
        <v>3116180440.5435839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3116180440.5435839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12984085.1689316</v>
      </c>
      <c r="L2427" s="444">
        <f t="shared" ca="1" si="147"/>
        <v>3129164525.7125154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3129164525.7125154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13038185.523802146</v>
      </c>
      <c r="L2428" s="444">
        <f t="shared" ca="1" si="147"/>
        <v>3142202711.2363176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3142202711.2363176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13092511.29681799</v>
      </c>
      <c r="L2429" s="444">
        <f t="shared" ca="1" si="147"/>
        <v>3155295222.5331354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3155295222.5331354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13147063.427221397</v>
      </c>
      <c r="L2430" s="444">
        <f t="shared" ca="1" si="147"/>
        <v>3168442285.9603567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3168442285.9603567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13201842.858168153</v>
      </c>
      <c r="L2431" s="444">
        <f t="shared" ca="1" si="147"/>
        <v>3181644128.8185248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3181644128.8185248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13256850.536743853</v>
      </c>
      <c r="L2432" s="444">
        <f t="shared" ca="1" si="147"/>
        <v>3194900979.3552685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3194900979.3552685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13312087.413980285</v>
      </c>
      <c r="L2433" s="444">
        <f t="shared" ca="1" si="147"/>
        <v>3208213066.769249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3208213066.769249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13367554.444871871</v>
      </c>
      <c r="L2434" s="444">
        <f t="shared" ca="1" si="147"/>
        <v>3221580621.2141209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3221580621.2141209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13423252.58839217</v>
      </c>
      <c r="L2435" s="444">
        <f t="shared" ca="1" si="147"/>
        <v>3235003873.8025131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3235003873.8025131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13479182.807510471</v>
      </c>
      <c r="L2436" s="444">
        <f t="shared" ca="1" si="147"/>
        <v>3248483056.6100235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3248483056.6100235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13535346.06920843</v>
      </c>
      <c r="L2437" s="444">
        <f t="shared" ca="1" si="147"/>
        <v>3262018402.6792321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3262018402.6792321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13591743.3444968</v>
      </c>
      <c r="L2438" s="444">
        <f t="shared" ca="1" si="147"/>
        <v>3275610146.0237288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3275610146.0237288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13648375.608432204</v>
      </c>
      <c r="L2439" s="444">
        <f t="shared" ca="1" si="147"/>
        <v>3289258521.6321611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3289258521.6321611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13705243.840134004</v>
      </c>
      <c r="L2440" s="444">
        <f t="shared" ca="1" si="147"/>
        <v>3302963765.4722953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3302963765.4722953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13762349.02280123</v>
      </c>
      <c r="L2441" s="444">
        <f t="shared" ca="1" si="147"/>
        <v>3316726114.4950967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3316726114.4950967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13819692.143729569</v>
      </c>
      <c r="L2442" s="444">
        <f t="shared" ca="1" si="147"/>
        <v>3330545806.6388264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3330545806.6388264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13877274.194328442</v>
      </c>
      <c r="L2443" s="444">
        <f t="shared" ca="1" si="147"/>
        <v>3344423080.8331547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3344423080.8331547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13935096.170138145</v>
      </c>
      <c r="L2444" s="444">
        <f t="shared" ca="1" si="147"/>
        <v>3358358177.003293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3358358177.003293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13993159.070847057</v>
      </c>
      <c r="L2445" s="444">
        <f t="shared" ca="1" si="147"/>
        <v>3372351336.0741401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3372351336.0741401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14051463.900308918</v>
      </c>
      <c r="L2446" s="444">
        <f t="shared" ca="1" si="147"/>
        <v>3386402799.9744492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3386402799.9744492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14110011.666560205</v>
      </c>
      <c r="L2447" s="444">
        <f t="shared" ca="1" si="147"/>
        <v>3400512811.6410093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3400512811.6410093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14168803.381837539</v>
      </c>
      <c r="L2448" s="444">
        <f t="shared" ca="1" si="147"/>
        <v>3414681615.0228467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3414681615.0228467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14227840.062595196</v>
      </c>
      <c r="L2449" s="444">
        <f t="shared" ca="1" si="147"/>
        <v>3428909455.0854421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3428909455.0854421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14287122.729522675</v>
      </c>
      <c r="L2450" s="444">
        <f t="shared" ca="1" si="147"/>
        <v>3443196577.8149648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3443196577.8149648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14346652.407562353</v>
      </c>
      <c r="L2451" s="444">
        <f t="shared" ca="1" si="147"/>
        <v>3457543230.222527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3457543230.222527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14406430.125927195</v>
      </c>
      <c r="L2452" s="444">
        <f t="shared" ca="1" si="147"/>
        <v>3471949660.348454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3471949660.348454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14466456.918118559</v>
      </c>
      <c r="L2453" s="444">
        <f t="shared" ca="1" si="147"/>
        <v>3486416117.2665725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3486416117.2665725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14526733.821944052</v>
      </c>
      <c r="L2454" s="444">
        <f t="shared" ca="1" si="147"/>
        <v>3500942851.0885167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3500942851.0885167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14587261.879535483</v>
      </c>
      <c r="L2455" s="444">
        <f t="shared" ca="1" si="147"/>
        <v>3515530112.9680524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3515530112.9680524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14648042.137366885</v>
      </c>
      <c r="L2456" s="444">
        <f t="shared" ca="1" si="147"/>
        <v>3530178155.1054192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3530178155.1054192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14709075.646272577</v>
      </c>
      <c r="L2457" s="444">
        <f t="shared" ca="1" si="147"/>
        <v>3544887230.7516918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3544887230.7516918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14770363.461465385</v>
      </c>
      <c r="L2458" s="444">
        <f t="shared" ca="1" si="147"/>
        <v>3559657594.2131572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3559657594.2131572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14831906.642554821</v>
      </c>
      <c r="L2459" s="444">
        <f t="shared" ca="1" si="147"/>
        <v>3574489500.8557119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3574489500.8557119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14893706.253565466</v>
      </c>
      <c r="L2460" s="444">
        <f t="shared" ca="1" si="147"/>
        <v>3589383207.1092772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3589383207.1092772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14955763.362955322</v>
      </c>
      <c r="L2461" s="444">
        <f t="shared" ca="1" si="147"/>
        <v>3604338970.4722323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3604338970.4722323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15018079.043634301</v>
      </c>
      <c r="L2462" s="444">
        <f t="shared" ca="1" si="147"/>
        <v>3619357049.5158668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3619357049.5158668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15080654.37298278</v>
      </c>
      <c r="L2463" s="444">
        <f t="shared" ca="1" si="147"/>
        <v>3634437703.8888497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3634437703.8888497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15143490.432870209</v>
      </c>
      <c r="L2464" s="444">
        <f t="shared" ca="1" si="147"/>
        <v>3649581194.3217201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3649581194.3217201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15206588.309673833</v>
      </c>
      <c r="L2465" s="444">
        <f t="shared" ca="1" si="147"/>
        <v>3664787782.6313939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3664787782.6313939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15269949.094297476</v>
      </c>
      <c r="L2466" s="444">
        <f t="shared" ca="1" si="147"/>
        <v>3680057731.7256913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3680057731.7256913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15333573.882190378</v>
      </c>
      <c r="L2467" s="444">
        <f t="shared" ca="1" si="147"/>
        <v>3695391305.6078815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3695391305.6078815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15397463.773366174</v>
      </c>
      <c r="L2468" s="444">
        <f t="shared" ca="1" si="147"/>
        <v>3710788769.3812475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3710788769.3812475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15461619.872421863</v>
      </c>
      <c r="L2469" s="444">
        <f t="shared" ca="1" si="147"/>
        <v>3726250389.2536693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3726250389.2536693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15526043.288556954</v>
      </c>
      <c r="L2470" s="444">
        <f t="shared" ca="1" si="147"/>
        <v>3741776432.5422263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3741776432.5422263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15590735.13559261</v>
      </c>
      <c r="L2471" s="444">
        <f t="shared" ca="1" si="147"/>
        <v>3757367167.6778188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3757367167.6778188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15655696.531990912</v>
      </c>
      <c r="L2472" s="444">
        <f t="shared" ca="1" si="147"/>
        <v>3773022864.2098098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3773022864.2098098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15720928.600874208</v>
      </c>
      <c r="L2473" s="444">
        <f t="shared" ca="1" si="147"/>
        <v>3788743792.8106842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3788743792.8106842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15786432.470044518</v>
      </c>
      <c r="L2474" s="444">
        <f t="shared" ca="1" si="147"/>
        <v>3804530225.2807288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3804530225.2807288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15852209.272003038</v>
      </c>
      <c r="L2475" s="444">
        <f t="shared" ca="1" si="147"/>
        <v>3820382434.552732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3820382434.552732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15918260.143969718</v>
      </c>
      <c r="L2476" s="444">
        <f t="shared" ca="1" si="147"/>
        <v>3836300694.6967015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3836300694.6967015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15984586.227902925</v>
      </c>
      <c r="L2477" s="444">
        <f t="shared" ca="1" si="147"/>
        <v>3852285280.9246044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3852285280.9246044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16051188.670519184</v>
      </c>
      <c r="L2478" s="444">
        <f t="shared" ca="1" si="147"/>
        <v>3868336469.5951238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3868336469.5951238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16118068.623313013</v>
      </c>
      <c r="L2479" s="444">
        <f t="shared" ca="1" si="147"/>
        <v>3884454538.2184367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3884454538.2184367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16185227.242576817</v>
      </c>
      <c r="L2480" s="444">
        <f t="shared" ca="1" si="147"/>
        <v>3900639765.4610133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3900639765.4610133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16252665.689420886</v>
      </c>
      <c r="L2481" s="444">
        <f t="shared" ca="1" si="147"/>
        <v>3916892431.150434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3916892431.150434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16320385.129793474</v>
      </c>
      <c r="L2482" s="444">
        <f t="shared" ca="1" si="147"/>
        <v>3933212816.2802277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3933212816.2802277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16388386.734500948</v>
      </c>
      <c r="L2483" s="444">
        <f t="shared" ca="1" si="147"/>
        <v>3949601203.0147285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3949601203.0147285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16456671.679228036</v>
      </c>
      <c r="L2484" s="444">
        <f t="shared" ca="1" si="147"/>
        <v>3966057874.6939564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3966057874.6939564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16525241.144558152</v>
      </c>
      <c r="L2485" s="444">
        <f t="shared" ca="1" si="147"/>
        <v>3982583115.8385143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3982583115.8385143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16594096.31599381</v>
      </c>
      <c r="L2486" s="444">
        <f t="shared" ca="1" si="147"/>
        <v>3999177212.1545081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3999177212.1545081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16663238.383977119</v>
      </c>
      <c r="L2487" s="444">
        <f t="shared" ca="1" si="147"/>
        <v>4015840450.5384851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4015840450.5384851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16732668.543910353</v>
      </c>
      <c r="L2488" s="444">
        <f t="shared" ca="1" si="147"/>
        <v>4032573119.0823956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4032573119.0823956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16802387.996176649</v>
      </c>
      <c r="L2489" s="444">
        <f t="shared" ca="1" si="147"/>
        <v>4049375507.0785723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4049375507.0785723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16872397.946160719</v>
      </c>
      <c r="L2490" s="444">
        <f t="shared" ca="1" si="147"/>
        <v>4066247905.0247331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4066247905.0247331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16942699.604269724</v>
      </c>
      <c r="L2491" s="444">
        <f t="shared" ca="1" si="147"/>
        <v>4083190604.6290026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4083190604.6290026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17013294.18595418</v>
      </c>
      <c r="L2492" s="444">
        <f t="shared" ca="1" si="147"/>
        <v>4100203898.8149567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4100203898.8149567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17084182.911728989</v>
      </c>
      <c r="L2493" s="444">
        <f t="shared" ca="1" si="147"/>
        <v>4117288081.7266855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4117288081.7266855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17155367.007194526</v>
      </c>
      <c r="L2494" s="444">
        <f t="shared" ca="1" si="147"/>
        <v>4134443448.73388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4134443448.73388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17226847.703057837</v>
      </c>
      <c r="L2495" s="444">
        <f t="shared" ca="1" si="147"/>
        <v>4151670296.4369378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4151670296.4369378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17298626.235153906</v>
      </c>
      <c r="L2496" s="444">
        <f t="shared" ca="1" si="147"/>
        <v>4168968922.6720915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4168968922.6720915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17370703.844467048</v>
      </c>
      <c r="L2497" s="444">
        <f t="shared" ca="1" si="147"/>
        <v>4186339626.5165586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4186339626.5165586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17443081.777152326</v>
      </c>
      <c r="L2498" s="444">
        <f t="shared" ca="1" si="147"/>
        <v>4203782708.2937112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4203782708.2937112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17515761.28455713</v>
      </c>
      <c r="L2499" s="444">
        <f t="shared" ca="1" si="147"/>
        <v>4221298469.5782685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4221298469.5782685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17588743.623242784</v>
      </c>
      <c r="L2500" s="444">
        <f t="shared" ca="1" si="147"/>
        <v>4238887213.2015114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4238887213.2015114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17662030.055006295</v>
      </c>
      <c r="L2501" s="444">
        <f t="shared" ca="1" si="147"/>
        <v>4256549243.2565179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4256549243.2565179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17735621.846902158</v>
      </c>
      <c r="L2502" s="444">
        <f t="shared" ca="1" si="147"/>
        <v>4274284865.1034203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4274284865.1034203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17809520.271264251</v>
      </c>
      <c r="L2503" s="444">
        <f t="shared" ca="1" si="147"/>
        <v>4292094385.3746843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4292094385.3746843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17883726.605727848</v>
      </c>
      <c r="L2504" s="444">
        <f t="shared" ca="1" si="147"/>
        <v>4309978111.9804125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4309978111.9804125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17958242.133251719</v>
      </c>
      <c r="L2505" s="444">
        <f t="shared" ca="1" si="147"/>
        <v>4327936354.1136646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4327936354.1136646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18033068.142140269</v>
      </c>
      <c r="L2506" s="444">
        <f t="shared" ca="1" si="147"/>
        <v>4345969422.255805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4345969422.255805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18108205.926065855</v>
      </c>
      <c r="L2507" s="444">
        <f t="shared" ca="1" si="147"/>
        <v>4364077628.1818705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4364077628.1818705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18183656.784091126</v>
      </c>
      <c r="L2508" s="444">
        <f t="shared" ca="1" si="147"/>
        <v>4382261284.9659615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4382261284.9659615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18259422.020691507</v>
      </c>
      <c r="L2509" s="444">
        <f t="shared" ca="1" si="147"/>
        <v>4400520706.9866533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4400520706.9866533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18335502.945777722</v>
      </c>
      <c r="L2510" s="444">
        <f t="shared" ca="1" si="147"/>
        <v>4418856209.9324312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4418856209.9324312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18411900.874718465</v>
      </c>
      <c r="L2511" s="444">
        <f t="shared" ca="1" si="147"/>
        <v>4437268110.8071499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4437268110.8071499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18488617.128363125</v>
      </c>
      <c r="L2512" s="444">
        <f t="shared" ca="1" si="147"/>
        <v>4455756727.9355125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4455756727.9355125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18565653.033064634</v>
      </c>
      <c r="L2513" s="444">
        <f t="shared" ca="1" si="147"/>
        <v>4474322380.9685774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4474322380.9685774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18643009.920702405</v>
      </c>
      <c r="L2514" s="444">
        <f t="shared" ca="1" si="147"/>
        <v>4492965390.8892794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4492965390.8892794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18720689.12870533</v>
      </c>
      <c r="L2515" s="444">
        <f t="shared" ca="1" si="147"/>
        <v>4511686080.0179844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4511686080.0179844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18798692.000074934</v>
      </c>
      <c r="L2516" s="444">
        <f t="shared" ca="1" si="147"/>
        <v>4530484772.0180597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4530484772.0180597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18877019.883408584</v>
      </c>
      <c r="L2517" s="444">
        <f t="shared" ca="1" si="147"/>
        <v>4549361791.9014683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4549361791.9014683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18955674.132922783</v>
      </c>
      <c r="L2518" s="444">
        <f t="shared" ca="1" si="147"/>
        <v>4568317466.0343914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4568317466.0343914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19034656.108476631</v>
      </c>
      <c r="L2519" s="444">
        <f t="shared" ca="1" si="147"/>
        <v>4587352122.142868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4587352122.142868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19113967.175595284</v>
      </c>
      <c r="L2520" s="444">
        <f t="shared" ca="1" si="147"/>
        <v>4606466089.3184633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4606466089.3184633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19193608.705493595</v>
      </c>
      <c r="L2521" s="444">
        <f t="shared" ca="1" si="147"/>
        <v>4625659698.0239573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4625659698.0239573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19273582.075099822</v>
      </c>
      <c r="L2522" s="444">
        <f t="shared" ca="1" si="147"/>
        <v>4644933280.0990572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4644933280.0990572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19353888.667079404</v>
      </c>
      <c r="L2523" s="444">
        <f t="shared" ca="1" si="147"/>
        <v>4664287168.7661362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4664287168.7661362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19434529.869858902</v>
      </c>
      <c r="L2524" s="444">
        <f t="shared" ca="1" si="147"/>
        <v>4683721698.6359949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4683721698.6359949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19515507.077649977</v>
      </c>
      <c r="L2525" s="444">
        <f t="shared" ca="1" si="147"/>
        <v>4703237205.713645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4703237205.713645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19596821.690473519</v>
      </c>
      <c r="L2526" s="444">
        <f t="shared" ca="1" si="147"/>
        <v>4722834027.4041185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4722834027.4041185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19678475.114183828</v>
      </c>
      <c r="L2527" s="444">
        <f t="shared" ca="1" si="147"/>
        <v>4742512502.518302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4742512502.518302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19760468.760492925</v>
      </c>
      <c r="L2528" s="444">
        <f t="shared" ca="1" si="147"/>
        <v>4762272971.2787952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4762272971.2787952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19842804.04699498</v>
      </c>
      <c r="L2529" s="444">
        <f t="shared" ca="1" si="147"/>
        <v>4782115775.3257904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4782115775.3257904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19925482.397190794</v>
      </c>
      <c r="L2530" s="444">
        <f t="shared" ca="1" si="147"/>
        <v>4802041257.7229815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4802041257.7229815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20008505.240512423</v>
      </c>
      <c r="L2531" s="444">
        <f t="shared" ca="1" si="147"/>
        <v>4822049762.9634943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4822049762.9634943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20091874.012347892</v>
      </c>
      <c r="L2532" s="444">
        <f t="shared" ca="1" si="147"/>
        <v>4842141636.9758425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4842141636.9758425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20175590.154066011</v>
      </c>
      <c r="L2533" s="444">
        <f t="shared" ca="1" si="147"/>
        <v>4862317227.1299086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4862317227.1299086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20259655.113041285</v>
      </c>
      <c r="L2534" s="444">
        <f t="shared" ca="1" si="147"/>
        <v>4882576882.2429495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4882576882.2429495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20344070.342678957</v>
      </c>
      <c r="L2535" s="444">
        <f t="shared" ca="1" si="147"/>
        <v>4902920952.5856285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4902920952.5856285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20428837.302440118</v>
      </c>
      <c r="L2536" s="444">
        <f t="shared" ca="1" si="147"/>
        <v>4923349789.8880682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4923349789.8880682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20513957.457866952</v>
      </c>
      <c r="L2537" s="444">
        <f t="shared" ca="1" si="147"/>
        <v>4943863747.3459349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4943863747.3459349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20599432.280608062</v>
      </c>
      <c r="L2538" s="444">
        <f t="shared" ca="1" si="147"/>
        <v>4964463179.626543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4964463179.626543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20685263.248443928</v>
      </c>
      <c r="L2539" s="444">
        <f t="shared" ca="1" si="147"/>
        <v>4985148442.8749866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4985148442.8749866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20771451.845312443</v>
      </c>
      <c r="L2540" s="444">
        <f t="shared" ca="1" si="147"/>
        <v>5005919894.7202988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5005919894.7202988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20857999.561334576</v>
      </c>
      <c r="L2541" s="444">
        <f t="shared" ca="1" si="147"/>
        <v>5026777894.2816334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5026777894.2816334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20944907.89284014</v>
      </c>
      <c r="L2542" s="444">
        <f t="shared" ca="1" si="147"/>
        <v>5047722802.1744738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5047722802.1744738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21032178.34239364</v>
      </c>
      <c r="L2543" s="444">
        <f t="shared" ca="1" si="147"/>
        <v>5068754980.5168676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5068754980.5168676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21119812.418820281</v>
      </c>
      <c r="L2544" s="444">
        <f t="shared" ca="1" si="147"/>
        <v>5089874792.935688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5089874792.935688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21207811.637232032</v>
      </c>
      <c r="L2545" s="444">
        <f t="shared" ca="1" si="147"/>
        <v>5111082604.5729198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5111082604.5729198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21296177.519053832</v>
      </c>
      <c r="L2546" s="444">
        <f t="shared" ca="1" si="147"/>
        <v>5132378782.0919733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5132378782.0919733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21384911.592049889</v>
      </c>
      <c r="L2547" s="444">
        <f t="shared" ca="1" si="147"/>
        <v>5153763693.6840229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5153763693.6840229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21474015.390350096</v>
      </c>
      <c r="L2548" s="444">
        <f t="shared" ca="1" si="147"/>
        <v>5175237709.0743732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5175237709.0743732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21563490.454476554</v>
      </c>
      <c r="L2549" s="444">
        <f t="shared" ca="1" si="147"/>
        <v>5196801199.5288496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5196801199.5288496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21653338.331370205</v>
      </c>
      <c r="L2550" s="444">
        <f t="shared" ca="1" si="147"/>
        <v>5218454537.86022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5218454537.86022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21743560.574417584</v>
      </c>
      <c r="L2551" s="444">
        <f t="shared" ca="1" si="147"/>
        <v>5240198098.4346371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5240198098.4346371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21834158.743477654</v>
      </c>
      <c r="L2552" s="444">
        <f t="shared" ca="1" si="147"/>
        <v>5262032257.1781149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5262032257.1781149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21925134.404908814</v>
      </c>
      <c r="L2553" s="444">
        <f t="shared" ca="1" si="147"/>
        <v>5283957391.583024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5283957391.583024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22016489.131595932</v>
      </c>
      <c r="L2554" s="444">
        <f t="shared" ca="1" si="147"/>
        <v>5305973880.7146196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5305973880.7146196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22108224.50297758</v>
      </c>
      <c r="L2555" s="444">
        <f t="shared" ca="1" si="147"/>
        <v>5328082105.217597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5328082105.217597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22200342.105073322</v>
      </c>
      <c r="L2556" s="444">
        <f t="shared" ca="1" si="147"/>
        <v>5350282447.32267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5350282447.32267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22292843.530511126</v>
      </c>
      <c r="L2557" s="444">
        <f t="shared" ca="1" si="147"/>
        <v>5372575290.8531809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5372575290.8531809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22385730.378554922</v>
      </c>
      <c r="L2558" s="444">
        <f t="shared" ref="L2558:L2812" ca="1" si="152">I2558-J2558+K2558</f>
        <v>5394961021.2317362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5394961021.2317362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22479004.255132236</v>
      </c>
      <c r="L2559" s="444">
        <f t="shared" ca="1" si="152"/>
        <v>5417440025.4868689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5417440025.4868689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22572666.772861954</v>
      </c>
      <c r="L2560" s="444">
        <f t="shared" ca="1" si="152"/>
        <v>5440012692.2597303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5440012692.2597303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22666719.551082209</v>
      </c>
      <c r="L2561" s="444">
        <f t="shared" ca="1" si="152"/>
        <v>5462679411.810813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5462679411.810813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22761164.215878386</v>
      </c>
      <c r="L2562" s="444">
        <f t="shared" ca="1" si="152"/>
        <v>5485440576.0266914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5485440576.0266914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22856002.400111213</v>
      </c>
      <c r="L2563" s="444">
        <f t="shared" ca="1" si="152"/>
        <v>5508296578.4268026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5508296578.4268026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22951235.743445009</v>
      </c>
      <c r="L2564" s="444">
        <f t="shared" ca="1" si="152"/>
        <v>5531247814.170248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5531247814.170248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23046865.892376032</v>
      </c>
      <c r="L2565" s="444">
        <f t="shared" ca="1" si="152"/>
        <v>5554294680.062624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5554294680.062624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23142894.500260934</v>
      </c>
      <c r="L2566" s="444">
        <f t="shared" ca="1" si="152"/>
        <v>5577437574.5628853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5577437574.5628853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23239323.227345355</v>
      </c>
      <c r="L2567" s="444">
        <f t="shared" ca="1" si="152"/>
        <v>5600676897.7902308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5600676897.7902308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23336153.740792628</v>
      </c>
      <c r="L2568" s="444">
        <f t="shared" ca="1" si="152"/>
        <v>5624013051.531023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5624013051.531023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23433387.714712597</v>
      </c>
      <c r="L2569" s="444">
        <f t="shared" ca="1" si="152"/>
        <v>5647446439.2457352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5647446439.2457352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23531026.830190562</v>
      </c>
      <c r="L2570" s="444">
        <f t="shared" ca="1" si="152"/>
        <v>5670977466.0759258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5670977466.0759258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23629072.775316358</v>
      </c>
      <c r="L2571" s="444">
        <f t="shared" ca="1" si="152"/>
        <v>5694606538.8512421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5694606538.8512421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23727527.245213509</v>
      </c>
      <c r="L2572" s="444">
        <f t="shared" ca="1" si="152"/>
        <v>5718334066.0964556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5718334066.0964556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23826391.942068566</v>
      </c>
      <c r="L2573" s="444">
        <f t="shared" ca="1" si="152"/>
        <v>5742160458.0385237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5742160458.0385237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23925668.575160515</v>
      </c>
      <c r="L2574" s="444">
        <f t="shared" ca="1" si="152"/>
        <v>5766086126.6136847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5766086126.6136847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24025358.860890351</v>
      </c>
      <c r="L2575" s="444">
        <f t="shared" ca="1" si="152"/>
        <v>5790111485.474575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5790111485.474575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24125464.522810727</v>
      </c>
      <c r="L2576" s="444">
        <f t="shared" ca="1" si="152"/>
        <v>5814236949.997386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5814236949.997386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24225987.291655775</v>
      </c>
      <c r="L2577" s="444">
        <f t="shared" ca="1" si="152"/>
        <v>5838462937.2890415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5838462937.2890415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24326928.905371007</v>
      </c>
      <c r="L2578" s="444">
        <f t="shared" ca="1" si="152"/>
        <v>5862789866.1944122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5862789866.1944122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24428291.109143384</v>
      </c>
      <c r="L2579" s="444">
        <f t="shared" ca="1" si="152"/>
        <v>5887218157.3035555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5887218157.3035555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24530075.655431479</v>
      </c>
      <c r="L2580" s="444">
        <f t="shared" ca="1" si="152"/>
        <v>5911748232.9589872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5911748232.9589872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24632284.303995781</v>
      </c>
      <c r="L2581" s="444">
        <f t="shared" ca="1" si="152"/>
        <v>5936380517.2629833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5936380517.2629833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24734918.821929097</v>
      </c>
      <c r="L2582" s="444">
        <f t="shared" ca="1" si="152"/>
        <v>5961115436.0849123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5961115436.0849123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24837980.983687133</v>
      </c>
      <c r="L2583" s="444">
        <f t="shared" ca="1" si="152"/>
        <v>5985953417.0685997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5985953417.0685997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24941472.571119167</v>
      </c>
      <c r="L2584" s="444">
        <f t="shared" ca="1" si="152"/>
        <v>6010894889.639719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6010894889.639719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25045395.373498827</v>
      </c>
      <c r="L2585" s="444">
        <f t="shared" ca="1" si="152"/>
        <v>6035940285.0132179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6035940285.0132179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25149751.187555075</v>
      </c>
      <c r="L2586" s="444">
        <f t="shared" ca="1" si="152"/>
        <v>6061090036.2007732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6061090036.2007732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25254541.817503221</v>
      </c>
      <c r="L2587" s="444">
        <f t="shared" ca="1" si="152"/>
        <v>6086344578.0182762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6086344578.0182762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25359769.075076152</v>
      </c>
      <c r="L2588" s="444">
        <f t="shared" ca="1" si="152"/>
        <v>6111704347.0933523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6111704347.0933523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25465434.779555634</v>
      </c>
      <c r="L2589" s="444">
        <f t="shared" ca="1" si="152"/>
        <v>6137169781.8729076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6137169781.8729076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25571540.757803783</v>
      </c>
      <c r="L2590" s="444">
        <f t="shared" ca="1" si="152"/>
        <v>6162741322.6307116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6162741322.6307116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25678088.84429463</v>
      </c>
      <c r="L2591" s="444">
        <f t="shared" ca="1" si="152"/>
        <v>6188419411.4750061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6188419411.4750061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25785080.881145857</v>
      </c>
      <c r="L2592" s="444">
        <f t="shared" ca="1" si="152"/>
        <v>6214204492.3561516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6214204492.3561516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25892518.718150631</v>
      </c>
      <c r="L2593" s="444">
        <f t="shared" ca="1" si="152"/>
        <v>6240097011.0743027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6240097011.0743027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26000404.212809592</v>
      </c>
      <c r="L2594" s="444">
        <f t="shared" ca="1" si="152"/>
        <v>6266097415.2871122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6266097415.2871122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26108739.230362967</v>
      </c>
      <c r="L2595" s="444">
        <f t="shared" ca="1" si="152"/>
        <v>6292206154.5174751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6292206154.5174751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26217525.643822812</v>
      </c>
      <c r="L2596" s="444">
        <f t="shared" ca="1" si="152"/>
        <v>6318423680.1612978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6318423680.1612978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26326765.334005408</v>
      </c>
      <c r="L2597" s="444">
        <f t="shared" ca="1" si="152"/>
        <v>6344750445.4953032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6344750445.4953032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26436460.189563762</v>
      </c>
      <c r="L2598" s="444">
        <f t="shared" ca="1" si="152"/>
        <v>6371186905.6848669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6371186905.6848669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26546612.107020278</v>
      </c>
      <c r="L2599" s="444">
        <f t="shared" ca="1" si="152"/>
        <v>6397733517.7918873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6397733517.7918873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26657222.990799531</v>
      </c>
      <c r="L2600" s="444">
        <f t="shared" ca="1" si="152"/>
        <v>6424390740.7826872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6424390740.7826872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26768294.753261197</v>
      </c>
      <c r="L2601" s="444">
        <f t="shared" ca="1" si="152"/>
        <v>6451159035.5359488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6451159035.5359488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26879829.314733118</v>
      </c>
      <c r="L2602" s="444">
        <f t="shared" ca="1" si="152"/>
        <v>6478038864.8506823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6478038864.8506823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26991828.603544507</v>
      </c>
      <c r="L2603" s="444">
        <f t="shared" ca="1" si="152"/>
        <v>6505030693.4542265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6505030693.4542265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27104294.556059275</v>
      </c>
      <c r="L2604" s="444">
        <f t="shared" ca="1" si="152"/>
        <v>6532134988.0102854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6532134988.0102854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27217229.116709523</v>
      </c>
      <c r="L2605" s="444">
        <f t="shared" ca="1" si="152"/>
        <v>6559352217.1269951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6559352217.1269951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27330634.238029145</v>
      </c>
      <c r="L2606" s="444">
        <f t="shared" ca="1" si="152"/>
        <v>6586682851.3650246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6586682851.3650246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27444511.880687602</v>
      </c>
      <c r="L2607" s="444">
        <f t="shared" ca="1" si="152"/>
        <v>6614127363.2457123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6614127363.2457123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27558864.013523802</v>
      </c>
      <c r="L2608" s="444">
        <f t="shared" ca="1" si="152"/>
        <v>6641686227.2592363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6641686227.2592363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27673692.613580152</v>
      </c>
      <c r="L2609" s="444">
        <f t="shared" ca="1" si="152"/>
        <v>6669359919.8728161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6669359919.8728161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27788999.666136734</v>
      </c>
      <c r="L2610" s="444">
        <f t="shared" ca="1" si="152"/>
        <v>6697148919.5389528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6697148919.5389528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27904787.164745636</v>
      </c>
      <c r="L2611" s="444">
        <f t="shared" ca="1" si="152"/>
        <v>6725053706.7036982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6725053706.7036982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28021057.111265406</v>
      </c>
      <c r="L2612" s="444">
        <f t="shared" ca="1" si="152"/>
        <v>6753074763.8149633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6753074763.8149633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28137811.51589568</v>
      </c>
      <c r="L2613" s="444">
        <f t="shared" ca="1" si="152"/>
        <v>6781212575.3308592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6781212575.3308592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28255052.397211913</v>
      </c>
      <c r="L2614" s="444">
        <f t="shared" ca="1" si="152"/>
        <v>6809467627.7280712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6809467627.7280712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28372781.782200292</v>
      </c>
      <c r="L2615" s="444">
        <f t="shared" ca="1" si="152"/>
        <v>6837840409.5102711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6837840409.5102711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28491001.706292797</v>
      </c>
      <c r="L2616" s="444">
        <f t="shared" ca="1" si="152"/>
        <v>6866331411.2165642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6866331411.2165642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28609714.21340235</v>
      </c>
      <c r="L2617" s="444">
        <f t="shared" ca="1" si="152"/>
        <v>6894941125.4299669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6894941125.4299669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28728921.355958194</v>
      </c>
      <c r="L2618" s="444">
        <f t="shared" ca="1" si="152"/>
        <v>6923670046.7859249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6923670046.7859249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28848625.194941353</v>
      </c>
      <c r="L2619" s="444">
        <f t="shared" ca="1" si="152"/>
        <v>6952518671.9808664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6952518671.9808664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28968827.799920276</v>
      </c>
      <c r="L2620" s="444">
        <f t="shared" ca="1" si="152"/>
        <v>6981487499.7807865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6981487499.7807865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29089531.249086611</v>
      </c>
      <c r="L2621" s="444">
        <f t="shared" ca="1" si="152"/>
        <v>7010577031.0298729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7010577031.0298729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29210737.629291136</v>
      </c>
      <c r="L2622" s="444">
        <f t="shared" ca="1" si="152"/>
        <v>7039787768.6591644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7039787768.6591644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29332449.036079846</v>
      </c>
      <c r="L2623" s="444">
        <f t="shared" ca="1" si="152"/>
        <v>7069120217.6952438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7069120217.6952438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29454667.573730182</v>
      </c>
      <c r="L2624" s="444">
        <f t="shared" ca="1" si="152"/>
        <v>7098574885.2689743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7098574885.2689743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29577395.355287392</v>
      </c>
      <c r="L2625" s="444">
        <f t="shared" ca="1" si="152"/>
        <v>7128152280.6242619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7128152280.6242619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29700634.502601091</v>
      </c>
      <c r="L2626" s="444">
        <f t="shared" ca="1" si="152"/>
        <v>7157852915.1268625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7157852915.1268625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29824387.146361921</v>
      </c>
      <c r="L2627" s="444">
        <f t="shared" ca="1" si="152"/>
        <v>7187677302.2732248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7187677302.2732248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29948655.426138435</v>
      </c>
      <c r="L2628" s="444">
        <f t="shared" ca="1" si="152"/>
        <v>7217625957.6993637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7217625957.6993637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30073441.490414012</v>
      </c>
      <c r="L2629" s="444">
        <f t="shared" ca="1" si="152"/>
        <v>7247699399.1897774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7247699399.1897774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30198747.496624067</v>
      </c>
      <c r="L2630" s="444">
        <f t="shared" ca="1" si="152"/>
        <v>7277898146.6864014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7277898146.6864014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30324575.61119334</v>
      </c>
      <c r="L2631" s="444">
        <f t="shared" ca="1" si="152"/>
        <v>7308222722.297595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7308222722.297595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30450928.009573311</v>
      </c>
      <c r="L2632" s="444">
        <f t="shared" ca="1" si="152"/>
        <v>7338673650.307168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7338673650.307168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30577806.876279872</v>
      </c>
      <c r="L2633" s="444">
        <f t="shared" ca="1" si="152"/>
        <v>7369251457.1834478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7369251457.1834478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30705214.404931027</v>
      </c>
      <c r="L2634" s="444">
        <f t="shared" ca="1" si="152"/>
        <v>7399956671.5883789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7399956671.5883789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30833152.798284907</v>
      </c>
      <c r="L2635" s="444">
        <f t="shared" ca="1" si="152"/>
        <v>7430789824.3866634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7430789824.3866634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30961624.268277764</v>
      </c>
      <c r="L2636" s="444">
        <f t="shared" ca="1" si="152"/>
        <v>7461751448.6549416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7461751448.6549416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31090631.036062256</v>
      </c>
      <c r="L2637" s="444">
        <f t="shared" ca="1" si="152"/>
        <v>7492842079.6910038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7492842079.6910038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31220175.332045849</v>
      </c>
      <c r="L2638" s="444">
        <f t="shared" ca="1" si="152"/>
        <v>7524062255.0230494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7524062255.0230494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31350259.39592937</v>
      </c>
      <c r="L2639" s="444">
        <f t="shared" ca="1" si="152"/>
        <v>7555412514.4189787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7555412514.4189787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31480885.476745743</v>
      </c>
      <c r="L2640" s="444">
        <f t="shared" ca="1" si="152"/>
        <v>7586893399.8957243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7586893399.8957243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31612055.832898851</v>
      </c>
      <c r="L2641" s="444">
        <f t="shared" ca="1" si="152"/>
        <v>7618505455.7286234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7618505455.7286234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31743772.732202597</v>
      </c>
      <c r="L2642" s="444">
        <f t="shared" ca="1" si="152"/>
        <v>7650249228.4608259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7650249228.4608259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31876038.451920107</v>
      </c>
      <c r="L2643" s="444">
        <f t="shared" ca="1" si="152"/>
        <v>7682125266.9127464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7682125266.9127464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32008855.27880311</v>
      </c>
      <c r="L2644" s="444">
        <f t="shared" ca="1" si="152"/>
        <v>7714134122.1915493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7714134122.1915493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32142225.509131454</v>
      </c>
      <c r="L2645" s="444">
        <f t="shared" ca="1" si="152"/>
        <v>7746276347.7006807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7746276347.7006807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32276151.448752835</v>
      </c>
      <c r="L2646" s="444">
        <f t="shared" ca="1" si="152"/>
        <v>7778552499.1494331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7778552499.1494331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32410635.413122639</v>
      </c>
      <c r="L2647" s="444">
        <f t="shared" ca="1" si="152"/>
        <v>7810963134.5625553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7810963134.5625553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32545679.72734398</v>
      </c>
      <c r="L2648" s="444">
        <f t="shared" ca="1" si="152"/>
        <v>7843508814.2898989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7843508814.2898989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32681286.726207916</v>
      </c>
      <c r="L2649" s="444">
        <f t="shared" ca="1" si="152"/>
        <v>7876190101.0161066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7876190101.0161066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32817458.754233778</v>
      </c>
      <c r="L2650" s="444">
        <f t="shared" ca="1" si="152"/>
        <v>7909007559.77034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7909007559.77034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32954198.165709749</v>
      </c>
      <c r="L2651" s="444">
        <f t="shared" ca="1" si="152"/>
        <v>7941961757.9360495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7941961757.9360495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33091507.32473354</v>
      </c>
      <c r="L2652" s="444">
        <f t="shared" ca="1" si="152"/>
        <v>7975053265.2607832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7975053265.2607832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33229388.605253264</v>
      </c>
      <c r="L2653" s="444">
        <f t="shared" ca="1" si="152"/>
        <v>8008282653.8660364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8008282653.8660364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33367844.391108483</v>
      </c>
      <c r="L2654" s="444">
        <f t="shared" ca="1" si="152"/>
        <v>8041650498.2571449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8041650498.2571449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33506877.076071437</v>
      </c>
      <c r="L2655" s="444">
        <f t="shared" ca="1" si="152"/>
        <v>8075157375.3332167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8075157375.3332167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33646489.063888401</v>
      </c>
      <c r="L2656" s="444">
        <f t="shared" ca="1" si="152"/>
        <v>8108803864.3971052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8108803864.3971052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33786682.768321268</v>
      </c>
      <c r="L2657" s="444">
        <f t="shared" ca="1" si="152"/>
        <v>8142590547.1654263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8142590547.1654263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33927460.613189273</v>
      </c>
      <c r="L2658" s="444">
        <f t="shared" ca="1" si="152"/>
        <v>8176518007.778616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8176518007.778616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34068825.032410897</v>
      </c>
      <c r="L2659" s="444">
        <f t="shared" ca="1" si="152"/>
        <v>8210586832.8110266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8210586832.8110266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34210778.470045947</v>
      </c>
      <c r="L2660" s="444">
        <f t="shared" ca="1" si="152"/>
        <v>8244797611.2810726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8244797611.2810726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34353323.380337805</v>
      </c>
      <c r="L2661" s="444">
        <f t="shared" ca="1" si="152"/>
        <v>8279150934.6614103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8279150934.6614103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34496462.227755874</v>
      </c>
      <c r="L2662" s="444">
        <f t="shared" ca="1" si="152"/>
        <v>8313647396.8891659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8313647396.8891659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34640197.487038188</v>
      </c>
      <c r="L2663" s="444">
        <f t="shared" ca="1" si="152"/>
        <v>8348287594.3762045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8348287594.3762045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34784531.643234186</v>
      </c>
      <c r="L2664" s="444">
        <f t="shared" ca="1" si="152"/>
        <v>8383072126.0194387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8383072126.0194387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34929467.191747665</v>
      </c>
      <c r="L2665" s="444">
        <f t="shared" ca="1" si="152"/>
        <v>8418001593.2111864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8418001593.2111864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35075006.638379939</v>
      </c>
      <c r="L2666" s="444">
        <f t="shared" ca="1" si="152"/>
        <v>8453076599.8495665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8453076599.8495665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35221152.49937319</v>
      </c>
      <c r="L2667" s="444">
        <f t="shared" ca="1" si="152"/>
        <v>8488297752.3489399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8488297752.3489399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35367907.301453918</v>
      </c>
      <c r="L2668" s="444">
        <f t="shared" ca="1" si="152"/>
        <v>8523665659.6503935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8523665659.6503935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35515273.581876636</v>
      </c>
      <c r="L2669" s="444">
        <f t="shared" ca="1" si="152"/>
        <v>8559180933.2322702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8559180933.2322702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35663253.888467789</v>
      </c>
      <c r="L2670" s="444">
        <f t="shared" ca="1" si="152"/>
        <v>8594844187.120739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8594844187.120739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35811850.779669747</v>
      </c>
      <c r="L2671" s="444">
        <f t="shared" ca="1" si="152"/>
        <v>8630656037.9004078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8630656037.9004078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35961066.824585035</v>
      </c>
      <c r="L2672" s="444">
        <f t="shared" ca="1" si="152"/>
        <v>8666617104.7249928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8666617104.7249928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36110904.603020802</v>
      </c>
      <c r="L2673" s="444">
        <f t="shared" ca="1" si="152"/>
        <v>8702728009.3280144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8702728009.3280144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36261366.705533393</v>
      </c>
      <c r="L2674" s="444">
        <f t="shared" ca="1" si="152"/>
        <v>8738989376.0335484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8738989376.0335484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36412455.733473115</v>
      </c>
      <c r="L2675" s="444">
        <f t="shared" ca="1" si="152"/>
        <v>8775401831.7670212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8775401831.7670212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36564174.299029253</v>
      </c>
      <c r="L2676" s="444">
        <f t="shared" ca="1" si="152"/>
        <v>8811966006.0660496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8811966006.0660496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36716525.025275208</v>
      </c>
      <c r="L2677" s="444">
        <f t="shared" ca="1" si="152"/>
        <v>8848682531.0913239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8848682531.0913239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36869510.54621385</v>
      </c>
      <c r="L2678" s="444">
        <f t="shared" ca="1" si="152"/>
        <v>8885552041.637537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8885552041.637537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37023133.50682307</v>
      </c>
      <c r="L2679" s="444">
        <f t="shared" ca="1" si="152"/>
        <v>8922575175.1443596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8922575175.1443596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37177396.5631015</v>
      </c>
      <c r="L2680" s="444">
        <f t="shared" ca="1" si="152"/>
        <v>8959752571.7074604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8959752571.7074604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37332302.382114418</v>
      </c>
      <c r="L2681" s="444">
        <f t="shared" ca="1" si="152"/>
        <v>8997084874.0895748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8997084874.0895748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37487853.642039895</v>
      </c>
      <c r="L2682" s="444">
        <f t="shared" ca="1" si="152"/>
        <v>9034572727.7316151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9034572727.7316151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37644053.032215059</v>
      </c>
      <c r="L2683" s="444">
        <f t="shared" ca="1" si="152"/>
        <v>9072216780.7638302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9072216780.7638302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37800903.253182627</v>
      </c>
      <c r="L2684" s="444">
        <f t="shared" ca="1" si="152"/>
        <v>9110017684.0170135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9110017684.0170135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37958407.016737558</v>
      </c>
      <c r="L2685" s="444">
        <f t="shared" ca="1" si="152"/>
        <v>9147976091.0337505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9147976091.0337505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38116567.045973957</v>
      </c>
      <c r="L2686" s="444">
        <f t="shared" ca="1" si="152"/>
        <v>9186092658.0797253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9186092658.0797253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38275386.075332187</v>
      </c>
      <c r="L2687" s="444">
        <f t="shared" ca="1" si="152"/>
        <v>9224368044.1550579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9224368044.1550579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38434866.850646071</v>
      </c>
      <c r="L2688" s="444">
        <f t="shared" ca="1" si="152"/>
        <v>9262802911.0057049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9262802911.0057049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38595012.129190437</v>
      </c>
      <c r="L2689" s="444">
        <f t="shared" ca="1" si="152"/>
        <v>9301397923.1348953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9301397923.1348953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38755824.679728732</v>
      </c>
      <c r="L2690" s="444">
        <f t="shared" ca="1" si="152"/>
        <v>9340153747.8146248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9340153747.8146248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38917307.282560937</v>
      </c>
      <c r="L2691" s="444">
        <f t="shared" ca="1" si="152"/>
        <v>9379071055.0971851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9379071055.0971851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39079462.729571603</v>
      </c>
      <c r="L2692" s="444">
        <f t="shared" ca="1" si="152"/>
        <v>9418150517.8267574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9418150517.8267574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39242293.824278153</v>
      </c>
      <c r="L2693" s="444">
        <f t="shared" ca="1" si="152"/>
        <v>9457392811.6510353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9457392811.6510353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39405803.381879315</v>
      </c>
      <c r="L2694" s="444">
        <f t="shared" ca="1" si="152"/>
        <v>9496798615.0329151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9496798615.0329151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39569994.229303814</v>
      </c>
      <c r="L2695" s="444">
        <f t="shared" ca="1" si="152"/>
        <v>9536368609.2622185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9536368609.2622185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39734869.205259241</v>
      </c>
      <c r="L2696" s="444">
        <f t="shared" ca="1" si="152"/>
        <v>9576103478.4674778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9576103478.4674778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39900431.160281159</v>
      </c>
      <c r="L2697" s="444">
        <f t="shared" ca="1" si="152"/>
        <v>9616003909.627758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9616003909.627758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40066682.956782326</v>
      </c>
      <c r="L2698" s="444">
        <f t="shared" ca="1" si="152"/>
        <v>9656070592.5845394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9656070592.5845394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40233627.469102249</v>
      </c>
      <c r="L2699" s="444">
        <f t="shared" ca="1" si="152"/>
        <v>9696304220.0536423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9696304220.0536423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40401267.583556846</v>
      </c>
      <c r="L2700" s="444">
        <f t="shared" ca="1" si="152"/>
        <v>9736705487.6371994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9736705487.6371994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40569606.198488332</v>
      </c>
      <c r="L2701" s="444">
        <f t="shared" ca="1" si="152"/>
        <v>9777275093.8356876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9777275093.8356876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40738646.224315368</v>
      </c>
      <c r="L2702" s="444">
        <f t="shared" ca="1" si="152"/>
        <v>9818013740.0600033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9818013740.0600033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40908390.583583347</v>
      </c>
      <c r="L2703" s="444">
        <f t="shared" ca="1" si="152"/>
        <v>9858922130.6435871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9858922130.6435871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41078842.211014949</v>
      </c>
      <c r="L2704" s="444">
        <f t="shared" ca="1" si="152"/>
        <v>9900000972.8546028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9900000972.8546028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41250004.053560846</v>
      </c>
      <c r="L2705" s="444">
        <f t="shared" ca="1" si="152"/>
        <v>9941250976.9081631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9941250976.9081631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41421879.070450678</v>
      </c>
      <c r="L2706" s="444">
        <f t="shared" ca="1" si="152"/>
        <v>9982672855.9786129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9982672855.9786129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41594470.233244218</v>
      </c>
      <c r="L2707" s="444">
        <f t="shared" ca="1" si="152"/>
        <v>10024267326.211857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10024267326.211857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41767780.525882736</v>
      </c>
      <c r="L2708" s="444">
        <f t="shared" ca="1" si="152"/>
        <v>10066035106.73774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10066035106.73774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41941812.944740579</v>
      </c>
      <c r="L2709" s="444">
        <f t="shared" ca="1" si="152"/>
        <v>10107976919.68248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10107976919.68248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42116570.498677</v>
      </c>
      <c r="L2710" s="444">
        <f t="shared" ca="1" si="152"/>
        <v>10150093490.181156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10150093490.181156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42292056.209088147</v>
      </c>
      <c r="L2711" s="444">
        <f t="shared" ca="1" si="152"/>
        <v>10192385546.390244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10192385546.390244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42468273.109959349</v>
      </c>
      <c r="L2712" s="444">
        <f t="shared" ca="1" si="152"/>
        <v>10234853819.500202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10234853819.500202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42645224.247917511</v>
      </c>
      <c r="L2713" s="444">
        <f t="shared" ca="1" si="152"/>
        <v>10277499043.748119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10277499043.748119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42822912.682283834</v>
      </c>
      <c r="L2714" s="444">
        <f t="shared" ca="1" si="152"/>
        <v>10320321956.430403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10320321956.430403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43001341.485126674</v>
      </c>
      <c r="L2715" s="444">
        <f t="shared" ca="1" si="152"/>
        <v>10363323297.915529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10363323297.915529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43180513.741314702</v>
      </c>
      <c r="L2716" s="444">
        <f t="shared" ca="1" si="152"/>
        <v>10406503811.656843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10406503811.656843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43360432.548570178</v>
      </c>
      <c r="L2717" s="444">
        <f t="shared" ca="1" si="152"/>
        <v>10449864244.205414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10449864244.205414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43541101.017522559</v>
      </c>
      <c r="L2718" s="444">
        <f t="shared" ca="1" si="152"/>
        <v>10493405345.222937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10493405345.222937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43722522.271762237</v>
      </c>
      <c r="L2719" s="444">
        <f t="shared" ca="1" si="152"/>
        <v>10537127867.494699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10537127867.494699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43904699.447894581</v>
      </c>
      <c r="L2720" s="444">
        <f t="shared" ca="1" si="152"/>
        <v>10581032566.942595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10581032566.942595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44087635.695594147</v>
      </c>
      <c r="L2721" s="444">
        <f t="shared" ca="1" si="152"/>
        <v>10625120202.638189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10625120202.638189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44271334.177659124</v>
      </c>
      <c r="L2722" s="444">
        <f t="shared" ca="1" si="152"/>
        <v>10669391536.815849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10669391536.815849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44455798.070066035</v>
      </c>
      <c r="L2723" s="444">
        <f t="shared" ca="1" si="152"/>
        <v>10713847334.885916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10713847334.885916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44641030.562024646</v>
      </c>
      <c r="L2724" s="444">
        <f t="shared" ca="1" si="152"/>
        <v>10758488365.447941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10758488365.447941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44827034.856033087</v>
      </c>
      <c r="L2725" s="444">
        <f t="shared" ca="1" si="152"/>
        <v>10803315400.303974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10803315400.303974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45013814.167933226</v>
      </c>
      <c r="L2726" s="444">
        <f t="shared" ca="1" si="152"/>
        <v>10848329214.471907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10848329214.471907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45201371.726966277</v>
      </c>
      <c r="L2727" s="444">
        <f t="shared" ca="1" si="152"/>
        <v>10893530586.198874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10893530586.198874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45389710.775828637</v>
      </c>
      <c r="L2728" s="444">
        <f t="shared" ca="1" si="152"/>
        <v>10938920296.974703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10938920296.974703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45578834.570727929</v>
      </c>
      <c r="L2729" s="444">
        <f t="shared" ca="1" si="152"/>
        <v>10984499131.545431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10984499131.545431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45768746.381439298</v>
      </c>
      <c r="L2730" s="444">
        <f t="shared" ca="1" si="152"/>
        <v>11030267877.92687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11030267877.92687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45959449.491361961</v>
      </c>
      <c r="L2731" s="444">
        <f t="shared" ca="1" si="152"/>
        <v>11076227327.418232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11076227327.418232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46150947.197575964</v>
      </c>
      <c r="L2732" s="444">
        <f t="shared" ca="1" si="152"/>
        <v>11122378274.615808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11122378274.615808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46343242.810899198</v>
      </c>
      <c r="L2733" s="444">
        <f t="shared" ca="1" si="152"/>
        <v>11168721517.426708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11168721517.426708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46536339.655944616</v>
      </c>
      <c r="L2734" s="444">
        <f t="shared" ca="1" si="152"/>
        <v>11215257857.082653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11215257857.082653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46730241.071177721</v>
      </c>
      <c r="L2735" s="444">
        <f t="shared" ca="1" si="152"/>
        <v>11261988098.153831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11261988098.153831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46924950.408974297</v>
      </c>
      <c r="L2736" s="444">
        <f t="shared" ca="1" si="152"/>
        <v>11308913048.562805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11308913048.562805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47120471.035678357</v>
      </c>
      <c r="L2737" s="444">
        <f t="shared" ca="1" si="152"/>
        <v>11356033519.598484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11356033519.598484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47316806.331660353</v>
      </c>
      <c r="L2738" s="444">
        <f t="shared" ca="1" si="152"/>
        <v>11403350325.930145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11403350325.930145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47513959.691375606</v>
      </c>
      <c r="L2739" s="444">
        <f t="shared" ca="1" si="152"/>
        <v>11450864285.621521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11450864285.621521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47711934.523423001</v>
      </c>
      <c r="L2740" s="444">
        <f t="shared" ca="1" si="152"/>
        <v>11498576220.144943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11498576220.144943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47910734.250603929</v>
      </c>
      <c r="L2741" s="444">
        <f t="shared" ca="1" si="152"/>
        <v>11546486954.395548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11546486954.395548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48110362.30998145</v>
      </c>
      <c r="L2742" s="444">
        <f t="shared" ca="1" si="152"/>
        <v>11594597316.70553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11594597316.70553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48310822.152939707</v>
      </c>
      <c r="L2743" s="444">
        <f t="shared" ca="1" si="152"/>
        <v>11642908138.858469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11642908138.858469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48512117.245243624</v>
      </c>
      <c r="L2744" s="444">
        <f t="shared" ca="1" si="152"/>
        <v>11691420256.103712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11691420256.103712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48714251.067098796</v>
      </c>
      <c r="L2745" s="444">
        <f t="shared" ca="1" si="152"/>
        <v>11740134507.170811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11740134507.170811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48917227.113211714</v>
      </c>
      <c r="L2746" s="444">
        <f t="shared" ca="1" si="152"/>
        <v>11789051734.284023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11789051734.284023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49121048.892850094</v>
      </c>
      <c r="L2747" s="444">
        <f t="shared" ca="1" si="152"/>
        <v>11838172783.176874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11838172783.176874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49325719.929903641</v>
      </c>
      <c r="L2748" s="444">
        <f t="shared" ca="1" si="152"/>
        <v>11887498503.106777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11887498503.106777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49531243.762944907</v>
      </c>
      <c r="L2749" s="444">
        <f t="shared" ca="1" si="152"/>
        <v>11937029746.869722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11937029746.869722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49737623.945290506</v>
      </c>
      <c r="L2750" s="444">
        <f t="shared" ca="1" si="152"/>
        <v>11986767370.815012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11986767370.815012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49944864.045062549</v>
      </c>
      <c r="L2751" s="444">
        <f t="shared" ca="1" si="152"/>
        <v>12036712234.860075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12036712234.860075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50152967.645250313</v>
      </c>
      <c r="L2752" s="444">
        <f t="shared" ca="1" si="152"/>
        <v>12086865202.505325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12086865202.505325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50361938.343772188</v>
      </c>
      <c r="L2753" s="444">
        <f t="shared" ca="1" si="152"/>
        <v>12137227140.849098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12137227140.849098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50571779.753537908</v>
      </c>
      <c r="L2754" s="444">
        <f t="shared" ca="1" si="152"/>
        <v>12187798920.602636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12187798920.602636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50782495.502510987</v>
      </c>
      <c r="L2755" s="444">
        <f t="shared" ca="1" si="152"/>
        <v>12238581416.105146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12238581416.105146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50994089.233771443</v>
      </c>
      <c r="L2756" s="444">
        <f t="shared" ca="1" si="152"/>
        <v>12289575505.338919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12289575505.338919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51206564.605578825</v>
      </c>
      <c r="L2757" s="444">
        <f t="shared" ca="1" si="152"/>
        <v>12340782069.944498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12340782069.944498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51419925.291435406</v>
      </c>
      <c r="L2758" s="444">
        <f t="shared" ca="1" si="152"/>
        <v>12392201995.235933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12392201995.235933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51634174.980149724</v>
      </c>
      <c r="L2759" s="444">
        <f t="shared" ca="1" si="152"/>
        <v>12443836170.216084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12443836170.216084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51849317.375900351</v>
      </c>
      <c r="L2760" s="444">
        <f t="shared" ca="1" si="152"/>
        <v>12495685487.591984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12495685487.591984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52065356.198299929</v>
      </c>
      <c r="L2761" s="444">
        <f t="shared" ca="1" si="152"/>
        <v>12547750843.790283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12547750843.790283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52282295.182459511</v>
      </c>
      <c r="L2762" s="444">
        <f t="shared" ca="1" si="152"/>
        <v>12600033138.972742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12600033138.972742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52500138.079053089</v>
      </c>
      <c r="L2763" s="444">
        <f t="shared" ca="1" si="152"/>
        <v>12652533277.051796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12652533277.051796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52718888.654382482</v>
      </c>
      <c r="L2764" s="444">
        <f t="shared" ca="1" si="152"/>
        <v>12705252165.706179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12705252165.706179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52938550.690442413</v>
      </c>
      <c r="L2765" s="444">
        <f t="shared" ca="1" si="152"/>
        <v>12758190716.396622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12758190716.396622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53159127.984985925</v>
      </c>
      <c r="L2766" s="444">
        <f t="shared" ca="1" si="152"/>
        <v>12811349844.381607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12811349844.381607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53380624.35159003</v>
      </c>
      <c r="L2767" s="444">
        <f t="shared" ca="1" si="152"/>
        <v>12864730468.733196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12864730468.733196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53603043.619721651</v>
      </c>
      <c r="L2768" s="444">
        <f t="shared" ca="1" si="152"/>
        <v>12918333512.352919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12918333512.352919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53826389.634803824</v>
      </c>
      <c r="L2769" s="444">
        <f t="shared" ca="1" si="152"/>
        <v>12972159901.987722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12972159901.987722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54050666.258282177</v>
      </c>
      <c r="L2770" s="444">
        <f t="shared" ca="1" si="152"/>
        <v>13026210568.246004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13026210568.246004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54275877.367691681</v>
      </c>
      <c r="L2771" s="444">
        <f t="shared" ca="1" si="152"/>
        <v>13080486445.613695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13080486445.613695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54502026.856723726</v>
      </c>
      <c r="L2772" s="444">
        <f t="shared" ca="1" si="152"/>
        <v>13134988472.470419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13134988472.470419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54729118.635293409</v>
      </c>
      <c r="L2773" s="444">
        <f t="shared" ca="1" si="152"/>
        <v>13189717591.105713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13189717591.105713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54957156.629607134</v>
      </c>
      <c r="L2774" s="444">
        <f t="shared" ca="1" si="152"/>
        <v>13244674747.735319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13244674747.735319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55186144.782230496</v>
      </c>
      <c r="L2775" s="444">
        <f t="shared" ca="1" si="152"/>
        <v>13299860892.51755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13299860892.51755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55416087.052156456</v>
      </c>
      <c r="L2776" s="444">
        <f t="shared" ca="1" si="152"/>
        <v>13355276979.569706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13355276979.569706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55646987.414873771</v>
      </c>
      <c r="L2777" s="444">
        <f t="shared" ca="1" si="152"/>
        <v>13410923966.984579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13410923966.984579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55878849.862435743</v>
      </c>
      <c r="L2778" s="444">
        <f t="shared" ca="1" si="152"/>
        <v>13466802816.847015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13466802816.847015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56111678.403529227</v>
      </c>
      <c r="L2779" s="444">
        <f t="shared" ca="1" si="152"/>
        <v>13522914495.250546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13522914495.250546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56345477.063543938</v>
      </c>
      <c r="L2780" s="444">
        <f t="shared" ca="1" si="152"/>
        <v>13579259972.314089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13579259972.314089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56580249.884642035</v>
      </c>
      <c r="L2781" s="444">
        <f t="shared" ca="1" si="152"/>
        <v>13635840222.19873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13635840222.19873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56816000.92582804</v>
      </c>
      <c r="L2782" s="444">
        <f t="shared" ca="1" si="152"/>
        <v>13692656223.124559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13692656223.124559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57052734.263018996</v>
      </c>
      <c r="L2783" s="444">
        <f t="shared" ca="1" si="152"/>
        <v>13749708957.387579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13749708957.387579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57290453.989114918</v>
      </c>
      <c r="L2784" s="444">
        <f t="shared" ca="1" si="152"/>
        <v>13806999411.376694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13806999411.376694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57529164.214069553</v>
      </c>
      <c r="L2785" s="444">
        <f t="shared" ca="1" si="152"/>
        <v>13864528575.590763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13864528575.590763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57768869.064961515</v>
      </c>
      <c r="L2786" s="444">
        <f t="shared" ca="1" si="152"/>
        <v>13922297444.655725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13922297444.655725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58009572.686065525</v>
      </c>
      <c r="L2787" s="444">
        <f t="shared" ca="1" si="152"/>
        <v>13980307017.341791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13980307017.341791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58251279.238924131</v>
      </c>
      <c r="L2788" s="444">
        <f t="shared" ca="1" si="152"/>
        <v>14038558296.580715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14038558296.580715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58493992.902419657</v>
      </c>
      <c r="L2789" s="444">
        <f t="shared" ca="1" si="152"/>
        <v>14097052289.483135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14097052289.483135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58737717.872846402</v>
      </c>
      <c r="L2790" s="444">
        <f t="shared" ca="1" si="152"/>
        <v>14155790007.355982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14155790007.355982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58982458.363983251</v>
      </c>
      <c r="L2791" s="444">
        <f t="shared" ca="1" si="152"/>
        <v>14214772465.719965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14214772465.719965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59228218.607166521</v>
      </c>
      <c r="L2792" s="444">
        <f t="shared" ca="1" si="152"/>
        <v>14274000684.327131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14274000684.327131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59475002.851363048</v>
      </c>
      <c r="L2793" s="444">
        <f t="shared" ca="1" si="152"/>
        <v>14333475687.178493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14333475687.178493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59722815.363243721</v>
      </c>
      <c r="L2794" s="444">
        <f t="shared" ca="1" si="152"/>
        <v>14393198502.541737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14393198502.541737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59971660.42725724</v>
      </c>
      <c r="L2795" s="444">
        <f t="shared" ca="1" si="152"/>
        <v>14453170162.968994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14453170162.968994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60221542.345704146</v>
      </c>
      <c r="L2796" s="444">
        <f t="shared" ca="1" si="152"/>
        <v>14513391705.314699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14513391705.314699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60472465.438811243</v>
      </c>
      <c r="L2797" s="444">
        <f t="shared" ca="1" si="152"/>
        <v>14573864170.75351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14573864170.75351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60724434.044806287</v>
      </c>
      <c r="L2798" s="444">
        <f t="shared" ca="1" si="152"/>
        <v>14634588604.798315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14634588604.798315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60977452.51999297</v>
      </c>
      <c r="L2799" s="444">
        <f t="shared" ca="1" si="152"/>
        <v>14695566057.318308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14695566057.318308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61231525.238826275</v>
      </c>
      <c r="L2800" s="444">
        <f t="shared" ca="1" si="152"/>
        <v>14756797582.557135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14756797582.557135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61486656.593988061</v>
      </c>
      <c r="L2801" s="444">
        <f t="shared" ca="1" si="152"/>
        <v>14818284239.151123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14818284239.151123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61742850.996463008</v>
      </c>
      <c r="L2802" s="444">
        <f t="shared" ca="1" si="152"/>
        <v>14880027090.147587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14880027090.147587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62000112.875614941</v>
      </c>
      <c r="L2803" s="444">
        <f t="shared" ca="1" si="152"/>
        <v>14942027203.023201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14942027203.023201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62258446.679263338</v>
      </c>
      <c r="L2804" s="444">
        <f t="shared" ca="1" si="152"/>
        <v>15004285649.702465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15004285649.702465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62517856.873760268</v>
      </c>
      <c r="L2805" s="444">
        <f t="shared" ca="1" si="152"/>
        <v>15066803506.576225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15066803506.576225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62778347.944067605</v>
      </c>
      <c r="L2806" s="444">
        <f t="shared" ca="1" si="152"/>
        <v>15129581854.520292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15129581854.520292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63039924.393834554</v>
      </c>
      <c r="L2807" s="444">
        <f t="shared" ca="1" si="152"/>
        <v>15192621778.914127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15192621778.914127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63302590.745475531</v>
      </c>
      <c r="L2808" s="444">
        <f t="shared" ca="1" si="152"/>
        <v>15255924369.659603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15255924369.659603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63566351.540248342</v>
      </c>
      <c r="L2809" s="444">
        <f t="shared" ca="1" si="152"/>
        <v>15319490721.199852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15319490721.199852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63831211.338332713</v>
      </c>
      <c r="L2810" s="444">
        <f t="shared" ca="1" si="152"/>
        <v>15383321932.538185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15383321932.538185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64097174.718909107</v>
      </c>
      <c r="L2811" s="444">
        <f t="shared" ca="1" si="152"/>
        <v>15447419107.257093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15447419107.257093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64364246.280237891</v>
      </c>
      <c r="L2812" s="444">
        <f t="shared" ca="1" si="152"/>
        <v>15511783353.537331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15511783353.537331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64632430.63973888</v>
      </c>
      <c r="L2813" s="444">
        <f t="shared" ref="L2813:L3067" ca="1" si="157">I2813-J2813+K2813</f>
        <v>15576415784.177069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15576415784.177069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64901732.434071116</v>
      </c>
      <c r="L2814" s="444">
        <f t="shared" ca="1" si="157"/>
        <v>15641317516.611139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15641317516.611139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65172156.319213085</v>
      </c>
      <c r="L2815" s="444">
        <f t="shared" ca="1" si="157"/>
        <v>15706489672.930353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15706489672.930353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65443706.970543139</v>
      </c>
      <c r="L2816" s="444">
        <f t="shared" ca="1" si="157"/>
        <v>15771933379.900896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15771933379.900896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65716389.082920402</v>
      </c>
      <c r="L2817" s="444">
        <f t="shared" ca="1" si="157"/>
        <v>15837649768.983816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15837649768.983816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65990207.37076591</v>
      </c>
      <c r="L2818" s="444">
        <f t="shared" ca="1" si="157"/>
        <v>15903639976.354582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15903639976.354582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66265166.568144083</v>
      </c>
      <c r="L2819" s="444">
        <f t="shared" ca="1" si="157"/>
        <v>15969905142.922726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15969905142.922726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66541271.42884469</v>
      </c>
      <c r="L2820" s="444">
        <f t="shared" ca="1" si="157"/>
        <v>16036446414.35157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16036446414.35157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66818526.726464882</v>
      </c>
      <c r="L2821" s="444">
        <f t="shared" ca="1" si="157"/>
        <v>16103264941.078035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16103264941.078035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67096937.254491806</v>
      </c>
      <c r="L2822" s="444">
        <f t="shared" ca="1" si="157"/>
        <v>16170361878.332527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16170361878.332527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67376507.826385528</v>
      </c>
      <c r="L2823" s="444">
        <f t="shared" ca="1" si="157"/>
        <v>16237738386.158913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16237738386.158913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67657243.275662139</v>
      </c>
      <c r="L2824" s="444">
        <f t="shared" ca="1" si="157"/>
        <v>16305395629.434574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16305395629.434574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67939148.455977395</v>
      </c>
      <c r="L2825" s="444">
        <f t="shared" ca="1" si="157"/>
        <v>16373334777.890551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16373334777.890551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68222228.241210625</v>
      </c>
      <c r="L2826" s="444">
        <f t="shared" ca="1" si="157"/>
        <v>16441557006.131762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16441557006.131762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68506487.525549009</v>
      </c>
      <c r="L2827" s="444">
        <f t="shared" ca="1" si="157"/>
        <v>16510063493.65731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16510063493.65731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68791931.22357212</v>
      </c>
      <c r="L2828" s="444">
        <f t="shared" ca="1" si="157"/>
        <v>16578855424.880882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16578855424.880882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69078564.270337015</v>
      </c>
      <c r="L2829" s="444">
        <f t="shared" ca="1" si="157"/>
        <v>16647933989.151218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16647933989.151218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69366391.621463403</v>
      </c>
      <c r="L2830" s="444">
        <f t="shared" ca="1" si="157"/>
        <v>16717300380.772682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16717300380.772682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69655418.253219515</v>
      </c>
      <c r="L2831" s="444">
        <f t="shared" ca="1" si="157"/>
        <v>16786955799.025902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16786955799.025902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69945649.162607923</v>
      </c>
      <c r="L2832" s="444">
        <f t="shared" ca="1" si="157"/>
        <v>16856901448.188509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16856901448.188509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70237089.367452115</v>
      </c>
      <c r="L2833" s="444">
        <f t="shared" ca="1" si="157"/>
        <v>16927138537.555962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16927138537.555962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70529743.906483173</v>
      </c>
      <c r="L2834" s="444">
        <f t="shared" ca="1" si="157"/>
        <v>16997668281.462444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16997668281.462444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70823617.839426845</v>
      </c>
      <c r="L2835" s="444">
        <f t="shared" ca="1" si="157"/>
        <v>17068491899.30187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17068491899.30187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71118716.247091129</v>
      </c>
      <c r="L2836" s="444">
        <f t="shared" ca="1" si="157"/>
        <v>17139610615.548962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17139610615.548962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71415044.231454</v>
      </c>
      <c r="L2837" s="444">
        <f t="shared" ca="1" si="157"/>
        <v>17211025659.780415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17211025659.780415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71712606.915751725</v>
      </c>
      <c r="L2838" s="444">
        <f t="shared" ca="1" si="157"/>
        <v>17282738266.696167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17282738266.696167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72011409.444567367</v>
      </c>
      <c r="L2839" s="444">
        <f t="shared" ca="1" si="157"/>
        <v>17354749676.140736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17354749676.140736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72311456.983919725</v>
      </c>
      <c r="L2840" s="444">
        <f t="shared" ca="1" si="157"/>
        <v>17427061133.124657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17427061133.124657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72612754.721352741</v>
      </c>
      <c r="L2841" s="444">
        <f t="shared" ca="1" si="157"/>
        <v>17499673887.846008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17499673887.846008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72915307.866025031</v>
      </c>
      <c r="L2842" s="444">
        <f t="shared" ca="1" si="157"/>
        <v>17572589195.712032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17572589195.712032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73219121.648800135</v>
      </c>
      <c r="L2843" s="444">
        <f t="shared" ca="1" si="157"/>
        <v>17645808317.360832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17645808317.360832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73524201.322336793</v>
      </c>
      <c r="L2844" s="444">
        <f t="shared" ca="1" si="157"/>
        <v>17719332518.68317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17719332518.68317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73830552.16117987</v>
      </c>
      <c r="L2845" s="444">
        <f t="shared" ca="1" si="157"/>
        <v>17793163070.844349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17793163070.844349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74138179.461851448</v>
      </c>
      <c r="L2846" s="444">
        <f t="shared" ca="1" si="157"/>
        <v>17867301250.306202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17867301250.306202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74447088.542942509</v>
      </c>
      <c r="L2847" s="444">
        <f t="shared" ca="1" si="157"/>
        <v>17941748338.849144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17941748338.849144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74757284.745204762</v>
      </c>
      <c r="L2848" s="444">
        <f t="shared" ca="1" si="157"/>
        <v>18016505623.594349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18016505623.594349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75068773.431643113</v>
      </c>
      <c r="L2849" s="444">
        <f t="shared" ca="1" si="157"/>
        <v>18091574397.025993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18091574397.025993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75381559.987608299</v>
      </c>
      <c r="L2850" s="444">
        <f t="shared" ca="1" si="157"/>
        <v>18166955957.013603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18166955957.013603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75695649.820890009</v>
      </c>
      <c r="L2851" s="444">
        <f t="shared" ca="1" si="157"/>
        <v>18242651606.834492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18242651606.834492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76011048.361810386</v>
      </c>
      <c r="L2852" s="444">
        <f t="shared" ca="1" si="157"/>
        <v>18318662655.196301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18318662655.196301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76327761.063317925</v>
      </c>
      <c r="L2853" s="444">
        <f t="shared" ca="1" si="157"/>
        <v>18394990416.259617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18394990416.259617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76645793.401081741</v>
      </c>
      <c r="L2854" s="444">
        <f t="shared" ca="1" si="157"/>
        <v>18471636209.660698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18471636209.660698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76965150.873586237</v>
      </c>
      <c r="L2855" s="444">
        <f t="shared" ca="1" si="157"/>
        <v>18548601360.534283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18548601360.534283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77285839.002226174</v>
      </c>
      <c r="L2856" s="444">
        <f t="shared" ca="1" si="157"/>
        <v>18625887199.53651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18625887199.53651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77607863.331402123</v>
      </c>
      <c r="L2857" s="444">
        <f t="shared" ca="1" si="157"/>
        <v>18703495062.867912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18703495062.867912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77931229.4286163</v>
      </c>
      <c r="L2858" s="444">
        <f t="shared" ca="1" si="157"/>
        <v>18781426292.296528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18781426292.296528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78255942.88456887</v>
      </c>
      <c r="L2859" s="444">
        <f t="shared" ca="1" si="157"/>
        <v>18859682235.181095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18859682235.181095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78582009.313254565</v>
      </c>
      <c r="L2860" s="444">
        <f t="shared" ca="1" si="157"/>
        <v>18938264244.49435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18938264244.49435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78909434.352059796</v>
      </c>
      <c r="L2861" s="444">
        <f t="shared" ca="1" si="157"/>
        <v>19017173678.846409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19017173678.846409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79238223.661860034</v>
      </c>
      <c r="L2862" s="444">
        <f t="shared" ca="1" si="157"/>
        <v>19096411902.50827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19096411902.50827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79568382.927117795</v>
      </c>
      <c r="L2863" s="444">
        <f t="shared" ca="1" si="157"/>
        <v>19175980285.435387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19175980285.435387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79899917.855980784</v>
      </c>
      <c r="L2864" s="444">
        <f t="shared" ca="1" si="157"/>
        <v>19255880203.291367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19255880203.291367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80232834.180380687</v>
      </c>
      <c r="L2865" s="444">
        <f t="shared" ca="1" si="157"/>
        <v>19336113037.471748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19336113037.471748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80567137.656132281</v>
      </c>
      <c r="L2866" s="444">
        <f t="shared" ca="1" si="157"/>
        <v>19416680175.12788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19416680175.12788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80902834.063032836</v>
      </c>
      <c r="L2867" s="444">
        <f t="shared" ca="1" si="157"/>
        <v>19497583009.190914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19497583009.190914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81239929.204962134</v>
      </c>
      <c r="L2868" s="444">
        <f t="shared" ca="1" si="157"/>
        <v>19578822938.395878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19578822938.395878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81578428.90998283</v>
      </c>
      <c r="L2869" s="444">
        <f t="shared" ca="1" si="157"/>
        <v>19660401367.305862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19660401367.305862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81918339.03044109</v>
      </c>
      <c r="L2870" s="444">
        <f t="shared" ca="1" si="157"/>
        <v>19742319706.336304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19742319706.336304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82259665.443067938</v>
      </c>
      <c r="L2871" s="444">
        <f t="shared" ca="1" si="157"/>
        <v>19824579371.779373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19824579371.779373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82602414.049080715</v>
      </c>
      <c r="L2872" s="444">
        <f t="shared" ca="1" si="157"/>
        <v>19907181785.828453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19907181785.828453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82946590.774285227</v>
      </c>
      <c r="L2873" s="444">
        <f t="shared" ca="1" si="157"/>
        <v>19990128376.602737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19990128376.602737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83292201.569178075</v>
      </c>
      <c r="L2874" s="444">
        <f t="shared" ca="1" si="157"/>
        <v>20073420578.171917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20073420578.171917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83639252.40904966</v>
      </c>
      <c r="L2875" s="444">
        <f t="shared" ca="1" si="157"/>
        <v>20157059830.580967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20157059830.580967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83987749.294087365</v>
      </c>
      <c r="L2876" s="444">
        <f t="shared" ca="1" si="157"/>
        <v>20241047579.875053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20241047579.875053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84337698.249479383</v>
      </c>
      <c r="L2877" s="444">
        <f t="shared" ca="1" si="157"/>
        <v>20325385278.124535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20325385278.124535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84689105.325518891</v>
      </c>
      <c r="L2878" s="444">
        <f t="shared" ca="1" si="157"/>
        <v>20410074383.450054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20410074383.450054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85041976.597708553</v>
      </c>
      <c r="L2879" s="444">
        <f t="shared" ca="1" si="157"/>
        <v>20495116360.047764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20495116360.047764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85396318.166865677</v>
      </c>
      <c r="L2880" s="444">
        <f t="shared" ca="1" si="157"/>
        <v>20580512678.21463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20580512678.21463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85752136.159227625</v>
      </c>
      <c r="L2881" s="444">
        <f t="shared" ca="1" si="157"/>
        <v>20666264814.373859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20666264814.373859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86109436.726557747</v>
      </c>
      <c r="L2882" s="444">
        <f t="shared" ca="1" si="157"/>
        <v>20752374251.100418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20752374251.100418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86468226.046251744</v>
      </c>
      <c r="L2883" s="444">
        <f t="shared" ca="1" si="157"/>
        <v>20838842477.146671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20838842477.146671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86828510.321444467</v>
      </c>
      <c r="L2884" s="444">
        <f t="shared" ca="1" si="157"/>
        <v>20925670987.468117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20925670987.468117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87190295.781117156</v>
      </c>
      <c r="L2885" s="444">
        <f t="shared" ca="1" si="157"/>
        <v>21012861283.249233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21012861283.249233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87553588.680205137</v>
      </c>
      <c r="L2886" s="444">
        <f t="shared" ca="1" si="157"/>
        <v>21100414871.92944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21100414871.92944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87918395.299705997</v>
      </c>
      <c r="L2887" s="444">
        <f t="shared" ca="1" si="157"/>
        <v>21188333267.229145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21188333267.229145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88284721.946788102</v>
      </c>
      <c r="L2888" s="444">
        <f t="shared" ca="1" si="157"/>
        <v>21276617989.175934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21276617989.175934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88652574.954899728</v>
      </c>
      <c r="L2889" s="444">
        <f t="shared" ca="1" si="157"/>
        <v>21365270564.130833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21365270564.130833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89021960.683878466</v>
      </c>
      <c r="L2890" s="444">
        <f t="shared" ca="1" si="157"/>
        <v>21454292524.814713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21454292524.814713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89392885.520061299</v>
      </c>
      <c r="L2891" s="444">
        <f t="shared" ca="1" si="157"/>
        <v>21543685410.334774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21543685410.334774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89765355.876394898</v>
      </c>
      <c r="L2892" s="444">
        <f t="shared" ca="1" si="157"/>
        <v>21633450766.21117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21633450766.21117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90139378.192546546</v>
      </c>
      <c r="L2893" s="444">
        <f t="shared" ca="1" si="157"/>
        <v>21723590144.403717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21723590144.403717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90514958.935015485</v>
      </c>
      <c r="L2894" s="444">
        <f t="shared" ca="1" si="157"/>
        <v>21814105103.338734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21814105103.338734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90892104.597244725</v>
      </c>
      <c r="L2895" s="444">
        <f t="shared" ca="1" si="157"/>
        <v>21904997207.935978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21904997207.935978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91270821.699733242</v>
      </c>
      <c r="L2896" s="444">
        <f t="shared" ca="1" si="157"/>
        <v>21996268029.635712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21996268029.635712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91651116.790148795</v>
      </c>
      <c r="L2897" s="444">
        <f t="shared" ca="1" si="157"/>
        <v>22087919146.425861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22087919146.425861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92032996.443441093</v>
      </c>
      <c r="L2898" s="444">
        <f t="shared" ca="1" si="157"/>
        <v>22179952142.869301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22179952142.869301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92416467.261955425</v>
      </c>
      <c r="L2899" s="444">
        <f t="shared" ca="1" si="157"/>
        <v>22272368610.131256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22272368610.131256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92801535.875546902</v>
      </c>
      <c r="L2900" s="444">
        <f t="shared" ca="1" si="157"/>
        <v>22365170146.006802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22365170146.006802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93188208.941695005</v>
      </c>
      <c r="L2901" s="444">
        <f t="shared" ca="1" si="157"/>
        <v>22458358354.948498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22458358354.948498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93576493.145618737</v>
      </c>
      <c r="L2902" s="444">
        <f t="shared" ca="1" si="157"/>
        <v>22551934848.094116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22551934848.094116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93966395.200392157</v>
      </c>
      <c r="L2903" s="444">
        <f t="shared" ca="1" si="157"/>
        <v>22645901243.29451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22645901243.29451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94357921.847060457</v>
      </c>
      <c r="L2904" s="444">
        <f t="shared" ca="1" si="157"/>
        <v>22740259165.141571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22740259165.141571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94751079.854756549</v>
      </c>
      <c r="L2905" s="444">
        <f t="shared" ca="1" si="157"/>
        <v>22835010244.996326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22835010244.996326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95145876.020818025</v>
      </c>
      <c r="L2906" s="444">
        <f t="shared" ca="1" si="157"/>
        <v>22930156121.017143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22930156121.017143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95542317.170904756</v>
      </c>
      <c r="L2907" s="444">
        <f t="shared" ca="1" si="157"/>
        <v>23025698438.188049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23025698438.188049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95940410.159116864</v>
      </c>
      <c r="L2908" s="444">
        <f t="shared" ca="1" si="157"/>
        <v>23121638848.347168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23121638848.347168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96340161.868113205</v>
      </c>
      <c r="L2909" s="444">
        <f t="shared" ca="1" si="157"/>
        <v>23217979010.215282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23217979010.215282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96741579.209230348</v>
      </c>
      <c r="L2910" s="444">
        <f t="shared" ca="1" si="157"/>
        <v>23314720589.424511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23314720589.424511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97144669.122602135</v>
      </c>
      <c r="L2911" s="444">
        <f t="shared" ca="1" si="157"/>
        <v>23411865258.547112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23411865258.547112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97549438.577279627</v>
      </c>
      <c r="L2912" s="444">
        <f t="shared" ca="1" si="157"/>
        <v>23509414697.12439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23509414697.12439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97955894.571351618</v>
      </c>
      <c r="L2913" s="444">
        <f t="shared" ca="1" si="157"/>
        <v>23607370591.69574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23607370591.69574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98364044.132065579</v>
      </c>
      <c r="L2914" s="444">
        <f t="shared" ca="1" si="157"/>
        <v>23705734635.827805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23705734635.827805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98773894.315949187</v>
      </c>
      <c r="L2915" s="444">
        <f t="shared" ca="1" si="157"/>
        <v>23804508530.143753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23804508530.143753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99185452.20893231</v>
      </c>
      <c r="L2916" s="444">
        <f t="shared" ca="1" si="157"/>
        <v>23903693982.352684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23903693982.352684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99598724.92646952</v>
      </c>
      <c r="L2917" s="444">
        <f t="shared" ca="1" si="157"/>
        <v>24003292707.279152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24003292707.279152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100013719.61366314</v>
      </c>
      <c r="L2918" s="444">
        <f t="shared" ca="1" si="157"/>
        <v>24103306426.892815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24103306426.892815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100430443.44538672</v>
      </c>
      <c r="L2919" s="444">
        <f t="shared" ca="1" si="157"/>
        <v>24203736870.3382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24203736870.3382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100848903.62640916</v>
      </c>
      <c r="L2920" s="444">
        <f t="shared" ca="1" si="157"/>
        <v>24304585773.964607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24304585773.964607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101269107.39151919</v>
      </c>
      <c r="L2921" s="444">
        <f t="shared" ca="1" si="157"/>
        <v>24405854881.356125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24405854881.356125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101691062.00565052</v>
      </c>
      <c r="L2922" s="444">
        <f t="shared" ca="1" si="157"/>
        <v>24507545943.361774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24507545943.361774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102114774.76400739</v>
      </c>
      <c r="L2923" s="444">
        <f t="shared" ca="1" si="157"/>
        <v>24609660718.125782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24609660718.125782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102540252.99219076</v>
      </c>
      <c r="L2924" s="444">
        <f t="shared" ca="1" si="157"/>
        <v>24712200971.117973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24712200971.117973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102967504.04632489</v>
      </c>
      <c r="L2925" s="444">
        <f t="shared" ca="1" si="157"/>
        <v>24815168475.164299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24815168475.164299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103396535.31318457</v>
      </c>
      <c r="L2926" s="444">
        <f t="shared" ca="1" si="157"/>
        <v>24918565010.477482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24918565010.477482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103827354.21032284</v>
      </c>
      <c r="L2927" s="444">
        <f t="shared" ca="1" si="157"/>
        <v>25022392364.687805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25022392364.687805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104259968.18619919</v>
      </c>
      <c r="L2928" s="444">
        <f t="shared" ca="1" si="157"/>
        <v>25126652332.874004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25126652332.874004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104694384.72030835</v>
      </c>
      <c r="L2929" s="444">
        <f t="shared" ca="1" si="157"/>
        <v>25231346717.594315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25231346717.594315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105130611.32330965</v>
      </c>
      <c r="L2930" s="444">
        <f t="shared" ca="1" si="157"/>
        <v>25336477328.917625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25336477328.917625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105568655.53715678</v>
      </c>
      <c r="L2931" s="444">
        <f t="shared" ca="1" si="157"/>
        <v>25442045984.454781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25442045984.454781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106008524.93522826</v>
      </c>
      <c r="L2932" s="444">
        <f t="shared" ca="1" si="157"/>
        <v>25548054509.390007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25548054509.390007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106450227.12245837</v>
      </c>
      <c r="L2933" s="444">
        <f t="shared" ca="1" si="157"/>
        <v>25654504736.512466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25654504736.512466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106893769.73546861</v>
      </c>
      <c r="L2934" s="444">
        <f t="shared" ca="1" si="157"/>
        <v>25761398506.247936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25761398506.247936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107339160.44269973</v>
      </c>
      <c r="L2935" s="444">
        <f t="shared" ca="1" si="157"/>
        <v>25868737666.690636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25868737666.690636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107786406.94454432</v>
      </c>
      <c r="L2936" s="444">
        <f t="shared" ca="1" si="157"/>
        <v>25976524073.635181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25976524073.635181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108235516.97347993</v>
      </c>
      <c r="L2937" s="444">
        <f t="shared" ca="1" si="157"/>
        <v>26084759590.608662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26084759590.608662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108686498.29420276</v>
      </c>
      <c r="L2938" s="444">
        <f t="shared" ca="1" si="157"/>
        <v>26193446088.902863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26193446088.902863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109139358.70376192</v>
      </c>
      <c r="L2939" s="444">
        <f t="shared" ca="1" si="157"/>
        <v>26302585447.606625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26302585447.606625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109594106.03169426</v>
      </c>
      <c r="L2940" s="444">
        <f t="shared" ca="1" si="157"/>
        <v>26412179553.638317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26412179553.638317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110050748.14015965</v>
      </c>
      <c r="L2941" s="444">
        <f t="shared" ca="1" si="157"/>
        <v>26522230301.778477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26522230301.778477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110509292.92407699</v>
      </c>
      <c r="L2942" s="444">
        <f t="shared" ca="1" si="157"/>
        <v>26632739594.702553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26632739594.702553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110969748.31126064</v>
      </c>
      <c r="L2943" s="444">
        <f t="shared" ca="1" si="157"/>
        <v>26743709343.013813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26743709343.013813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111432122.26255755</v>
      </c>
      <c r="L2944" s="444">
        <f t="shared" ca="1" si="157"/>
        <v>26855141465.276371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26855141465.276371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111896422.77198488</v>
      </c>
      <c r="L2945" s="444">
        <f t="shared" ca="1" si="157"/>
        <v>26967037888.048355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26967037888.048355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112362657.86686812</v>
      </c>
      <c r="L2946" s="444">
        <f t="shared" ca="1" si="157"/>
        <v>27079400545.915222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27079400545.915222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112830835.60798009</v>
      </c>
      <c r="L2947" s="444">
        <f t="shared" ca="1" si="157"/>
        <v>27192231381.523201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27192231381.523201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113300964.08968</v>
      </c>
      <c r="L2948" s="444">
        <f t="shared" ca="1" si="157"/>
        <v>27305532345.612881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27305532345.612881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113773051.44005367</v>
      </c>
      <c r="L2949" s="444">
        <f t="shared" ca="1" si="157"/>
        <v>27419305397.052933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27419305397.052933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114247105.82105388</v>
      </c>
      <c r="L2950" s="444">
        <f t="shared" ca="1" si="157"/>
        <v>27533552502.873985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27533552502.873985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114723135.42864159</v>
      </c>
      <c r="L2951" s="444">
        <f t="shared" ca="1" si="157"/>
        <v>27648275638.302628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27648275638.302628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115201148.49292761</v>
      </c>
      <c r="L2952" s="444">
        <f t="shared" ca="1" si="157"/>
        <v>27763476786.795555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27763476786.795555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115681153.27831481</v>
      </c>
      <c r="L2953" s="444">
        <f t="shared" ca="1" si="157"/>
        <v>27879157940.073872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27879157940.073872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116163158.08364113</v>
      </c>
      <c r="L2954" s="444">
        <f t="shared" ca="1" si="157"/>
        <v>27995321098.157513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27995321098.157513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116647171.24232297</v>
      </c>
      <c r="L2955" s="444">
        <f t="shared" ca="1" si="157"/>
        <v>28111968269.399837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28111968269.399837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117133201.12249932</v>
      </c>
      <c r="L2956" s="444">
        <f t="shared" ca="1" si="157"/>
        <v>28229101470.522335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28229101470.522335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117621256.12717639</v>
      </c>
      <c r="L2957" s="444">
        <f t="shared" ca="1" si="157"/>
        <v>28346722726.649513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28346722726.649513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118111344.69437297</v>
      </c>
      <c r="L2958" s="444">
        <f t="shared" ca="1" si="157"/>
        <v>28464834071.343887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28464834071.343887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118603475.29726619</v>
      </c>
      <c r="L2959" s="444">
        <f t="shared" ca="1" si="157"/>
        <v>28583437546.641155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28583437546.641155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119097656.44433814</v>
      </c>
      <c r="L2960" s="444">
        <f t="shared" ca="1" si="157"/>
        <v>28702535203.085495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28702535203.085495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119593896.67952292</v>
      </c>
      <c r="L2961" s="444">
        <f t="shared" ca="1" si="157"/>
        <v>28822129099.765018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28822129099.765018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120092204.58235425</v>
      </c>
      <c r="L2962" s="444">
        <f t="shared" ca="1" si="157"/>
        <v>28942221304.347374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28942221304.347374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120592588.76811406</v>
      </c>
      <c r="L2963" s="444">
        <f t="shared" ca="1" si="157"/>
        <v>29062813893.115486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29062813893.115486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121095057.88798119</v>
      </c>
      <c r="L2964" s="444">
        <f t="shared" ca="1" si="157"/>
        <v>29183908951.003468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29183908951.003468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121599620.62918112</v>
      </c>
      <c r="L2965" s="444">
        <f t="shared" ca="1" si="157"/>
        <v>29305508571.632648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29305508571.632648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122106285.71513604</v>
      </c>
      <c r="L2966" s="444">
        <f t="shared" ca="1" si="157"/>
        <v>29427614857.347786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29427614857.347786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122615061.90561576</v>
      </c>
      <c r="L2967" s="444">
        <f t="shared" ca="1" si="157"/>
        <v>29550229919.253403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29550229919.253403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123125957.99688917</v>
      </c>
      <c r="L2968" s="444">
        <f t="shared" ca="1" si="157"/>
        <v>29673355877.250294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29673355877.250294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123638982.82187621</v>
      </c>
      <c r="L2969" s="444">
        <f t="shared" ca="1" si="157"/>
        <v>29796994860.07217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29796994860.07217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124154145.25030071</v>
      </c>
      <c r="L2970" s="444">
        <f t="shared" ca="1" si="157"/>
        <v>29921149005.322472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29921149005.322472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124671454.18884361</v>
      </c>
      <c r="L2971" s="444">
        <f t="shared" ca="1" si="157"/>
        <v>30045820459.511314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30045820459.511314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125190918.58129714</v>
      </c>
      <c r="L2972" s="444">
        <f t="shared" ca="1" si="157"/>
        <v>30171011378.092613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30171011378.092613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125712547.40871923</v>
      </c>
      <c r="L2973" s="444">
        <f t="shared" ca="1" si="157"/>
        <v>30296723925.501331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30296723925.501331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126236349.68958887</v>
      </c>
      <c r="L2974" s="444">
        <f t="shared" ca="1" si="157"/>
        <v>30422960275.190922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30422960275.190922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126762334.47996219</v>
      </c>
      <c r="L2975" s="444">
        <f t="shared" ca="1" si="157"/>
        <v>30549722609.670883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30549722609.670883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127290510.87362868</v>
      </c>
      <c r="L2976" s="444">
        <f t="shared" ca="1" si="157"/>
        <v>30677013120.544514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30677013120.544514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127820888.00226881</v>
      </c>
      <c r="L2977" s="444">
        <f t="shared" ca="1" si="157"/>
        <v>30804834008.546783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30804834008.546783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128353475.03561161</v>
      </c>
      <c r="L2978" s="444">
        <f t="shared" ca="1" si="157"/>
        <v>30933187483.582394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30933187483.582394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128888281.18159328</v>
      </c>
      <c r="L2979" s="444">
        <f t="shared" ca="1" si="157"/>
        <v>31062075764.763988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31062075764.763988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129425315.68651663</v>
      </c>
      <c r="L2980" s="444">
        <f t="shared" ca="1" si="157"/>
        <v>31191501080.450504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31191501080.450504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129964587.83521044</v>
      </c>
      <c r="L2981" s="444">
        <f t="shared" ca="1" si="157"/>
        <v>31321465668.285713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31321465668.285713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130506106.95119049</v>
      </c>
      <c r="L2982" s="444">
        <f t="shared" ca="1" si="157"/>
        <v>31451971775.236904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31451971775.236904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131049882.39682044</v>
      </c>
      <c r="L2983" s="444">
        <f t="shared" ca="1" si="157"/>
        <v>31583021657.633724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31583021657.633724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131595923.57347387</v>
      </c>
      <c r="L2984" s="444">
        <f t="shared" ca="1" si="157"/>
        <v>31714617581.207199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31714617581.207199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132144239.92169666</v>
      </c>
      <c r="L2985" s="444">
        <f t="shared" ca="1" si="157"/>
        <v>31846761821.128895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31846761821.128895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132694840.92137039</v>
      </c>
      <c r="L2986" s="444">
        <f t="shared" ca="1" si="157"/>
        <v>31979456662.050266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31979456662.050266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133247736.09187612</v>
      </c>
      <c r="L2987" s="444">
        <f t="shared" ca="1" si="157"/>
        <v>32112704398.142143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32112704398.142143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133802934.99225892</v>
      </c>
      <c r="L2988" s="444">
        <f t="shared" ca="1" si="157"/>
        <v>32246507333.134403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32246507333.134403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134360447.22139335</v>
      </c>
      <c r="L2989" s="444">
        <f t="shared" ca="1" si="157"/>
        <v>32380867780.355797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32380867780.355797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134920282.41814917</v>
      </c>
      <c r="L2990" s="444">
        <f t="shared" ca="1" si="157"/>
        <v>32515788062.773945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32515788062.773945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135482450.26155812</v>
      </c>
      <c r="L2991" s="444">
        <f t="shared" ca="1" si="157"/>
        <v>32651270513.035503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32651270513.035503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136046960.47098124</v>
      </c>
      <c r="L2992" s="444">
        <f t="shared" ca="1" si="157"/>
        <v>32787317473.506485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32787317473.506485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136613822.80627701</v>
      </c>
      <c r="L2993" s="444">
        <f t="shared" ca="1" si="157"/>
        <v>32923931296.312763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32923931296.312763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137183047.06796986</v>
      </c>
      <c r="L2994" s="444">
        <f t="shared" ca="1" si="157"/>
        <v>33061114343.380733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33061114343.380733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137754643.09741971</v>
      </c>
      <c r="L2995" s="444">
        <f t="shared" ca="1" si="157"/>
        <v>33198868986.478153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33198868986.478153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138328620.77699229</v>
      </c>
      <c r="L2996" s="444">
        <f t="shared" ca="1" si="157"/>
        <v>33337197607.255146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33337197607.255146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138904990.03022978</v>
      </c>
      <c r="L2997" s="444">
        <f t="shared" ca="1" si="157"/>
        <v>33476102597.285378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33476102597.285378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139483760.82202241</v>
      </c>
      <c r="L2998" s="444">
        <f t="shared" ca="1" si="157"/>
        <v>33615586358.107399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33615586358.107399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140064943.15878081</v>
      </c>
      <c r="L2999" s="444">
        <f t="shared" ca="1" si="157"/>
        <v>33755651301.266178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33755651301.266178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140648547.08860907</v>
      </c>
      <c r="L3000" s="444">
        <f t="shared" ca="1" si="157"/>
        <v>33896299848.354786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33896299848.354786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141234582.7014783</v>
      </c>
      <c r="L3001" s="444">
        <f t="shared" ca="1" si="157"/>
        <v>34037534431.056263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34037534431.056263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141823060.12940109</v>
      </c>
      <c r="L3002" s="444">
        <f t="shared" ca="1" si="157"/>
        <v>34179357491.185665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34179357491.185665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142413989.54660693</v>
      </c>
      <c r="L3003" s="444">
        <f t="shared" ca="1" si="157"/>
        <v>34321771480.732273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34321771480.732273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143007381.16971779</v>
      </c>
      <c r="L3004" s="444">
        <f t="shared" ca="1" si="157"/>
        <v>34464778861.901993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34464778861.901993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143603245.25792497</v>
      </c>
      <c r="L3005" s="444">
        <f t="shared" ca="1" si="157"/>
        <v>34608382107.15992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34608382107.15992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144201592.11316633</v>
      </c>
      <c r="L3006" s="444">
        <f t="shared" ca="1" si="157"/>
        <v>34752583699.273087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34752583699.273087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144802432.08030453</v>
      </c>
      <c r="L3007" s="444">
        <f t="shared" ca="1" si="157"/>
        <v>34897386131.353394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34897386131.353394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145405775.54730579</v>
      </c>
      <c r="L3008" s="444">
        <f t="shared" ca="1" si="157"/>
        <v>35042791906.900696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35042791906.900696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146011632.94541955</v>
      </c>
      <c r="L3009" s="444">
        <f t="shared" ca="1" si="157"/>
        <v>35188803539.846115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35188803539.846115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146620014.7493588</v>
      </c>
      <c r="L3010" s="444">
        <f t="shared" ca="1" si="157"/>
        <v>35335423554.595474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35335423554.595474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147230931.47748113</v>
      </c>
      <c r="L3011" s="444">
        <f t="shared" ca="1" si="157"/>
        <v>35482654486.072952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35482654486.072952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147844393.69197065</v>
      </c>
      <c r="L3012" s="444">
        <f t="shared" ca="1" si="157"/>
        <v>35630498879.764923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35630498879.764923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148460411.99902052</v>
      </c>
      <c r="L3013" s="444">
        <f t="shared" ca="1" si="157"/>
        <v>35778959291.763947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35778959291.763947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149078997.04901645</v>
      </c>
      <c r="L3014" s="444">
        <f t="shared" ca="1" si="157"/>
        <v>35928038288.812965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35928038288.812965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149700159.53672069</v>
      </c>
      <c r="L3015" s="444">
        <f t="shared" ca="1" si="157"/>
        <v>36077738448.349686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36077738448.349686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150323910.20145702</v>
      </c>
      <c r="L3016" s="444">
        <f t="shared" ca="1" si="157"/>
        <v>36228062358.55114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36228062358.55114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150950259.82729641</v>
      </c>
      <c r="L3017" s="444">
        <f t="shared" ca="1" si="157"/>
        <v>36379012618.378433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36379012618.378433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151579219.24324346</v>
      </c>
      <c r="L3018" s="444">
        <f t="shared" ca="1" si="157"/>
        <v>36530591837.621674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36530591837.621674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152210799.32342362</v>
      </c>
      <c r="L3019" s="444">
        <f t="shared" ca="1" si="157"/>
        <v>36682802636.945099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36682802636.945099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152845010.98727125</v>
      </c>
      <c r="L3020" s="444">
        <f t="shared" ca="1" si="157"/>
        <v>36835647647.932373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36835647647.932373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153481865.19971821</v>
      </c>
      <c r="L3021" s="444">
        <f t="shared" ca="1" si="157"/>
        <v>36989129513.132088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36989129513.132088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154121372.97138369</v>
      </c>
      <c r="L3022" s="444">
        <f t="shared" ca="1" si="157"/>
        <v>37143250886.10347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37143250886.10347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154763545.35876447</v>
      </c>
      <c r="L3023" s="444">
        <f t="shared" ca="1" si="157"/>
        <v>37298014431.462234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37298014431.462234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155408393.46442598</v>
      </c>
      <c r="L3024" s="444">
        <f t="shared" ca="1" si="157"/>
        <v>37453422824.926659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37453422824.926659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156055928.43719441</v>
      </c>
      <c r="L3025" s="444">
        <f t="shared" ca="1" si="157"/>
        <v>37609478753.363853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37609478753.363853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156706161.47234938</v>
      </c>
      <c r="L3026" s="444">
        <f t="shared" ca="1" si="157"/>
        <v>37766184914.836205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37766184914.836205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157359103.81181753</v>
      </c>
      <c r="L3027" s="444">
        <f t="shared" ca="1" si="157"/>
        <v>37923544018.648026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37923544018.648026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158014766.74436677</v>
      </c>
      <c r="L3028" s="444">
        <f t="shared" ca="1" si="157"/>
        <v>38081558785.392395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38081558785.392395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158673161.60580164</v>
      </c>
      <c r="L3029" s="444">
        <f t="shared" ca="1" si="157"/>
        <v>38240231946.998199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38240231946.998199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159334299.77915916</v>
      </c>
      <c r="L3030" s="444">
        <f t="shared" ca="1" si="157"/>
        <v>38399566246.777359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38399566246.777359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159998192.69490567</v>
      </c>
      <c r="L3031" s="444">
        <f t="shared" ca="1" si="157"/>
        <v>38559564439.472267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38559564439.472267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160664851.83113444</v>
      </c>
      <c r="L3032" s="444">
        <f t="shared" ca="1" si="157"/>
        <v>38720229291.303398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38720229291.303398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161334288.71376416</v>
      </c>
      <c r="L3033" s="444">
        <f t="shared" ca="1" si="157"/>
        <v>38881563580.017159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38881563580.017159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162006514.91673815</v>
      </c>
      <c r="L3034" s="444">
        <f t="shared" ca="1" si="157"/>
        <v>39043570094.933899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39043570094.933899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162681542.06222457</v>
      </c>
      <c r="L3035" s="444">
        <f t="shared" ca="1" si="157"/>
        <v>39206251636.996124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39206251636.996124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163359381.82081717</v>
      </c>
      <c r="L3036" s="444">
        <f t="shared" ca="1" si="157"/>
        <v>39369611018.81694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39369611018.81694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164040045.91173726</v>
      </c>
      <c r="L3037" s="444">
        <f t="shared" ca="1" si="157"/>
        <v>39533651064.728676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39533651064.728676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164723546.10303614</v>
      </c>
      <c r="L3038" s="444">
        <f t="shared" ca="1" si="157"/>
        <v>39698374610.831711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39698374610.831711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165409894.21179879</v>
      </c>
      <c r="L3039" s="444">
        <f t="shared" ca="1" si="157"/>
        <v>39863784505.04351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39863784505.04351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166099102.10434794</v>
      </c>
      <c r="L3040" s="444">
        <f t="shared" ca="1" si="157"/>
        <v>40029883607.147858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40029883607.147858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166791181.6964494</v>
      </c>
      <c r="L3041" s="444">
        <f t="shared" ca="1" si="157"/>
        <v>40196674788.844307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40196674788.844307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167486144.95351794</v>
      </c>
      <c r="L3042" s="444">
        <f t="shared" ca="1" si="157"/>
        <v>40364160933.797829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40364160933.797829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168184003.89082429</v>
      </c>
      <c r="L3043" s="444">
        <f t="shared" ca="1" si="157"/>
        <v>40532344937.688652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40532344937.688652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168884770.57370272</v>
      </c>
      <c r="L3044" s="444">
        <f t="shared" ca="1" si="157"/>
        <v>40701229708.262352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40701229708.262352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169588457.11775979</v>
      </c>
      <c r="L3045" s="444">
        <f t="shared" ca="1" si="157"/>
        <v>40870818165.380112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40870818165.380112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170295075.68908378</v>
      </c>
      <c r="L3046" s="444">
        <f t="shared" ca="1" si="157"/>
        <v>41041113241.069199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41041113241.069199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171004638.504455</v>
      </c>
      <c r="L3047" s="444">
        <f t="shared" ca="1" si="157"/>
        <v>41212117879.573654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41212117879.573654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171717157.83155689</v>
      </c>
      <c r="L3048" s="444">
        <f t="shared" ca="1" si="157"/>
        <v>41383835037.405212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41383835037.405212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172432645.98918837</v>
      </c>
      <c r="L3049" s="444">
        <f t="shared" ca="1" si="157"/>
        <v>41556267683.394402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41556267683.394402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173151115.34747666</v>
      </c>
      <c r="L3050" s="444">
        <f t="shared" ca="1" si="157"/>
        <v>41729418798.741875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41729418798.741875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173872578.32809114</v>
      </c>
      <c r="L3051" s="444">
        <f t="shared" ca="1" si="157"/>
        <v>41903291377.069969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41903291377.069969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174597047.40445819</v>
      </c>
      <c r="L3052" s="444">
        <f t="shared" ca="1" si="157"/>
        <v>42077888424.474426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42077888424.474426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175324535.10197678</v>
      </c>
      <c r="L3053" s="444">
        <f t="shared" ca="1" si="157"/>
        <v>42253212959.576401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42253212959.576401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176055053.99823499</v>
      </c>
      <c r="L3054" s="444">
        <f t="shared" ca="1" si="157"/>
        <v>42429268013.574638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42429268013.574638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176788616.72322765</v>
      </c>
      <c r="L3055" s="444">
        <f t="shared" ca="1" si="157"/>
        <v>42606056630.297867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42606056630.297867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177525235.95957443</v>
      </c>
      <c r="L3056" s="444">
        <f t="shared" ca="1" si="157"/>
        <v>42783581866.257439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42783581866.257439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178264924.44273934</v>
      </c>
      <c r="L3057" s="444">
        <f t="shared" ca="1" si="157"/>
        <v>42961846790.70018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42961846790.70018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179007694.96125075</v>
      </c>
      <c r="L3058" s="444">
        <f t="shared" ca="1" si="157"/>
        <v>43140854485.66143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43140854485.66143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179753560.35692263</v>
      </c>
      <c r="L3059" s="444">
        <f t="shared" ca="1" si="157"/>
        <v>43320608046.018356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43320608046.018356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180502533.52507648</v>
      </c>
      <c r="L3060" s="444">
        <f t="shared" ca="1" si="157"/>
        <v>43501110579.543434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43501110579.543434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181254627.41476431</v>
      </c>
      <c r="L3061" s="444">
        <f t="shared" ca="1" si="157"/>
        <v>43682365206.958199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43682365206.958199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182009855.0289925</v>
      </c>
      <c r="L3062" s="444">
        <f t="shared" ca="1" si="157"/>
        <v>43864375061.98719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43864375061.98719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182768229.42494664</v>
      </c>
      <c r="L3063" s="444">
        <f t="shared" ca="1" si="157"/>
        <v>44047143291.41214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44047143291.41214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183529763.71421725</v>
      </c>
      <c r="L3064" s="444">
        <f t="shared" ca="1" si="157"/>
        <v>44230673055.126358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44230673055.126358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184294471.06302649</v>
      </c>
      <c r="L3065" s="444">
        <f t="shared" ca="1" si="157"/>
        <v>44414967526.189384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44414967526.189384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185062364.69245577</v>
      </c>
      <c r="L3066" s="444">
        <f t="shared" ca="1" si="157"/>
        <v>44600029890.881844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44600029890.881844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185833457.87867436</v>
      </c>
      <c r="L3067" s="444">
        <f t="shared" ca="1" si="157"/>
        <v>44785863348.760521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44785863348.760521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186607763.95316884</v>
      </c>
      <c r="L3068" s="444">
        <f t="shared" ref="L3068:L3322" ca="1" si="162">I3068-J3068+K3068</f>
        <v>44972471112.713692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44972471112.713692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187385296.30297372</v>
      </c>
      <c r="L3069" s="444">
        <f t="shared" ca="1" si="162"/>
        <v>45159856409.016663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45159856409.016663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188166068.37090275</v>
      </c>
      <c r="L3070" s="444">
        <f t="shared" ca="1" si="162"/>
        <v>45348022477.387566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45348022477.387566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188950093.65578151</v>
      </c>
      <c r="L3071" s="444">
        <f t="shared" ca="1" si="162"/>
        <v>45536972571.04335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45536972571.04335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189737385.71268064</v>
      </c>
      <c r="L3072" s="444">
        <f t="shared" ca="1" si="162"/>
        <v>45726709956.756027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45726709956.756027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190527958.15315011</v>
      </c>
      <c r="L3073" s="444">
        <f t="shared" ca="1" si="162"/>
        <v>45917237914.90918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45917237914.90918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191321824.64545491</v>
      </c>
      <c r="L3074" s="444">
        <f t="shared" ca="1" si="162"/>
        <v>46108559739.554634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46108559739.554634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192118998.91481099</v>
      </c>
      <c r="L3075" s="444">
        <f t="shared" ca="1" si="162"/>
        <v>46300678738.469444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46300678738.469444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192919494.74362269</v>
      </c>
      <c r="L3076" s="444">
        <f t="shared" ca="1" si="162"/>
        <v>46493598233.213066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46493598233.213066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193723325.97172111</v>
      </c>
      <c r="L3077" s="444">
        <f t="shared" ca="1" si="162"/>
        <v>46687321559.184784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46687321559.184784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194530506.49660325</v>
      </c>
      <c r="L3078" s="444">
        <f t="shared" ca="1" si="162"/>
        <v>46881852065.681389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46881852065.681389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195341050.27367246</v>
      </c>
      <c r="L3079" s="444">
        <f t="shared" ca="1" si="162"/>
        <v>47077193115.955063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47077193115.955063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196154971.31647941</v>
      </c>
      <c r="L3080" s="444">
        <f t="shared" ca="1" si="162"/>
        <v>47273348087.271545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47273348087.271545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196972283.69696477</v>
      </c>
      <c r="L3081" s="444">
        <f t="shared" ca="1" si="162"/>
        <v>47470320370.968513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47470320370.968513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197793001.54570213</v>
      </c>
      <c r="L3082" s="444">
        <f t="shared" ca="1" si="162"/>
        <v>47668113372.514214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47668113372.514214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198617139.05214256</v>
      </c>
      <c r="L3083" s="444">
        <f t="shared" ca="1" si="162"/>
        <v>47866730511.566353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47866730511.566353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199444710.46485981</v>
      </c>
      <c r="L3084" s="444">
        <f t="shared" ca="1" si="162"/>
        <v>48066175222.031212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48066175222.031212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200275730.09179673</v>
      </c>
      <c r="L3085" s="444">
        <f t="shared" ca="1" si="162"/>
        <v>48266450952.123009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48266450952.123009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201110212.30051252</v>
      </c>
      <c r="L3086" s="444">
        <f t="shared" ca="1" si="162"/>
        <v>48467561164.423523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48467561164.423523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201948171.51843134</v>
      </c>
      <c r="L3087" s="444">
        <f t="shared" ca="1" si="162"/>
        <v>48669509335.941956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48669509335.941956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202789622.23309147</v>
      </c>
      <c r="L3088" s="444">
        <f t="shared" ca="1" si="162"/>
        <v>48872298958.175049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48872298958.175049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203634578.99239603</v>
      </c>
      <c r="L3089" s="444">
        <f t="shared" ca="1" si="162"/>
        <v>49075933537.167442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49075933537.167442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204483056.40486434</v>
      </c>
      <c r="L3090" s="444">
        <f t="shared" ca="1" si="162"/>
        <v>49280416593.572304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49280416593.572304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205335069.13988459</v>
      </c>
      <c r="L3091" s="444">
        <f t="shared" ca="1" si="162"/>
        <v>49485751662.712189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49485751662.712189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206190631.92796746</v>
      </c>
      <c r="L3092" s="444">
        <f t="shared" ca="1" si="162"/>
        <v>49691942294.64016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49691942294.64016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207049759.56100067</v>
      </c>
      <c r="L3093" s="444">
        <f t="shared" ca="1" si="162"/>
        <v>49898992054.201157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49898992054.201157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207912466.89250481</v>
      </c>
      <c r="L3094" s="444">
        <f t="shared" ca="1" si="162"/>
        <v>50106904521.093658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50106904521.093658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208778768.83789024</v>
      </c>
      <c r="L3095" s="444">
        <f t="shared" ca="1" si="162"/>
        <v>50315683289.931549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50315683289.931549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209648680.37471479</v>
      </c>
      <c r="L3096" s="444">
        <f t="shared" ca="1" si="162"/>
        <v>50525331970.306267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50525331970.306267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210522216.54294276</v>
      </c>
      <c r="L3097" s="444">
        <f t="shared" ca="1" si="162"/>
        <v>50735854186.849213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50735854186.849213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211399392.44520506</v>
      </c>
      <c r="L3098" s="444">
        <f t="shared" ca="1" si="162"/>
        <v>50947253579.294418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50947253579.294418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212280223.24706006</v>
      </c>
      <c r="L3099" s="444">
        <f t="shared" ca="1" si="162"/>
        <v>51159533802.541481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51159533802.541481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213164724.17725617</v>
      </c>
      <c r="L3100" s="444">
        <f t="shared" ca="1" si="162"/>
        <v>51372698526.718735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51372698526.718735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214052910.52799472</v>
      </c>
      <c r="L3101" s="444">
        <f t="shared" ca="1" si="162"/>
        <v>51586751437.246727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51586751437.246727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214944797.6551947</v>
      </c>
      <c r="L3102" s="444">
        <f t="shared" ca="1" si="162"/>
        <v>51801696234.901924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51801696234.901924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215840400.97875801</v>
      </c>
      <c r="L3103" s="444">
        <f t="shared" ca="1" si="162"/>
        <v>52017536635.880684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52017536635.880684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216739735.98283619</v>
      </c>
      <c r="L3104" s="444">
        <f t="shared" ca="1" si="162"/>
        <v>52234276371.863518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52234276371.863518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217642818.21609798</v>
      </c>
      <c r="L3105" s="444">
        <f t="shared" ca="1" si="162"/>
        <v>52451919190.079613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52451919190.079613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218549663.29199839</v>
      </c>
      <c r="L3106" s="444">
        <f t="shared" ca="1" si="162"/>
        <v>52670468853.371613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52670468853.371613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219460286.88904837</v>
      </c>
      <c r="L3107" s="444">
        <f t="shared" ca="1" si="162"/>
        <v>52889929140.260658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52889929140.260658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220374704.75108609</v>
      </c>
      <c r="L3108" s="444">
        <f t="shared" ca="1" si="162"/>
        <v>53110303845.011742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53110303845.011742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221292932.68754891</v>
      </c>
      <c r="L3109" s="444">
        <f t="shared" ca="1" si="162"/>
        <v>53331596777.699287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53331596777.699287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222214986.57374704</v>
      </c>
      <c r="L3110" s="444">
        <f t="shared" ca="1" si="162"/>
        <v>53553811764.273033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53553811764.273033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223140882.35113764</v>
      </c>
      <c r="L3111" s="444">
        <f t="shared" ca="1" si="162"/>
        <v>53776952646.624168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53776952646.624168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224070636.02760071</v>
      </c>
      <c r="L3112" s="444">
        <f t="shared" ca="1" si="162"/>
        <v>54001023282.651772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54001023282.651772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225004263.67771572</v>
      </c>
      <c r="L3113" s="444">
        <f t="shared" ca="1" si="162"/>
        <v>54226027546.329491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54226027546.329491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225941781.44303954</v>
      </c>
      <c r="L3114" s="444">
        <f t="shared" ca="1" si="162"/>
        <v>54451969327.77253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54451969327.77253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226883205.53238553</v>
      </c>
      <c r="L3115" s="444">
        <f t="shared" ca="1" si="162"/>
        <v>54678852533.304916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54678852533.304916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227828552.2221038</v>
      </c>
      <c r="L3116" s="444">
        <f t="shared" ca="1" si="162"/>
        <v>54906681085.527023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54906681085.527023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228777837.85636258</v>
      </c>
      <c r="L3117" s="444">
        <f t="shared" ca="1" si="162"/>
        <v>55135458923.383385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55135458923.383385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229731078.84743074</v>
      </c>
      <c r="L3118" s="444">
        <f t="shared" ca="1" si="162"/>
        <v>55365190002.230812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55365190002.230812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230688291.6759617</v>
      </c>
      <c r="L3119" s="444">
        <f t="shared" ca="1" si="162"/>
        <v>55595878293.906776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55595878293.906776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231649492.89127824</v>
      </c>
      <c r="L3120" s="444">
        <f t="shared" ca="1" si="162"/>
        <v>55827527786.798058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55827527786.798058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232614699.11165857</v>
      </c>
      <c r="L3121" s="444">
        <f t="shared" ca="1" si="162"/>
        <v>56060142485.909714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56060142485.909714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233583927.02462378</v>
      </c>
      <c r="L3122" s="444">
        <f t="shared" ca="1" si="162"/>
        <v>56293726412.934334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56293726412.934334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234557193.38722637</v>
      </c>
      <c r="L3123" s="444">
        <f t="shared" ca="1" si="162"/>
        <v>56528283606.321564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56528283606.321564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235534515.02633989</v>
      </c>
      <c r="L3124" s="444">
        <f t="shared" ca="1" si="162"/>
        <v>56763818121.3479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56763818121.3479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236515908.83894959</v>
      </c>
      <c r="L3125" s="444">
        <f t="shared" ca="1" si="162"/>
        <v>57000334030.186852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57000334030.186852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237501391.79244521</v>
      </c>
      <c r="L3126" s="444">
        <f t="shared" ca="1" si="162"/>
        <v>57237835421.979294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57237835421.979294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238490980.92491373</v>
      </c>
      <c r="L3127" s="444">
        <f t="shared" ca="1" si="162"/>
        <v>57476326402.904205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57476326402.904205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239484693.34543419</v>
      </c>
      <c r="L3128" s="444">
        <f t="shared" ca="1" si="162"/>
        <v>57715811096.249641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57715811096.249641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240482546.23437351</v>
      </c>
      <c r="L3129" s="444">
        <f t="shared" ca="1" si="162"/>
        <v>57956293642.484016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57956293642.484016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241484556.84368339</v>
      </c>
      <c r="L3130" s="444">
        <f t="shared" ca="1" si="162"/>
        <v>58197778199.327698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58197778199.327698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242490742.49719873</v>
      </c>
      <c r="L3131" s="444">
        <f t="shared" ca="1" si="162"/>
        <v>58440268941.824898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58440268941.824898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243501120.59093705</v>
      </c>
      <c r="L3132" s="444">
        <f t="shared" ca="1" si="162"/>
        <v>58683770062.415833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58683770062.415833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244515708.59339929</v>
      </c>
      <c r="L3133" s="444">
        <f t="shared" ca="1" si="162"/>
        <v>58928285771.009232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58928285771.009232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245534524.04587179</v>
      </c>
      <c r="L3134" s="444">
        <f t="shared" ca="1" si="162"/>
        <v>59173820295.055107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59173820295.055107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246557584.5627296</v>
      </c>
      <c r="L3135" s="444">
        <f t="shared" ca="1" si="162"/>
        <v>59420377879.617836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59420377879.617836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247584907.83174098</v>
      </c>
      <c r="L3136" s="444">
        <f t="shared" ca="1" si="162"/>
        <v>59667962787.449577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59667962787.449577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248616511.61437321</v>
      </c>
      <c r="L3137" s="444">
        <f t="shared" ca="1" si="162"/>
        <v>59916579299.06395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59916579299.06395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249652413.7460998</v>
      </c>
      <c r="L3138" s="444">
        <f t="shared" ca="1" si="162"/>
        <v>60166231712.810051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60166231712.810051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250692632.13670853</v>
      </c>
      <c r="L3139" s="444">
        <f t="shared" ca="1" si="162"/>
        <v>60416924344.946762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60416924344.946762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251737184.77061146</v>
      </c>
      <c r="L3140" s="444">
        <f t="shared" ca="1" si="162"/>
        <v>60668661529.717377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60668661529.717377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252786089.70715573</v>
      </c>
      <c r="L3141" s="444">
        <f t="shared" ca="1" si="162"/>
        <v>60921447619.42453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60921447619.42453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253839365.08093554</v>
      </c>
      <c r="L3142" s="444">
        <f t="shared" ca="1" si="162"/>
        <v>61175286984.505463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61175286984.505463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254897029.10210609</v>
      </c>
      <c r="L3143" s="444">
        <f t="shared" ca="1" si="162"/>
        <v>61430184013.607567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61430184013.607567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255959100.0566982</v>
      </c>
      <c r="L3144" s="444">
        <f t="shared" ca="1" si="162"/>
        <v>61686143113.664268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61686143113.664268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257025596.30693448</v>
      </c>
      <c r="L3145" s="444">
        <f t="shared" ca="1" si="162"/>
        <v>61943168709.971207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61943168709.971207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258096536.29154673</v>
      </c>
      <c r="L3146" s="444">
        <f t="shared" ca="1" si="162"/>
        <v>62201265246.262756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62201265246.262756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259171938.52609482</v>
      </c>
      <c r="L3147" s="444">
        <f t="shared" ca="1" si="162"/>
        <v>62460437184.788849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62460437184.788849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260251821.60328686</v>
      </c>
      <c r="L3148" s="444">
        <f t="shared" ca="1" si="162"/>
        <v>62720689006.392136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62720689006.392136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261336204.19330058</v>
      </c>
      <c r="L3149" s="444">
        <f t="shared" ca="1" si="162"/>
        <v>62982025210.585434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62982025210.585434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262425105.04410598</v>
      </c>
      <c r="L3150" s="444">
        <f t="shared" ca="1" si="162"/>
        <v>63244450315.629539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63244450315.629539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263518542.98178974</v>
      </c>
      <c r="L3151" s="444">
        <f t="shared" ca="1" si="162"/>
        <v>63507968858.611328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63507968858.611328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264616536.91088051</v>
      </c>
      <c r="L3152" s="444">
        <f t="shared" ca="1" si="162"/>
        <v>63772585395.522209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63772585395.522209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265719105.8146759</v>
      </c>
      <c r="L3153" s="444">
        <f t="shared" ca="1" si="162"/>
        <v>64038304501.336884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64038304501.336884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266826268.75557035</v>
      </c>
      <c r="L3154" s="444">
        <f t="shared" ca="1" si="162"/>
        <v>64305130770.092453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64305130770.092453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267938044.8753852</v>
      </c>
      <c r="L3155" s="444">
        <f t="shared" ca="1" si="162"/>
        <v>64573068814.967834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64573068814.967834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269054453.39569932</v>
      </c>
      <c r="L3156" s="444">
        <f t="shared" ca="1" si="162"/>
        <v>64842123268.363533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64842123268.363533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270175513.61818141</v>
      </c>
      <c r="L3157" s="444">
        <f t="shared" ca="1" si="162"/>
        <v>65112298781.981712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65112298781.981712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271301244.92492378</v>
      </c>
      <c r="L3158" s="444">
        <f t="shared" ca="1" si="162"/>
        <v>65383600026.906639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65383600026.906639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272431666.77877772</v>
      </c>
      <c r="L3159" s="444">
        <f t="shared" ca="1" si="162"/>
        <v>65656031693.685417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65656031693.685417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273566798.72368926</v>
      </c>
      <c r="L3160" s="444">
        <f t="shared" ca="1" si="162"/>
        <v>65929598492.409103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65929598492.409103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274706660.3850379</v>
      </c>
      <c r="L3161" s="444">
        <f t="shared" ca="1" si="162"/>
        <v>66204305152.794144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66204305152.794144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275851271.46997565</v>
      </c>
      <c r="L3162" s="444">
        <f t="shared" ca="1" si="162"/>
        <v>66480156424.264122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66480156424.264122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277000651.76776713</v>
      </c>
      <c r="L3163" s="444">
        <f t="shared" ca="1" si="162"/>
        <v>66757157076.031891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66757157076.031891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278154821.15013289</v>
      </c>
      <c r="L3164" s="444">
        <f t="shared" ca="1" si="162"/>
        <v>67035311897.182022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67035311897.182022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279313799.57159173</v>
      </c>
      <c r="L3165" s="444">
        <f t="shared" ca="1" si="162"/>
        <v>67314625696.753616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67314625696.753616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280477607.06980675</v>
      </c>
      <c r="L3166" s="444">
        <f t="shared" ca="1" si="162"/>
        <v>67595103303.823425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67595103303.823425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281646263.76593095</v>
      </c>
      <c r="L3167" s="444">
        <f t="shared" ca="1" si="162"/>
        <v>67876749567.589355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67876749567.589355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282819789.86495566</v>
      </c>
      <c r="L3168" s="444">
        <f t="shared" ca="1" si="162"/>
        <v>68159569357.454308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68159569357.454308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283998205.65605956</v>
      </c>
      <c r="L3169" s="444">
        <f t="shared" ca="1" si="162"/>
        <v>68443567563.110367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68443567563.110367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285181531.51295984</v>
      </c>
      <c r="L3170" s="444">
        <f t="shared" ca="1" si="162"/>
        <v>68728749094.623322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68728749094.623322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286369787.89426386</v>
      </c>
      <c r="L3171" s="444">
        <f t="shared" ca="1" si="162"/>
        <v>69015118882.517578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69015118882.517578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287562995.34382325</v>
      </c>
      <c r="L3172" s="444">
        <f t="shared" ca="1" si="162"/>
        <v>69302681877.861404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69302681877.861404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288761174.49108917</v>
      </c>
      <c r="L3173" s="444">
        <f t="shared" ca="1" si="162"/>
        <v>69591443052.352493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69591443052.352493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289964346.05146873</v>
      </c>
      <c r="L3174" s="444">
        <f t="shared" ca="1" si="162"/>
        <v>69881407398.403961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69881407398.403961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291172530.82668316</v>
      </c>
      <c r="L3175" s="444">
        <f t="shared" ca="1" si="162"/>
        <v>70172579929.230652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70172579929.230652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292385749.70512772</v>
      </c>
      <c r="L3176" s="444">
        <f t="shared" ca="1" si="162"/>
        <v>70464965678.935776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70464965678.935776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293604023.6622324</v>
      </c>
      <c r="L3177" s="444">
        <f t="shared" ca="1" si="162"/>
        <v>70758569702.598007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70758569702.598007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294827373.76082504</v>
      </c>
      <c r="L3178" s="444">
        <f t="shared" ca="1" si="162"/>
        <v>71053397076.358826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71053397076.358826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296055821.1514951</v>
      </c>
      <c r="L3179" s="444">
        <f t="shared" ca="1" si="162"/>
        <v>71349452897.510315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71349452897.510315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297289387.07295966</v>
      </c>
      <c r="L3180" s="444">
        <f t="shared" ca="1" si="162"/>
        <v>71646742284.583267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71646742284.583267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298528092.85243028</v>
      </c>
      <c r="L3181" s="444">
        <f t="shared" ca="1" si="162"/>
        <v>71945270377.435699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71945270377.435699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299771959.90598208</v>
      </c>
      <c r="L3182" s="444">
        <f t="shared" ca="1" si="162"/>
        <v>72245042337.341675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72245042337.341675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301021009.73892367</v>
      </c>
      <c r="L3183" s="444">
        <f t="shared" ca="1" si="162"/>
        <v>72546063347.080597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72546063347.080597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302275263.94616914</v>
      </c>
      <c r="L3184" s="444">
        <f t="shared" ca="1" si="162"/>
        <v>72848338611.026764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72848338611.026764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303534744.2126115</v>
      </c>
      <c r="L3185" s="444">
        <f t="shared" ca="1" si="162"/>
        <v>73151873355.23938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73151873355.23938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304799472.31349742</v>
      </c>
      <c r="L3186" s="444">
        <f t="shared" ca="1" si="162"/>
        <v>73456672827.552872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73456672827.552872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306069470.11480361</v>
      </c>
      <c r="L3187" s="444">
        <f t="shared" ca="1" si="162"/>
        <v>73762742297.667679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73762742297.667679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307344759.57361531</v>
      </c>
      <c r="L3188" s="444">
        <f t="shared" ca="1" si="162"/>
        <v>74070087057.241287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74070087057.241287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308625362.73850536</v>
      </c>
      <c r="L3189" s="444">
        <f t="shared" ca="1" si="162"/>
        <v>74378712419.979797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74378712419.979797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309911301.74991584</v>
      </c>
      <c r="L3190" s="444">
        <f t="shared" ca="1" si="162"/>
        <v>74688623721.729706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74688623721.729706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311202598.84054041</v>
      </c>
      <c r="L3191" s="444">
        <f t="shared" ca="1" si="162"/>
        <v>74999826320.570251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74999826320.570251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312499276.33570939</v>
      </c>
      <c r="L3192" s="444">
        <f t="shared" ca="1" si="162"/>
        <v>75312325596.90596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75312325596.90596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313801356.65377486</v>
      </c>
      <c r="L3193" s="444">
        <f t="shared" ca="1" si="162"/>
        <v>75626126953.559738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75626126953.559738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315108862.30649889</v>
      </c>
      <c r="L3194" s="444">
        <f t="shared" ca="1" si="162"/>
        <v>75941235815.866241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75941235815.866241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316421815.89944267</v>
      </c>
      <c r="L3195" s="444">
        <f t="shared" ca="1" si="162"/>
        <v>76257657631.765686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76257657631.765686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317740240.132357</v>
      </c>
      <c r="L3196" s="444">
        <f t="shared" ca="1" si="162"/>
        <v>76575397871.898041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76575397871.898041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319064157.79957515</v>
      </c>
      <c r="L3197" s="444">
        <f t="shared" ca="1" si="162"/>
        <v>76894462029.697617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76894462029.697617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320393591.7904067</v>
      </c>
      <c r="L3198" s="444">
        <f t="shared" ca="1" si="162"/>
        <v>77214855621.488022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77214855621.488022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321728565.08953345</v>
      </c>
      <c r="L3199" s="444">
        <f t="shared" ca="1" si="162"/>
        <v>77536584186.57756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77536584186.57756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323069100.77740651</v>
      </c>
      <c r="L3200" s="444">
        <f t="shared" ca="1" si="162"/>
        <v>77859653287.354965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77859653287.354965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324415222.03064567</v>
      </c>
      <c r="L3201" s="444">
        <f t="shared" ca="1" si="162"/>
        <v>78184068509.385605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78184068509.385605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325766952.12244004</v>
      </c>
      <c r="L3202" s="444">
        <f t="shared" ca="1" si="162"/>
        <v>78509835461.508041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78509835461.508041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327124314.42295015</v>
      </c>
      <c r="L3203" s="444">
        <f t="shared" ca="1" si="162"/>
        <v>78836959775.930984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78836959775.930984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328487332.39971244</v>
      </c>
      <c r="L3204" s="444">
        <f t="shared" ca="1" si="162"/>
        <v>79165447108.330704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79165447108.330704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329856029.61804461</v>
      </c>
      <c r="L3205" s="444">
        <f t="shared" ca="1" si="162"/>
        <v>79495303137.948746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79495303137.948746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331230429.74145311</v>
      </c>
      <c r="L3206" s="444">
        <f t="shared" ca="1" si="162"/>
        <v>79826533567.690201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79826533567.690201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332610556.5320425</v>
      </c>
      <c r="L3207" s="444">
        <f t="shared" ca="1" si="162"/>
        <v>80159144124.222244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80159144124.222244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333996433.85092604</v>
      </c>
      <c r="L3208" s="444">
        <f t="shared" ca="1" si="162"/>
        <v>80493140558.073166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80493140558.073166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335388085.65863818</v>
      </c>
      <c r="L3209" s="444">
        <f t="shared" ca="1" si="162"/>
        <v>80828528643.731812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80828528643.731812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336785536.01554918</v>
      </c>
      <c r="L3210" s="444">
        <f t="shared" ca="1" si="162"/>
        <v>81165314179.74736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81165314179.74736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338188809.08228064</v>
      </c>
      <c r="L3211" s="444">
        <f t="shared" ca="1" si="162"/>
        <v>81503502988.829636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81503502988.829636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339597929.12012351</v>
      </c>
      <c r="L3212" s="444">
        <f t="shared" ca="1" si="162"/>
        <v>81843100917.949753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81843100917.949753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341012920.49145728</v>
      </c>
      <c r="L3213" s="444">
        <f t="shared" ca="1" si="162"/>
        <v>82184113838.441208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82184113838.441208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342433807.66017169</v>
      </c>
      <c r="L3214" s="444">
        <f t="shared" ca="1" si="162"/>
        <v>82526547646.101379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82526547646.101379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343860615.19208908</v>
      </c>
      <c r="L3215" s="444">
        <f t="shared" ca="1" si="162"/>
        <v>82870408261.293472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82870408261.293472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345293367.75538945</v>
      </c>
      <c r="L3216" s="444">
        <f t="shared" ca="1" si="162"/>
        <v>83215701629.048859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83215701629.048859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346732090.12103689</v>
      </c>
      <c r="L3217" s="444">
        <f t="shared" ca="1" si="162"/>
        <v>83562433719.169891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83562433719.169891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348176807.16320789</v>
      </c>
      <c r="L3218" s="444">
        <f t="shared" ca="1" si="162"/>
        <v>83910610526.333099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83910610526.333099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349627543.85972124</v>
      </c>
      <c r="L3219" s="444">
        <f t="shared" ca="1" si="162"/>
        <v>84260238070.192825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84260238070.192825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351084325.2924701</v>
      </c>
      <c r="L3220" s="444">
        <f t="shared" ca="1" si="162"/>
        <v>84611322395.485291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84611322395.485291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352547176.6478554</v>
      </c>
      <c r="L3221" s="444">
        <f t="shared" ca="1" si="162"/>
        <v>84963869572.133148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84963869572.133148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354016123.21722144</v>
      </c>
      <c r="L3222" s="444">
        <f t="shared" ca="1" si="162"/>
        <v>85317885695.350372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85317885695.350372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355491190.39729321</v>
      </c>
      <c r="L3223" s="444">
        <f t="shared" ca="1" si="162"/>
        <v>85673376885.747665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85673376885.747665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356972403.6906153</v>
      </c>
      <c r="L3224" s="444">
        <f t="shared" ca="1" si="162"/>
        <v>86030349289.438278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86030349289.438278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358459788.70599282</v>
      </c>
      <c r="L3225" s="444">
        <f t="shared" ca="1" si="162"/>
        <v>86388809078.144272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86388809078.144272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359953371.15893447</v>
      </c>
      <c r="L3226" s="444">
        <f t="shared" ca="1" si="162"/>
        <v>86748762449.303207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86748762449.303207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361453176.87209672</v>
      </c>
      <c r="L3227" s="444">
        <f t="shared" ca="1" si="162"/>
        <v>87110215626.175308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87110215626.175308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362959231.77573043</v>
      </c>
      <c r="L3228" s="444">
        <f t="shared" ca="1" si="162"/>
        <v>87473174857.951035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87473174857.951035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364471561.90812933</v>
      </c>
      <c r="L3229" s="444">
        <f t="shared" ca="1" si="162"/>
        <v>87837646419.859161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87837646419.859161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365990193.41607982</v>
      </c>
      <c r="L3230" s="444">
        <f t="shared" ca="1" si="162"/>
        <v>88203636613.275238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88203636613.275238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367515152.55531347</v>
      </c>
      <c r="L3231" s="444">
        <f t="shared" ca="1" si="162"/>
        <v>88571151765.830551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88571151765.830551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369046465.69096065</v>
      </c>
      <c r="L3232" s="444">
        <f t="shared" ca="1" si="162"/>
        <v>88940198231.521515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88940198231.521515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370584159.2980063</v>
      </c>
      <c r="L3233" s="444">
        <f t="shared" ca="1" si="162"/>
        <v>89310782390.819519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89310782390.819519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372128259.961748</v>
      </c>
      <c r="L3234" s="444">
        <f t="shared" ca="1" si="162"/>
        <v>89682910650.781265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89682910650.781265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373678794.37825525</v>
      </c>
      <c r="L3235" s="444">
        <f t="shared" ca="1" si="162"/>
        <v>90056589445.159515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90056589445.159515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375235789.35483134</v>
      </c>
      <c r="L3236" s="444">
        <f t="shared" ca="1" si="162"/>
        <v>90431825234.514343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90431825234.514343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376799271.81047642</v>
      </c>
      <c r="L3237" s="444">
        <f t="shared" ca="1" si="162"/>
        <v>90808624506.324814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90808624506.324814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378369268.77635336</v>
      </c>
      <c r="L3238" s="444">
        <f t="shared" ca="1" si="162"/>
        <v>91186993775.101166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91186993775.101166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379945807.39625484</v>
      </c>
      <c r="L3239" s="444">
        <f t="shared" ca="1" si="162"/>
        <v>91566939582.497421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91566939582.497421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381528914.92707258</v>
      </c>
      <c r="L3240" s="444">
        <f t="shared" ca="1" si="162"/>
        <v>91948468497.4245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91948468497.4245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383118618.73926872</v>
      </c>
      <c r="L3241" s="444">
        <f t="shared" ca="1" si="162"/>
        <v>92331587116.163773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92331587116.163773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384714946.31734908</v>
      </c>
      <c r="L3242" s="444">
        <f t="shared" ca="1" si="162"/>
        <v>92716302062.481125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92716302062.481125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386317925.26033801</v>
      </c>
      <c r="L3243" s="444">
        <f t="shared" ca="1" si="162"/>
        <v>93102619987.74147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93102619987.74147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387927583.28225613</v>
      </c>
      <c r="L3244" s="444">
        <f t="shared" ca="1" si="162"/>
        <v>93490547571.023727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93490547571.023727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389543948.21259886</v>
      </c>
      <c r="L3245" s="444">
        <f t="shared" ca="1" si="162"/>
        <v>93880091519.236328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93880091519.236328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391167047.99681801</v>
      </c>
      <c r="L3246" s="444">
        <f t="shared" ca="1" si="162"/>
        <v>94271258567.233139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94271258567.233139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392796910.69680476</v>
      </c>
      <c r="L3247" s="444">
        <f t="shared" ca="1" si="162"/>
        <v>94664055477.929947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94664055477.929947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394433564.49137479</v>
      </c>
      <c r="L3248" s="444">
        <f t="shared" ca="1" si="162"/>
        <v>95058489042.421326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95058489042.421326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396077037.67675555</v>
      </c>
      <c r="L3249" s="444">
        <f t="shared" ca="1" si="162"/>
        <v>95454566080.098083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95454566080.098083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397727358.66707534</v>
      </c>
      <c r="L3250" s="444">
        <f t="shared" ca="1" si="162"/>
        <v>95852293438.765152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95852293438.765152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399384555.99485481</v>
      </c>
      <c r="L3251" s="444">
        <f t="shared" ca="1" si="162"/>
        <v>96251677994.76001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96251677994.76001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401048658.31150001</v>
      </c>
      <c r="L3252" s="444">
        <f t="shared" ca="1" si="162"/>
        <v>96652726653.071503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96652726653.071503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402719694.38779795</v>
      </c>
      <c r="L3253" s="444">
        <f t="shared" ca="1" si="162"/>
        <v>97055446347.459305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97055446347.459305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404397693.11441374</v>
      </c>
      <c r="L3254" s="444">
        <f t="shared" ca="1" si="162"/>
        <v>97459844040.573715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97459844040.573715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406082683.5023905</v>
      </c>
      <c r="L3255" s="444">
        <f t="shared" ca="1" si="162"/>
        <v>97865926724.076111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97865926724.076111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407774694.68365043</v>
      </c>
      <c r="L3256" s="444">
        <f t="shared" ca="1" si="162"/>
        <v>98273701418.759766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98273701418.759766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409473755.91149902</v>
      </c>
      <c r="L3257" s="444">
        <f t="shared" ca="1" si="162"/>
        <v>98683175174.671265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98683175174.671265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411179896.56113029</v>
      </c>
      <c r="L3258" s="444">
        <f t="shared" ca="1" si="162"/>
        <v>99094355071.232391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99094355071.232391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412893146.13013494</v>
      </c>
      <c r="L3259" s="444">
        <f t="shared" ca="1" si="162"/>
        <v>99507248217.362534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99507248217.362534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414613534.23901057</v>
      </c>
      <c r="L3260" s="444">
        <f t="shared" ca="1" si="162"/>
        <v>99921861751.601547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99921861751.601547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416341090.6316731</v>
      </c>
      <c r="L3261" s="444">
        <f t="shared" ca="1" si="162"/>
        <v>100338202842.23322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100338202842.23322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418075845.17597175</v>
      </c>
      <c r="L3262" s="444">
        <f t="shared" ca="1" si="162"/>
        <v>100756278687.40918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100756278687.40918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419817827.86420488</v>
      </c>
      <c r="L3263" s="444">
        <f t="shared" ca="1" si="162"/>
        <v>101176096515.27339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101176096515.27339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421567068.8136391</v>
      </c>
      <c r="L3264" s="444">
        <f t="shared" ca="1" si="162"/>
        <v>101597663584.08704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101597663584.08704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423323598.26702929</v>
      </c>
      <c r="L3265" s="444">
        <f t="shared" ca="1" si="162"/>
        <v>102020987182.35406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102020987182.35406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425087446.59314191</v>
      </c>
      <c r="L3266" s="444">
        <f t="shared" ca="1" si="162"/>
        <v>102446074628.9472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102446074628.9472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426858644.28728002</v>
      </c>
      <c r="L3267" s="444">
        <f t="shared" ca="1" si="162"/>
        <v>102872933273.23448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102872933273.23448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428637221.97181034</v>
      </c>
      <c r="L3268" s="444">
        <f t="shared" ca="1" si="162"/>
        <v>103301570495.2063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103301570495.2063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430423210.39669293</v>
      </c>
      <c r="L3269" s="444">
        <f t="shared" ca="1" si="162"/>
        <v>103731993705.603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103731993705.603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432216640.44001245</v>
      </c>
      <c r="L3270" s="444">
        <f t="shared" ca="1" si="162"/>
        <v>104164210346.04301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104164210346.04301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434017543.10851258</v>
      </c>
      <c r="L3271" s="444">
        <f t="shared" ca="1" si="162"/>
        <v>104598227889.15152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104598227889.15152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435825949.5381313</v>
      </c>
      <c r="L3272" s="444">
        <f t="shared" ca="1" si="162"/>
        <v>105034053838.68965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105034053838.68965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437641890.99454021</v>
      </c>
      <c r="L3273" s="444">
        <f t="shared" ca="1" si="162"/>
        <v>105471695729.68419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105471695729.68419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439465398.87368411</v>
      </c>
      <c r="L3274" s="444">
        <f t="shared" ca="1" si="162"/>
        <v>105911161128.55788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105911161128.55788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441296504.70232445</v>
      </c>
      <c r="L3275" s="444">
        <f t="shared" ca="1" si="162"/>
        <v>106352457633.26021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106352457633.26021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443135240.1385842</v>
      </c>
      <c r="L3276" s="444">
        <f t="shared" ca="1" si="162"/>
        <v>106795592873.39879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106795592873.39879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444981636.97249496</v>
      </c>
      <c r="L3277" s="444">
        <f t="shared" ca="1" si="162"/>
        <v>107240574510.37128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107240574510.37128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446835727.12654698</v>
      </c>
      <c r="L3278" s="444">
        <f t="shared" ca="1" si="162"/>
        <v>107687410237.49782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107687410237.49782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448697542.65624094</v>
      </c>
      <c r="L3279" s="444">
        <f t="shared" ca="1" si="162"/>
        <v>108136107780.15405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108136107780.15405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450567115.75064188</v>
      </c>
      <c r="L3280" s="444">
        <f t="shared" ca="1" si="162"/>
        <v>108586674895.90469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108586674895.90469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452444478.7329362</v>
      </c>
      <c r="L3281" s="444">
        <f t="shared" ca="1" si="162"/>
        <v>109039119374.63763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109039119374.63763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454329664.06099021</v>
      </c>
      <c r="L3282" s="444">
        <f t="shared" ca="1" si="162"/>
        <v>109493449038.69862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109493449038.69862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456222704.32791096</v>
      </c>
      <c r="L3283" s="444">
        <f t="shared" ca="1" si="162"/>
        <v>109949671743.02654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109949671743.02654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458123632.26261055</v>
      </c>
      <c r="L3284" s="444">
        <f t="shared" ca="1" si="162"/>
        <v>110407795375.28914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110407795375.28914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460032480.73037148</v>
      </c>
      <c r="L3285" s="444">
        <f t="shared" ca="1" si="162"/>
        <v>110867827856.01952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110867827856.01952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461949282.73341471</v>
      </c>
      <c r="L3286" s="444">
        <f t="shared" ca="1" si="162"/>
        <v>111329777138.75293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111329777138.75293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463874071.41147053</v>
      </c>
      <c r="L3287" s="444">
        <f t="shared" ca="1" si="162"/>
        <v>111793651210.1644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111793651210.1644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465806880.04235166</v>
      </c>
      <c r="L3288" s="444">
        <f t="shared" ca="1" si="162"/>
        <v>112259458090.20676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112259458090.20676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467747742.04252815</v>
      </c>
      <c r="L3289" s="444">
        <f t="shared" ca="1" si="162"/>
        <v>112727205832.24928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112727205832.24928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469696690.96770531</v>
      </c>
      <c r="L3290" s="444">
        <f t="shared" ca="1" si="162"/>
        <v>113196902523.217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113196902523.217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471653760.51340413</v>
      </c>
      <c r="L3291" s="444">
        <f t="shared" ca="1" si="162"/>
        <v>113668556283.73039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113668556283.73039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473618984.51554328</v>
      </c>
      <c r="L3292" s="444">
        <f t="shared" ca="1" si="162"/>
        <v>114142175268.24594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114142175268.24594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475592396.95102477</v>
      </c>
      <c r="L3293" s="444">
        <f t="shared" ca="1" si="162"/>
        <v>114617767665.19696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114617767665.19696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477574031.93832064</v>
      </c>
      <c r="L3294" s="444">
        <f t="shared" ca="1" si="162"/>
        <v>115095341697.13528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115095341697.13528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479563923.73806369</v>
      </c>
      <c r="L3295" s="444">
        <f t="shared" ca="1" si="162"/>
        <v>115574905620.87335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115574905620.87335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481562106.75363898</v>
      </c>
      <c r="L3296" s="444">
        <f t="shared" ca="1" si="162"/>
        <v>116056467727.62698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116056467727.62698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483568615.53177911</v>
      </c>
      <c r="L3297" s="444">
        <f t="shared" ca="1" si="162"/>
        <v>116540036343.15877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116540036343.15877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485583484.76316154</v>
      </c>
      <c r="L3298" s="444">
        <f t="shared" ca="1" si="162"/>
        <v>117025619827.92194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117025619827.92194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487606749.28300804</v>
      </c>
      <c r="L3299" s="444">
        <f t="shared" ca="1" si="162"/>
        <v>117513226577.20494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117513226577.20494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489638444.07168722</v>
      </c>
      <c r="L3300" s="444">
        <f t="shared" ca="1" si="162"/>
        <v>118002865021.27663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118002865021.27663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491678604.2553193</v>
      </c>
      <c r="L3301" s="444">
        <f t="shared" ca="1" si="162"/>
        <v>118494543625.53195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118494543625.53195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493727265.10638314</v>
      </c>
      <c r="L3302" s="444">
        <f t="shared" ca="1" si="162"/>
        <v>118988270890.63834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118988270890.63834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495784462.04432636</v>
      </c>
      <c r="L3303" s="444">
        <f t="shared" ca="1" si="162"/>
        <v>119484055352.68266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119484055352.68266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497850230.63617778</v>
      </c>
      <c r="L3304" s="444">
        <f t="shared" ca="1" si="162"/>
        <v>119981905583.31885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119981905583.31885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499924606.59716195</v>
      </c>
      <c r="L3305" s="444">
        <f t="shared" ca="1" si="162"/>
        <v>120481830189.91602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120481830189.91602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502007625.79131675</v>
      </c>
      <c r="L3306" s="444">
        <f t="shared" ca="1" si="162"/>
        <v>120983837815.70734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120983837815.70734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504099324.2321139</v>
      </c>
      <c r="L3307" s="444">
        <f t="shared" ca="1" si="162"/>
        <v>121487937139.93945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121487937139.93945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506199738.08308107</v>
      </c>
      <c r="L3308" s="444">
        <f t="shared" ca="1" si="162"/>
        <v>121994136878.02254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121994136878.02254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508308903.65842724</v>
      </c>
      <c r="L3309" s="444">
        <f t="shared" ca="1" si="162"/>
        <v>122502445781.68097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122502445781.68097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510426857.42367071</v>
      </c>
      <c r="L3310" s="444">
        <f t="shared" ca="1" si="162"/>
        <v>123012872639.10464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123012872639.10464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512553635.9962694</v>
      </c>
      <c r="L3311" s="444">
        <f t="shared" ca="1" si="162"/>
        <v>123525426275.10092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123525426275.10092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514689276.14625382</v>
      </c>
      <c r="L3312" s="444">
        <f t="shared" ca="1" si="162"/>
        <v>124040115551.24718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124040115551.24718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516833814.79686326</v>
      </c>
      <c r="L3313" s="444">
        <f t="shared" ca="1" si="162"/>
        <v>124556949366.04404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124556949366.04404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518987289.0251835</v>
      </c>
      <c r="L3314" s="444">
        <f t="shared" ca="1" si="162"/>
        <v>125075936655.06921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125075936655.06921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521149736.06278837</v>
      </c>
      <c r="L3315" s="444">
        <f t="shared" ca="1" si="162"/>
        <v>125597086391.132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125597086391.132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523321193.29638338</v>
      </c>
      <c r="L3316" s="444">
        <f t="shared" ca="1" si="162"/>
        <v>126120407584.42839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126120407584.42839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525501698.26845163</v>
      </c>
      <c r="L3317" s="444">
        <f t="shared" ca="1" si="162"/>
        <v>126645909282.69684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126645909282.69684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527691288.67790347</v>
      </c>
      <c r="L3318" s="444">
        <f t="shared" ca="1" si="162"/>
        <v>127173600571.37474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127173600571.37474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529890002.38072807</v>
      </c>
      <c r="L3319" s="444">
        <f t="shared" ca="1" si="162"/>
        <v>127703490573.75546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127703490573.75546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532097877.39064777</v>
      </c>
      <c r="L3320" s="444">
        <f t="shared" ca="1" si="162"/>
        <v>128235588451.1461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128235588451.1461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534314951.8797754</v>
      </c>
      <c r="L3321" s="444">
        <f t="shared" ca="1" si="162"/>
        <v>128769903403.02588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128769903403.02588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536541264.1792745</v>
      </c>
      <c r="L3322" s="444">
        <f t="shared" ca="1" si="162"/>
        <v>129306444667.20515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129306444667.20515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538776852.78002143</v>
      </c>
      <c r="L3323" s="444">
        <f t="shared" ref="L3323:L3577" ca="1" si="167">I3323-J3323+K3323</f>
        <v>129845221519.98517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129845221519.98517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541021756.3332715</v>
      </c>
      <c r="L3324" s="444">
        <f t="shared" ca="1" si="167"/>
        <v>130386243276.31844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130386243276.31844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543276013.65132678</v>
      </c>
      <c r="L3325" s="444">
        <f t="shared" ca="1" si="167"/>
        <v>130929519289.96976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130929519289.96976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545539663.70820725</v>
      </c>
      <c r="L3326" s="444">
        <f t="shared" ca="1" si="167"/>
        <v>131475058953.67796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131475058953.67796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547812745.64032483</v>
      </c>
      <c r="L3327" s="444">
        <f t="shared" ca="1" si="167"/>
        <v>132022871699.31828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132022871699.31828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550095298.74715948</v>
      </c>
      <c r="L3328" s="444">
        <f t="shared" ca="1" si="167"/>
        <v>132572966998.06544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132572966998.06544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552387362.49193931</v>
      </c>
      <c r="L3329" s="444">
        <f t="shared" ca="1" si="167"/>
        <v>133125354360.55739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133125354360.55739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554688976.50232244</v>
      </c>
      <c r="L3330" s="444">
        <f t="shared" ca="1" si="167"/>
        <v>133680043337.05971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133680043337.05971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557000180.57108212</v>
      </c>
      <c r="L3331" s="444">
        <f t="shared" ca="1" si="167"/>
        <v>134237043517.63078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134237043517.63078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559321014.65679491</v>
      </c>
      <c r="L3332" s="444">
        <f t="shared" ca="1" si="167"/>
        <v>134796364532.28758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134796364532.28758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561651518.88453162</v>
      </c>
      <c r="L3333" s="444">
        <f t="shared" ca="1" si="167"/>
        <v>135358016051.17212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135358016051.17212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563991733.54655051</v>
      </c>
      <c r="L3334" s="444">
        <f t="shared" ca="1" si="167"/>
        <v>135922007784.71867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135922007784.71867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566341699.10299456</v>
      </c>
      <c r="L3335" s="444">
        <f t="shared" ca="1" si="167"/>
        <v>136488349483.82167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136488349483.82167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568701456.18259025</v>
      </c>
      <c r="L3336" s="444">
        <f t="shared" ca="1" si="167"/>
        <v>137057050940.00426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137057050940.00426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571071045.58335102</v>
      </c>
      <c r="L3337" s="444">
        <f t="shared" ca="1" si="167"/>
        <v>137628121985.58762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137628121985.58762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573450508.27328169</v>
      </c>
      <c r="L3338" s="444">
        <f t="shared" ca="1" si="167"/>
        <v>138201572493.8609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138201572493.8609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575839885.39108706</v>
      </c>
      <c r="L3339" s="444">
        <f t="shared" ca="1" si="167"/>
        <v>138777412379.25198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138777412379.25198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578239218.24688327</v>
      </c>
      <c r="L3340" s="444">
        <f t="shared" ca="1" si="167"/>
        <v>139355651597.49887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139355651597.49887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580648548.32291198</v>
      </c>
      <c r="L3341" s="444">
        <f t="shared" ca="1" si="167"/>
        <v>139936300145.82178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139936300145.82178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583067917.27425742</v>
      </c>
      <c r="L3342" s="444">
        <f t="shared" ca="1" si="167"/>
        <v>140519368063.09604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140519368063.09604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585497366.92956686</v>
      </c>
      <c r="L3343" s="444">
        <f t="shared" ca="1" si="167"/>
        <v>141104865430.0256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141104865430.0256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587936939.29177332</v>
      </c>
      <c r="L3344" s="444">
        <f t="shared" ca="1" si="167"/>
        <v>141692802369.31738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141692802369.31738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590386676.53882241</v>
      </c>
      <c r="L3345" s="444">
        <f t="shared" ca="1" si="167"/>
        <v>142283189045.8562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142283189045.8562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592846621.02440083</v>
      </c>
      <c r="L3346" s="444">
        <f t="shared" ca="1" si="167"/>
        <v>142876035666.88062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142876035666.88062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595316815.27866924</v>
      </c>
      <c r="L3347" s="444">
        <f t="shared" ca="1" si="167"/>
        <v>143471352482.15927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143471352482.15927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597797302.00899696</v>
      </c>
      <c r="L3348" s="444">
        <f t="shared" ca="1" si="167"/>
        <v>144069149784.16827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144069149784.16827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600288124.10070109</v>
      </c>
      <c r="L3349" s="444">
        <f t="shared" ca="1" si="167"/>
        <v>144669437908.26898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144669437908.26898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602789324.61778736</v>
      </c>
      <c r="L3350" s="444">
        <f t="shared" ca="1" si="167"/>
        <v>145272227232.88678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145272227232.88678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605300946.80369496</v>
      </c>
      <c r="L3351" s="444">
        <f t="shared" ca="1" si="167"/>
        <v>145877528179.69046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145877528179.69046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607823034.08204353</v>
      </c>
      <c r="L3352" s="444">
        <f t="shared" ca="1" si="167"/>
        <v>146485351213.77249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146485351213.77249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610355630.05738533</v>
      </c>
      <c r="L3353" s="444">
        <f t="shared" ca="1" si="167"/>
        <v>147095706843.82986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147095706843.82986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612898778.51595771</v>
      </c>
      <c r="L3354" s="444">
        <f t="shared" ca="1" si="167"/>
        <v>147708605622.34583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147708605622.34583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615452523.42644095</v>
      </c>
      <c r="L3355" s="444">
        <f t="shared" ca="1" si="167"/>
        <v>148324058145.77228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148324058145.77228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618016908.94071782</v>
      </c>
      <c r="L3356" s="444">
        <f t="shared" ca="1" si="167"/>
        <v>148942075054.71298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148942075054.71298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620591979.39463747</v>
      </c>
      <c r="L3357" s="444">
        <f t="shared" ca="1" si="167"/>
        <v>149562667034.1076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149562667034.1076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623177779.30878162</v>
      </c>
      <c r="L3358" s="444">
        <f t="shared" ca="1" si="167"/>
        <v>150185844813.41638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150185844813.41638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625774353.3892349</v>
      </c>
      <c r="L3359" s="444">
        <f t="shared" ca="1" si="167"/>
        <v>150811619166.8056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150811619166.8056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628381746.52835667</v>
      </c>
      <c r="L3360" s="444">
        <f t="shared" ca="1" si="167"/>
        <v>151440000913.33395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151440000913.33395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631000003.80555809</v>
      </c>
      <c r="L3361" s="444">
        <f t="shared" ca="1" si="167"/>
        <v>152071000917.13953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152071000917.13953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633629170.48808134</v>
      </c>
      <c r="L3362" s="444">
        <f t="shared" ca="1" si="167"/>
        <v>152704630087.62759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152704630087.62759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636269292.03178167</v>
      </c>
      <c r="L3363" s="444">
        <f t="shared" ca="1" si="167"/>
        <v>153340899379.65936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153340899379.65936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638920414.08191395</v>
      </c>
      <c r="L3364" s="444">
        <f t="shared" ca="1" si="167"/>
        <v>153979819793.74127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153979819793.74127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641582582.47392201</v>
      </c>
      <c r="L3365" s="444">
        <f t="shared" ca="1" si="167"/>
        <v>154621402376.21518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154621402376.21518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644255843.23422992</v>
      </c>
      <c r="L3366" s="444">
        <f t="shared" ca="1" si="167"/>
        <v>155265658219.4494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155265658219.4494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646940242.58103919</v>
      </c>
      <c r="L3367" s="444">
        <f t="shared" ca="1" si="167"/>
        <v>155912598462.03043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155912598462.03043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649635826.92512679</v>
      </c>
      <c r="L3368" s="444">
        <f t="shared" ca="1" si="167"/>
        <v>156562234288.95557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156562234288.95557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652342642.87064815</v>
      </c>
      <c r="L3369" s="444">
        <f t="shared" ca="1" si="167"/>
        <v>157214576931.8262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157214576931.8262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655060737.2159425</v>
      </c>
      <c r="L3370" s="444">
        <f t="shared" ca="1" si="167"/>
        <v>157869637669.04214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157869637669.04214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657790156.95434225</v>
      </c>
      <c r="L3371" s="444">
        <f t="shared" ca="1" si="167"/>
        <v>158527427825.99649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158527427825.99649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660530949.27498531</v>
      </c>
      <c r="L3372" s="444">
        <f t="shared" ca="1" si="167"/>
        <v>159187958775.27148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159187958775.27148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663283161.56363118</v>
      </c>
      <c r="L3373" s="444">
        <f t="shared" ca="1" si="167"/>
        <v>159851241936.83511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159851241936.83511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666046841.40347958</v>
      </c>
      <c r="L3374" s="444">
        <f t="shared" ca="1" si="167"/>
        <v>160517288778.23859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160517288778.23859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668822036.57599413</v>
      </c>
      <c r="L3375" s="444">
        <f t="shared" ca="1" si="167"/>
        <v>161186110814.81458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161186110814.81458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671608795.0617274</v>
      </c>
      <c r="L3376" s="444">
        <f t="shared" ca="1" si="167"/>
        <v>161857719609.87631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161857719609.87631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674407165.04115129</v>
      </c>
      <c r="L3377" s="444">
        <f t="shared" ca="1" si="167"/>
        <v>162532126774.91745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162532126774.91745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677217194.89548934</v>
      </c>
      <c r="L3378" s="444">
        <f t="shared" ca="1" si="167"/>
        <v>163209343969.81293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163209343969.81293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680038933.20755386</v>
      </c>
      <c r="L3379" s="444">
        <f t="shared" ca="1" si="167"/>
        <v>163889382903.02048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163889382903.02048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682872428.76258528</v>
      </c>
      <c r="L3380" s="444">
        <f t="shared" ca="1" si="167"/>
        <v>164572255331.78305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164572255331.78305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685717730.54909599</v>
      </c>
      <c r="L3381" s="444">
        <f t="shared" ca="1" si="167"/>
        <v>165257973062.33215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165257973062.33215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688574887.75971735</v>
      </c>
      <c r="L3382" s="444">
        <f t="shared" ca="1" si="167"/>
        <v>165946547950.09186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165946547950.09186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691443949.79204941</v>
      </c>
      <c r="L3383" s="444">
        <f t="shared" ca="1" si="167"/>
        <v>166637991899.88391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166637991899.88391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694324966.24951625</v>
      </c>
      <c r="L3384" s="444">
        <f t="shared" ca="1" si="167"/>
        <v>167332316866.13342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167332316866.13342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697217986.9422226</v>
      </c>
      <c r="L3385" s="444">
        <f t="shared" ca="1" si="167"/>
        <v>168029534853.07565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168029534853.07565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700123061.88781524</v>
      </c>
      <c r="L3386" s="444">
        <f t="shared" ca="1" si="167"/>
        <v>168729657914.96347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168729657914.96347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703040241.31234777</v>
      </c>
      <c r="L3387" s="444">
        <f t="shared" ca="1" si="167"/>
        <v>169432698156.27582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169432698156.27582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705969575.65114927</v>
      </c>
      <c r="L3388" s="444">
        <f t="shared" ca="1" si="167"/>
        <v>170138667731.92697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170138667731.92697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708911115.54969573</v>
      </c>
      <c r="L3389" s="444">
        <f t="shared" ca="1" si="167"/>
        <v>170847578847.47665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170847578847.47665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711864911.8644861</v>
      </c>
      <c r="L3390" s="444">
        <f t="shared" ca="1" si="167"/>
        <v>171559443759.34113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171559443759.34113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714831015.66392136</v>
      </c>
      <c r="L3391" s="444">
        <f t="shared" ca="1" si="167"/>
        <v>172274274775.00504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172274274775.00504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717809478.22918761</v>
      </c>
      <c r="L3392" s="444">
        <f t="shared" ca="1" si="167"/>
        <v>172992084253.23422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172992084253.23422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720800351.05514264</v>
      </c>
      <c r="L3393" s="444">
        <f t="shared" ca="1" si="167"/>
        <v>173712884604.28937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173712884604.28937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723803685.85120571</v>
      </c>
      <c r="L3394" s="444">
        <f t="shared" ca="1" si="167"/>
        <v>174436688290.14056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174436688290.14056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726819534.5422523</v>
      </c>
      <c r="L3395" s="444">
        <f t="shared" ca="1" si="167"/>
        <v>175163507824.68283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175163507824.68283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729847949.26951182</v>
      </c>
      <c r="L3396" s="444">
        <f t="shared" ca="1" si="167"/>
        <v>175893355773.95233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175893355773.95233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732888982.39146805</v>
      </c>
      <c r="L3397" s="444">
        <f t="shared" ca="1" si="167"/>
        <v>176626244756.34381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176626244756.34381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735942686.48476589</v>
      </c>
      <c r="L3398" s="444">
        <f t="shared" ca="1" si="167"/>
        <v>177362187442.82858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177362187442.82858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739009114.34511912</v>
      </c>
      <c r="L3399" s="444">
        <f t="shared" ca="1" si="167"/>
        <v>178101196557.17371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178101196557.17371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742088318.98822379</v>
      </c>
      <c r="L3400" s="444">
        <f t="shared" ca="1" si="167"/>
        <v>178843284876.16193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178843284876.16193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745180353.6506747</v>
      </c>
      <c r="L3401" s="444">
        <f t="shared" ca="1" si="167"/>
        <v>179588465229.81259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179588465229.81259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748285271.79088581</v>
      </c>
      <c r="L3402" s="444">
        <f t="shared" ca="1" si="167"/>
        <v>180336750501.60349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180336750501.60349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751403127.09001446</v>
      </c>
      <c r="L3403" s="444">
        <f t="shared" ca="1" si="167"/>
        <v>181088153628.69351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181088153628.69351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754533973.45288968</v>
      </c>
      <c r="L3404" s="444">
        <f t="shared" ca="1" si="167"/>
        <v>181842687602.14639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181842687602.14639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757677865.00894332</v>
      </c>
      <c r="L3405" s="444">
        <f t="shared" ca="1" si="167"/>
        <v>182600365467.15533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182600365467.15533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760834856.11314726</v>
      </c>
      <c r="L3406" s="444">
        <f t="shared" ca="1" si="167"/>
        <v>183361200323.26849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183361200323.26849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764005001.34695208</v>
      </c>
      <c r="L3407" s="444">
        <f t="shared" ca="1" si="167"/>
        <v>184125205324.61545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184125205324.61545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767188355.51923108</v>
      </c>
      <c r="L3408" s="444">
        <f t="shared" ca="1" si="167"/>
        <v>184892393680.13467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184892393680.13467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770384973.66722775</v>
      </c>
      <c r="L3409" s="444">
        <f t="shared" ca="1" si="167"/>
        <v>185662778653.80191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185662778653.80191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773594911.05750799</v>
      </c>
      <c r="L3410" s="444">
        <f t="shared" ca="1" si="167"/>
        <v>186436373564.85941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186436373564.85941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776818223.18691421</v>
      </c>
      <c r="L3411" s="444">
        <f t="shared" ca="1" si="167"/>
        <v>187213191788.04633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187213191788.04633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780054965.7835263</v>
      </c>
      <c r="L3412" s="444">
        <f t="shared" ca="1" si="167"/>
        <v>187993246753.82986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187993246753.82986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783305194.80762446</v>
      </c>
      <c r="L3413" s="444">
        <f t="shared" ca="1" si="167"/>
        <v>188776551948.63748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188776551948.63748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786568966.45265615</v>
      </c>
      <c r="L3414" s="444">
        <f t="shared" ca="1" si="167"/>
        <v>189563120915.09015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189563120915.09015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789846337.146209</v>
      </c>
      <c r="L3415" s="444">
        <f t="shared" ca="1" si="167"/>
        <v>190352967252.23636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190352967252.23636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793137363.55098486</v>
      </c>
      <c r="L3416" s="444">
        <f t="shared" ca="1" si="167"/>
        <v>191146104615.78735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191146104615.78735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796442102.56578064</v>
      </c>
      <c r="L3417" s="444">
        <f t="shared" ca="1" si="167"/>
        <v>191942546718.35315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191942546718.35315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799760611.32647145</v>
      </c>
      <c r="L3418" s="444">
        <f t="shared" ca="1" si="167"/>
        <v>192742307329.67963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192742307329.67963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803092947.20699847</v>
      </c>
      <c r="L3419" s="444">
        <f t="shared" ca="1" si="167"/>
        <v>193545400276.88663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193545400276.88663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806439167.8203609</v>
      </c>
      <c r="L3420" s="444">
        <f t="shared" ca="1" si="167"/>
        <v>194351839444.707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194351839444.707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809799331.01961255</v>
      </c>
      <c r="L3421" s="444">
        <f t="shared" ca="1" si="167"/>
        <v>195161638775.72662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195161638775.72662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813173494.89886093</v>
      </c>
      <c r="L3422" s="444">
        <f t="shared" ca="1" si="167"/>
        <v>195974812270.62549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195974812270.62549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816561717.7942729</v>
      </c>
      <c r="L3423" s="444">
        <f t="shared" ca="1" si="167"/>
        <v>196791373988.41977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196791373988.41977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819964058.28508234</v>
      </c>
      <c r="L3424" s="444">
        <f t="shared" ca="1" si="167"/>
        <v>197611338046.70486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197611338046.70486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823380575.19460356</v>
      </c>
      <c r="L3425" s="444">
        <f t="shared" ca="1" si="167"/>
        <v>198434718621.89948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198434718621.89948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826811327.5912478</v>
      </c>
      <c r="L3426" s="444">
        <f t="shared" ca="1" si="167"/>
        <v>199261529949.49072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199261529949.49072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830256374.7895447</v>
      </c>
      <c r="L3427" s="444">
        <f t="shared" ca="1" si="167"/>
        <v>200091786324.28027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200091786324.28027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833715776.3511678</v>
      </c>
      <c r="L3428" s="444">
        <f t="shared" ca="1" si="167"/>
        <v>200925502100.63144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200925502100.63144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837189592.08596432</v>
      </c>
      <c r="L3429" s="444">
        <f t="shared" ca="1" si="167"/>
        <v>201762691692.71741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201762691692.71741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840677882.05298924</v>
      </c>
      <c r="L3430" s="444">
        <f t="shared" ca="1" si="167"/>
        <v>202603369574.77039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202603369574.77039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844180706.56154323</v>
      </c>
      <c r="L3431" s="444">
        <f t="shared" ca="1" si="167"/>
        <v>203447550281.33194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203447550281.33194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847698126.17221642</v>
      </c>
      <c r="L3432" s="444">
        <f t="shared" ca="1" si="167"/>
        <v>204295248407.50415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204295248407.50415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851230201.69793391</v>
      </c>
      <c r="L3433" s="444">
        <f t="shared" ca="1" si="167"/>
        <v>205146478609.20209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205146478609.20209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854776994.20500875</v>
      </c>
      <c r="L3434" s="444">
        <f t="shared" ca="1" si="167"/>
        <v>206001255603.4071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206001255603.4071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858338565.01419628</v>
      </c>
      <c r="L3435" s="444">
        <f t="shared" ca="1" si="167"/>
        <v>206859594168.4213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206859594168.4213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861914975.7017554</v>
      </c>
      <c r="L3436" s="444">
        <f t="shared" ca="1" si="167"/>
        <v>207721509144.12305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207721509144.12305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865506288.10051262</v>
      </c>
      <c r="L3437" s="444">
        <f t="shared" ca="1" si="167"/>
        <v>208587015432.22357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208587015432.22357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869112564.30093157</v>
      </c>
      <c r="L3438" s="444">
        <f t="shared" ca="1" si="167"/>
        <v>209456127996.52451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209456127996.52451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872733866.65218544</v>
      </c>
      <c r="L3439" s="444">
        <f t="shared" ca="1" si="167"/>
        <v>210328861863.1767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210328861863.1767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876370257.76323617</v>
      </c>
      <c r="L3440" s="444">
        <f t="shared" ca="1" si="167"/>
        <v>211205232120.93994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211205232120.93994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880021800.50391638</v>
      </c>
      <c r="L3441" s="444">
        <f t="shared" ca="1" si="167"/>
        <v>212085253921.44385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212085253921.44385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883688558.00601602</v>
      </c>
      <c r="L3442" s="444">
        <f t="shared" ca="1" si="167"/>
        <v>212968942479.44986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212968942479.44986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887370593.66437435</v>
      </c>
      <c r="L3443" s="444">
        <f t="shared" ca="1" si="167"/>
        <v>213856313073.11423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213856313073.11423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891067971.13797593</v>
      </c>
      <c r="L3444" s="444">
        <f t="shared" ca="1" si="167"/>
        <v>214747381044.2522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214747381044.2522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894780754.35105073</v>
      </c>
      <c r="L3445" s="444">
        <f t="shared" ca="1" si="167"/>
        <v>215642161798.60324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215642161798.60324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898509007.4941802</v>
      </c>
      <c r="L3446" s="444">
        <f t="shared" ca="1" si="167"/>
        <v>216540670806.09741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216540670806.09741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902252795.02540576</v>
      </c>
      <c r="L3447" s="444">
        <f t="shared" ca="1" si="167"/>
        <v>217442923601.1228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217442923601.1228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906012181.67134488</v>
      </c>
      <c r="L3448" s="444">
        <f t="shared" ca="1" si="167"/>
        <v>218348935782.79416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218348935782.79416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909787232.42830896</v>
      </c>
      <c r="L3449" s="444">
        <f t="shared" ca="1" si="167"/>
        <v>219258723015.22247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219258723015.22247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913578012.56342697</v>
      </c>
      <c r="L3450" s="444">
        <f t="shared" ca="1" si="167"/>
        <v>220172301027.78589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220172301027.78589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917384587.61577451</v>
      </c>
      <c r="L3451" s="444">
        <f t="shared" ca="1" si="167"/>
        <v>221089685615.40167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221089685615.40167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921207023.39750707</v>
      </c>
      <c r="L3452" s="444">
        <f t="shared" ca="1" si="167"/>
        <v>222010892638.79919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222010892638.79919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925045385.99499667</v>
      </c>
      <c r="L3453" s="444">
        <f t="shared" ca="1" si="167"/>
        <v>222935938024.79419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222935938024.79419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928899741.76997578</v>
      </c>
      <c r="L3454" s="444">
        <f t="shared" ca="1" si="167"/>
        <v>223864837766.56418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223864837766.56418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932770157.36068416</v>
      </c>
      <c r="L3455" s="444">
        <f t="shared" ca="1" si="167"/>
        <v>224797607923.92487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224797607923.92487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936656699.68302023</v>
      </c>
      <c r="L3456" s="444">
        <f t="shared" ca="1" si="167"/>
        <v>225734264623.60788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225734264623.60788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940559435.93169951</v>
      </c>
      <c r="L3457" s="444">
        <f t="shared" ca="1" si="167"/>
        <v>226674824059.53958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226674824059.53958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944478433.58141494</v>
      </c>
      <c r="L3458" s="444">
        <f t="shared" ca="1" si="167"/>
        <v>227619302493.121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227619302493.121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948413760.38800418</v>
      </c>
      <c r="L3459" s="444">
        <f t="shared" ca="1" si="167"/>
        <v>228567716253.509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228567716253.509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952365484.38962066</v>
      </c>
      <c r="L3460" s="444">
        <f t="shared" ca="1" si="167"/>
        <v>229520081737.89862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229520081737.89862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956333673.90791094</v>
      </c>
      <c r="L3461" s="444">
        <f t="shared" ca="1" si="167"/>
        <v>230476415411.80652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230476415411.80652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960318397.54919386</v>
      </c>
      <c r="L3462" s="444">
        <f t="shared" ca="1" si="167"/>
        <v>231436733809.35571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231436733809.35571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964319724.2056489</v>
      </c>
      <c r="L3463" s="444">
        <f t="shared" ca="1" si="167"/>
        <v>232401053533.56137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232401053533.56137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968337723.05650568</v>
      </c>
      <c r="L3464" s="444">
        <f t="shared" ca="1" si="167"/>
        <v>233369391256.61789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233369391256.61789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972372463.56924117</v>
      </c>
      <c r="L3465" s="444">
        <f t="shared" ca="1" si="167"/>
        <v>234341763720.18713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234341763720.18713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976424015.50077975</v>
      </c>
      <c r="L3466" s="444">
        <f t="shared" ca="1" si="167"/>
        <v>235318187735.68793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235318187735.68793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980492448.89869976</v>
      </c>
      <c r="L3467" s="444">
        <f t="shared" ca="1" si="167"/>
        <v>236298680184.58664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236298680184.58664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984577834.10244429</v>
      </c>
      <c r="L3468" s="444">
        <f t="shared" ca="1" si="167"/>
        <v>237283258018.68909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237283258018.68909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988680241.74453795</v>
      </c>
      <c r="L3469" s="444">
        <f t="shared" ca="1" si="167"/>
        <v>238271938260.43362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238271938260.43362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992799742.75180674</v>
      </c>
      <c r="L3470" s="444">
        <f t="shared" ca="1" si="167"/>
        <v>239264738003.18542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239264738003.18542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996936408.34660578</v>
      </c>
      <c r="L3471" s="444">
        <f t="shared" ca="1" si="167"/>
        <v>240261674411.53204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240261674411.53204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1001090310.0480502</v>
      </c>
      <c r="L3472" s="444">
        <f t="shared" ca="1" si="167"/>
        <v>241262764721.58011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241262764721.58011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1005261519.6732504</v>
      </c>
      <c r="L3473" s="444">
        <f t="shared" ca="1" si="167"/>
        <v>242268026241.25336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242268026241.25336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1009450109.3385557</v>
      </c>
      <c r="L3474" s="444">
        <f t="shared" ca="1" si="167"/>
        <v>243277476350.59192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243277476350.59192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1013656151.4607996</v>
      </c>
      <c r="L3475" s="444">
        <f t="shared" ca="1" si="167"/>
        <v>244291132502.0527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244291132502.0527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1017879718.7585529</v>
      </c>
      <c r="L3476" s="444">
        <f t="shared" ca="1" si="167"/>
        <v>245309012220.81125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245309012220.81125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1022120884.2533801</v>
      </c>
      <c r="L3477" s="444">
        <f t="shared" ca="1" si="167"/>
        <v>246331133105.06464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246331133105.06464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1026379721.2711027</v>
      </c>
      <c r="L3478" s="444">
        <f t="shared" ca="1" si="167"/>
        <v>247357512826.33572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247357512826.33572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1030656303.4430656</v>
      </c>
      <c r="L3479" s="444">
        <f t="shared" ca="1" si="167"/>
        <v>248388169129.77878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248388169129.77878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1034950704.7074115</v>
      </c>
      <c r="L3480" s="444">
        <f t="shared" ca="1" si="167"/>
        <v>249423119834.48618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249423119834.48618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1039262999.310359</v>
      </c>
      <c r="L3481" s="444">
        <f t="shared" ca="1" si="167"/>
        <v>250462382833.79654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250462382833.79654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1043593261.8074856</v>
      </c>
      <c r="L3482" s="444">
        <f t="shared" ca="1" si="167"/>
        <v>251505976095.60403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251505976095.60403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1047941567.0650167</v>
      </c>
      <c r="L3483" s="444">
        <f t="shared" ca="1" si="167"/>
        <v>252553917662.66904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252553917662.66904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1052307990.2611212</v>
      </c>
      <c r="L3484" s="444">
        <f t="shared" ca="1" si="167"/>
        <v>253606225652.93015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253606225652.93015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1056692606.8872089</v>
      </c>
      <c r="L3485" s="444">
        <f t="shared" ca="1" si="167"/>
        <v>254662918259.81735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254662918259.81735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1061095492.749239</v>
      </c>
      <c r="L3486" s="444">
        <f t="shared" ca="1" si="167"/>
        <v>255724013752.56659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255724013752.56659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1065516723.9690274</v>
      </c>
      <c r="L3487" s="444">
        <f t="shared" ca="1" si="167"/>
        <v>256789530476.53561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256789530476.53561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1069956376.9855651</v>
      </c>
      <c r="L3488" s="444">
        <f t="shared" ca="1" si="167"/>
        <v>257859486853.52118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257859486853.52118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1074414528.5563383</v>
      </c>
      <c r="L3489" s="444">
        <f t="shared" ca="1" si="167"/>
        <v>258933901382.07751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258933901382.07751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1078891255.7586563</v>
      </c>
      <c r="L3490" s="444">
        <f t="shared" ca="1" si="167"/>
        <v>260012792637.83618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260012792637.83618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1083386635.990984</v>
      </c>
      <c r="L3491" s="444">
        <f t="shared" ca="1" si="167"/>
        <v>261096179273.82718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261096179273.82718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1087900746.9742799</v>
      </c>
      <c r="L3492" s="444">
        <f t="shared" ca="1" si="167"/>
        <v>262184080020.80145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262184080020.80145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1092433666.7533395</v>
      </c>
      <c r="L3493" s="444">
        <f t="shared" ca="1" si="167"/>
        <v>263276513687.55478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263276513687.55478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1096985473.6981449</v>
      </c>
      <c r="L3494" s="444">
        <f t="shared" ca="1" si="167"/>
        <v>264373499161.25293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264373499161.25293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1101556246.5052204</v>
      </c>
      <c r="L3495" s="444">
        <f t="shared" ca="1" si="167"/>
        <v>265475055407.75815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265475055407.75815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1106146064.1989923</v>
      </c>
      <c r="L3496" s="444">
        <f t="shared" ca="1" si="167"/>
        <v>266581201471.95715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266581201471.95715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1110755006.1331549</v>
      </c>
      <c r="L3497" s="444">
        <f t="shared" ca="1" si="167"/>
        <v>267691956478.0903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267691956478.0903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1115383151.992043</v>
      </c>
      <c r="L3498" s="444">
        <f t="shared" ca="1" si="167"/>
        <v>268807339630.08234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268807339630.08234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1120030581.7920096</v>
      </c>
      <c r="L3499" s="444">
        <f t="shared" ca="1" si="167"/>
        <v>269927370211.87436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269927370211.87436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1124697375.8828099</v>
      </c>
      <c r="L3500" s="444">
        <f t="shared" ca="1" si="167"/>
        <v>271052067587.75717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271052067587.75717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1129383614.9489882</v>
      </c>
      <c r="L3501" s="444">
        <f t="shared" ca="1" si="167"/>
        <v>272181451202.70615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272181451202.70615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1134089380.0112755</v>
      </c>
      <c r="L3502" s="444">
        <f t="shared" ca="1" si="167"/>
        <v>273315540582.71741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273315540582.71741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1138814752.4279892</v>
      </c>
      <c r="L3503" s="444">
        <f t="shared" ca="1" si="167"/>
        <v>274454355335.14539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274454355335.14539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1143559813.8964391</v>
      </c>
      <c r="L3504" s="444">
        <f t="shared" ca="1" si="167"/>
        <v>275597915149.04181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275597915149.04181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1148324646.4543409</v>
      </c>
      <c r="L3505" s="444">
        <f t="shared" ca="1" si="167"/>
        <v>276746239795.49615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276746239795.49615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1153109332.4812341</v>
      </c>
      <c r="L3506" s="444">
        <f t="shared" ca="1" si="167"/>
        <v>277899349127.97742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277899349127.97742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1157913954.6999059</v>
      </c>
      <c r="L3507" s="444">
        <f t="shared" ca="1" si="167"/>
        <v>279057263082.67731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279057263082.67731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1162738596.1778221</v>
      </c>
      <c r="L3508" s="444">
        <f t="shared" ca="1" si="167"/>
        <v>280220001678.8551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280220001678.8551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1167583340.328563</v>
      </c>
      <c r="L3509" s="444">
        <f t="shared" ca="1" si="167"/>
        <v>281387585019.18365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281387585019.18365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1172448270.9132652</v>
      </c>
      <c r="L3510" s="444">
        <f t="shared" ca="1" si="167"/>
        <v>282560033290.09692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282560033290.09692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1177333472.0420704</v>
      </c>
      <c r="L3511" s="444">
        <f t="shared" ca="1" si="167"/>
        <v>283737366762.13898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283737366762.13898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1182239028.1755791</v>
      </c>
      <c r="L3512" s="444">
        <f t="shared" ca="1" si="167"/>
        <v>284919605790.31458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284919605790.31458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1187165024.1263108</v>
      </c>
      <c r="L3513" s="444">
        <f t="shared" ca="1" si="167"/>
        <v>286106770814.44086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286106770814.44086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1192111545.0601702</v>
      </c>
      <c r="L3514" s="444">
        <f t="shared" ca="1" si="167"/>
        <v>287298882359.50104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287298882359.50104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1197078676.497921</v>
      </c>
      <c r="L3515" s="444">
        <f t="shared" ca="1" si="167"/>
        <v>288495961035.99896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288495961035.99896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1202066504.3166623</v>
      </c>
      <c r="L3516" s="444">
        <f t="shared" ca="1" si="167"/>
        <v>289698027540.31561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289698027540.31561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1207075114.7513151</v>
      </c>
      <c r="L3517" s="444">
        <f t="shared" ca="1" si="167"/>
        <v>290905102655.06696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290905102655.06696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1212104594.3961122</v>
      </c>
      <c r="L3518" s="444">
        <f t="shared" ca="1" si="167"/>
        <v>292117207249.46307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292117207249.46307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1217155030.2060962</v>
      </c>
      <c r="L3519" s="444">
        <f t="shared" ca="1" si="167"/>
        <v>293334362279.66919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293334362279.66919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1222226509.4986217</v>
      </c>
      <c r="L3520" s="444">
        <f t="shared" ca="1" si="167"/>
        <v>294556588789.16779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294556588789.16779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1227319119.9548657</v>
      </c>
      <c r="L3521" s="444">
        <f t="shared" ca="1" si="167"/>
        <v>295783907909.12268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295783907909.12268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1232432949.6213446</v>
      </c>
      <c r="L3522" s="444">
        <f t="shared" ca="1" si="167"/>
        <v>297016340858.74402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297016340858.74402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1237568086.9114335</v>
      </c>
      <c r="L3523" s="444">
        <f t="shared" ca="1" si="167"/>
        <v>298253908945.65546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298253908945.65546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1242724620.6068978</v>
      </c>
      <c r="L3524" s="444">
        <f t="shared" ca="1" si="167"/>
        <v>299496633566.26233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299496633566.26233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1247902639.8594263</v>
      </c>
      <c r="L3525" s="444">
        <f t="shared" ca="1" si="167"/>
        <v>300744536206.12177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300744536206.12177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1253102234.192174</v>
      </c>
      <c r="L3526" s="444">
        <f t="shared" ca="1" si="167"/>
        <v>301997638440.31396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301997638440.31396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1258323493.5013082</v>
      </c>
      <c r="L3527" s="444">
        <f t="shared" ca="1" si="167"/>
        <v>303255961933.81525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303255961933.81525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1263566508.0575635</v>
      </c>
      <c r="L3528" s="444">
        <f t="shared" ca="1" si="167"/>
        <v>304519528441.8728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304519528441.8728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1268831368.5078034</v>
      </c>
      <c r="L3529" s="444">
        <f t="shared" ca="1" si="167"/>
        <v>305788359810.38062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305788359810.38062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1274118165.876586</v>
      </c>
      <c r="L3530" s="444">
        <f t="shared" ca="1" si="167"/>
        <v>307062477976.2572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307062477976.2572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1279426991.5677383</v>
      </c>
      <c r="L3531" s="444">
        <f t="shared" ca="1" si="167"/>
        <v>308341904967.82495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308341904967.82495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1284757937.3659372</v>
      </c>
      <c r="L3532" s="444">
        <f t="shared" ca="1" si="167"/>
        <v>309626662905.19092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309626662905.19092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1290111095.4382954</v>
      </c>
      <c r="L3533" s="444">
        <f t="shared" ca="1" si="167"/>
        <v>310916774000.62921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310916774000.62921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1295486558.3359551</v>
      </c>
      <c r="L3534" s="444">
        <f t="shared" ca="1" si="167"/>
        <v>312212260558.96515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312212260558.96515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1300884418.9956882</v>
      </c>
      <c r="L3535" s="444">
        <f t="shared" ca="1" si="167"/>
        <v>313513144977.96082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313513144977.96082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1306304770.7415035</v>
      </c>
      <c r="L3536" s="444">
        <f t="shared" ca="1" si="167"/>
        <v>314819449748.70233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314819449748.70233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1311747707.2862597</v>
      </c>
      <c r="L3537" s="444">
        <f t="shared" ca="1" si="167"/>
        <v>316131197455.98859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316131197455.98859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1317213322.7332857</v>
      </c>
      <c r="L3538" s="444">
        <f t="shared" ca="1" si="167"/>
        <v>317448410778.72186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317448410778.72186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1322701711.5780077</v>
      </c>
      <c r="L3539" s="444">
        <f t="shared" ca="1" si="167"/>
        <v>318771112490.29987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318771112490.29987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1328212968.7095828</v>
      </c>
      <c r="L3540" s="444">
        <f t="shared" ca="1" si="167"/>
        <v>320099325459.00946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320099325459.00946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1333747189.4125395</v>
      </c>
      <c r="L3541" s="444">
        <f t="shared" ca="1" si="167"/>
        <v>321433072648.422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321433072648.422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1339304469.3684249</v>
      </c>
      <c r="L3542" s="444">
        <f t="shared" ca="1" si="167"/>
        <v>322772377117.79041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322772377117.79041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1344884904.65746</v>
      </c>
      <c r="L3543" s="444">
        <f t="shared" ca="1" si="167"/>
        <v>324117262022.44788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324117262022.44788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1350488591.7601995</v>
      </c>
      <c r="L3544" s="444">
        <f t="shared" ca="1" si="167"/>
        <v>325467750614.20807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325467750614.20807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1356115627.5592003</v>
      </c>
      <c r="L3545" s="444">
        <f t="shared" ca="1" si="167"/>
        <v>326823866241.76727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326823866241.76727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1361766109.3406971</v>
      </c>
      <c r="L3546" s="444">
        <f t="shared" ca="1" si="167"/>
        <v>328185632351.10797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328185632351.10797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1367440134.7962832</v>
      </c>
      <c r="L3547" s="444">
        <f t="shared" ca="1" si="167"/>
        <v>329553072485.90424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329553072485.90424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1373137802.024601</v>
      </c>
      <c r="L3548" s="444">
        <f t="shared" ca="1" si="167"/>
        <v>330926210287.92883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330926210287.92883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1378859209.5330367</v>
      </c>
      <c r="L3549" s="444">
        <f t="shared" ca="1" si="167"/>
        <v>332305069497.46185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332305069497.46185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1384604456.2394245</v>
      </c>
      <c r="L3550" s="444">
        <f t="shared" ca="1" si="167"/>
        <v>333689673953.70129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333689673953.70129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1390373641.4737554</v>
      </c>
      <c r="L3551" s="444">
        <f t="shared" ca="1" si="167"/>
        <v>335080047595.17505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335080047595.17505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1396166864.9798961</v>
      </c>
      <c r="L3552" s="444">
        <f t="shared" ca="1" si="167"/>
        <v>336476214460.15497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336476214460.15497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1401984226.9173124</v>
      </c>
      <c r="L3553" s="444">
        <f t="shared" ca="1" si="167"/>
        <v>337878198687.07227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337878198687.07227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1407825827.8628011</v>
      </c>
      <c r="L3554" s="444">
        <f t="shared" ca="1" si="167"/>
        <v>339286024514.93506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339286024514.93506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1413691768.8122294</v>
      </c>
      <c r="L3555" s="444">
        <f t="shared" ca="1" si="167"/>
        <v>340699716283.74731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340699716283.74731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1419582151.1822805</v>
      </c>
      <c r="L3556" s="444">
        <f t="shared" ca="1" si="167"/>
        <v>342119298434.92957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342119298434.92957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1425497076.8122065</v>
      </c>
      <c r="L3557" s="444">
        <f t="shared" ca="1" si="167"/>
        <v>343544795511.74176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343544795511.74176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1431436647.9655907</v>
      </c>
      <c r="L3558" s="444">
        <f t="shared" ca="1" si="167"/>
        <v>344976232159.70734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344976232159.70734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1437400967.332114</v>
      </c>
      <c r="L3559" s="444">
        <f t="shared" ca="1" si="167"/>
        <v>346413633127.03943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346413633127.03943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1443390138.029331</v>
      </c>
      <c r="L3560" s="444">
        <f t="shared" ca="1" si="167"/>
        <v>347857023265.06879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347857023265.06879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1449404263.6044533</v>
      </c>
      <c r="L3561" s="444">
        <f t="shared" ca="1" si="167"/>
        <v>349306427528.67322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349306427528.67322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1455443448.0361383</v>
      </c>
      <c r="L3562" s="444">
        <f t="shared" ca="1" si="167"/>
        <v>350761870976.70935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350761870976.70935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1461507795.736289</v>
      </c>
      <c r="L3563" s="444">
        <f t="shared" ca="1" si="167"/>
        <v>352223378772.44562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352223378772.44562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1467597411.5518568</v>
      </c>
      <c r="L3564" s="444">
        <f t="shared" ca="1" si="167"/>
        <v>353690976183.9975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353690976183.9975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1473712400.7666562</v>
      </c>
      <c r="L3565" s="444">
        <f t="shared" ca="1" si="167"/>
        <v>355164688584.76416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355164688584.76416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1479852869.103184</v>
      </c>
      <c r="L3566" s="444">
        <f t="shared" ca="1" si="167"/>
        <v>356644541453.86737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356644541453.86737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1486018922.7244473</v>
      </c>
      <c r="L3567" s="444">
        <f t="shared" ca="1" si="167"/>
        <v>358130560376.5918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358130560376.5918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1492210668.2357991</v>
      </c>
      <c r="L3568" s="444">
        <f t="shared" ca="1" si="167"/>
        <v>359622771044.82758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359622771044.82758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1498428212.6867816</v>
      </c>
      <c r="L3569" s="444">
        <f t="shared" ca="1" si="167"/>
        <v>361121199257.51434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361121199257.51434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1504671663.5729764</v>
      </c>
      <c r="L3570" s="444">
        <f t="shared" ca="1" si="167"/>
        <v>362625870921.08734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362625870921.08734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1510941128.8378639</v>
      </c>
      <c r="L3571" s="444">
        <f t="shared" ca="1" si="167"/>
        <v>364136812049.92523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364136812049.92523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1517236716.8746884</v>
      </c>
      <c r="L3572" s="444">
        <f t="shared" ca="1" si="167"/>
        <v>365654048766.79993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365654048766.79993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1523558536.5283329</v>
      </c>
      <c r="L3573" s="444">
        <f t="shared" ca="1" si="167"/>
        <v>367177607303.32825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367177607303.32825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1529906697.0972011</v>
      </c>
      <c r="L3574" s="444">
        <f t="shared" ca="1" si="167"/>
        <v>368707514000.42548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368707514000.42548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1536281308.3351061</v>
      </c>
      <c r="L3575" s="444">
        <f t="shared" ca="1" si="167"/>
        <v>370243795308.76056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370243795308.76056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1542682480.4531689</v>
      </c>
      <c r="L3576" s="444">
        <f t="shared" ca="1" si="167"/>
        <v>371786477789.21375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371786477789.21375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1549110324.1217239</v>
      </c>
      <c r="L3577" s="444">
        <f t="shared" ca="1" si="167"/>
        <v>373335588113.33545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373335588113.33545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1555564950.4722309</v>
      </c>
      <c r="L3578" s="444">
        <f t="shared" ref="L3578:L3832" ca="1" si="172">I3578-J3578+K3578</f>
        <v>374891153063.80768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374891153063.80768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1562046471.0991986</v>
      </c>
      <c r="L3579" s="444">
        <f t="shared" ca="1" si="172"/>
        <v>376453199534.90686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376453199534.90686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1568554998.0621119</v>
      </c>
      <c r="L3580" s="444">
        <f t="shared" ca="1" si="172"/>
        <v>378021754532.96899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378021754532.96899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1575090643.8873708</v>
      </c>
      <c r="L3581" s="444">
        <f t="shared" ca="1" si="172"/>
        <v>379596845176.85638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379596845176.85638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1581653521.570235</v>
      </c>
      <c r="L3582" s="444">
        <f t="shared" ca="1" si="172"/>
        <v>381178498698.42664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381178498698.42664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1588243744.5767777</v>
      </c>
      <c r="L3583" s="444">
        <f t="shared" ca="1" si="172"/>
        <v>382766742443.00342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382766742443.00342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1594861426.8458476</v>
      </c>
      <c r="L3584" s="444">
        <f t="shared" ca="1" si="172"/>
        <v>384361603869.84924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384361603869.84924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1601506682.7910385</v>
      </c>
      <c r="L3585" s="444">
        <f t="shared" ca="1" si="172"/>
        <v>385963110552.64026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385963110552.64026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1608179627.3026676</v>
      </c>
      <c r="L3586" s="444">
        <f t="shared" ca="1" si="172"/>
        <v>387571290179.94293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387571290179.94293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1614880375.7497623</v>
      </c>
      <c r="L3587" s="444">
        <f t="shared" ca="1" si="172"/>
        <v>389186170555.69269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389186170555.69269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1621609043.9820528</v>
      </c>
      <c r="L3588" s="444">
        <f t="shared" ca="1" si="172"/>
        <v>390807779599.67474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390807779599.67474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1628365748.3319781</v>
      </c>
      <c r="L3589" s="444">
        <f t="shared" ca="1" si="172"/>
        <v>392436145348.00671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392436145348.00671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1635150605.6166947</v>
      </c>
      <c r="L3590" s="444">
        <f t="shared" ca="1" si="172"/>
        <v>394071295953.62341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394071295953.62341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1641963733.1400976</v>
      </c>
      <c r="L3591" s="444">
        <f t="shared" ca="1" si="172"/>
        <v>395713259686.76349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395713259686.76349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1648805248.6948478</v>
      </c>
      <c r="L3592" s="444">
        <f t="shared" ca="1" si="172"/>
        <v>397362064935.45831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397362064935.45831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1655675270.5644097</v>
      </c>
      <c r="L3593" s="444">
        <f t="shared" ca="1" si="172"/>
        <v>399017740206.02271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399017740206.02271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1662573917.5250945</v>
      </c>
      <c r="L3594" s="444">
        <f t="shared" ca="1" si="172"/>
        <v>400680314123.54779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400680314123.54779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1669501308.8481157</v>
      </c>
      <c r="L3595" s="444">
        <f t="shared" ca="1" si="172"/>
        <v>402349815432.39594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402349815432.39594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1676457564.3016498</v>
      </c>
      <c r="L3596" s="444">
        <f t="shared" ca="1" si="172"/>
        <v>404026272996.69757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404026272996.69757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1683442804.1529064</v>
      </c>
      <c r="L3597" s="444">
        <f t="shared" ca="1" si="172"/>
        <v>405709715800.85046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405709715800.85046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1690457149.1702104</v>
      </c>
      <c r="L3598" s="444">
        <f t="shared" ca="1" si="172"/>
        <v>407400172950.02069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407400172950.02069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1697500720.6250863</v>
      </c>
      <c r="L3599" s="444">
        <f t="shared" ca="1" si="172"/>
        <v>409097673670.64575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409097673670.64575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1704573640.2943573</v>
      </c>
      <c r="L3600" s="444">
        <f t="shared" ca="1" si="172"/>
        <v>410802247310.94012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410802247310.94012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1711676030.4622505</v>
      </c>
      <c r="L3601" s="444">
        <f t="shared" ca="1" si="172"/>
        <v>412513923341.4024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412513923341.4024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1718808013.9225099</v>
      </c>
      <c r="L3602" s="444">
        <f t="shared" ca="1" si="172"/>
        <v>414232731355.32489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414232731355.32489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1725969713.9805202</v>
      </c>
      <c r="L3603" s="444">
        <f t="shared" ca="1" si="172"/>
        <v>415958701069.30542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415958701069.30542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1733161254.4554393</v>
      </c>
      <c r="L3604" s="444">
        <f t="shared" ca="1" si="172"/>
        <v>417691862323.76086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417691862323.76086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1740382759.6823368</v>
      </c>
      <c r="L3605" s="444">
        <f t="shared" ca="1" si="172"/>
        <v>419432245083.44318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419432245083.44318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1747634354.5143466</v>
      </c>
      <c r="L3606" s="444">
        <f t="shared" ca="1" si="172"/>
        <v>421179879437.95752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421179879437.95752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1754916164.3248229</v>
      </c>
      <c r="L3607" s="444">
        <f t="shared" ca="1" si="172"/>
        <v>422934795602.28235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422934795602.28235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1762228315.0095098</v>
      </c>
      <c r="L3608" s="444">
        <f t="shared" ca="1" si="172"/>
        <v>424697023917.29187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424697023917.29187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1769570932.9887161</v>
      </c>
      <c r="L3609" s="444">
        <f t="shared" ca="1" si="172"/>
        <v>426466594850.28058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426466594850.28058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1776944145.2095025</v>
      </c>
      <c r="L3610" s="444">
        <f t="shared" ca="1" si="172"/>
        <v>428243538995.49005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428243538995.49005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1784348079.1478748</v>
      </c>
      <c r="L3611" s="444">
        <f t="shared" ca="1" si="172"/>
        <v>430027887074.63794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430027887074.63794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1791782862.8109913</v>
      </c>
      <c r="L3612" s="444">
        <f t="shared" ca="1" si="172"/>
        <v>431819669937.44891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431819669937.44891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1799248624.7393703</v>
      </c>
      <c r="L3613" s="444">
        <f t="shared" ca="1" si="172"/>
        <v>433618918562.18829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433618918562.18829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1806745494.0091178</v>
      </c>
      <c r="L3614" s="444">
        <f t="shared" ca="1" si="172"/>
        <v>435425664056.19739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435425664056.19739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1814273600.2341559</v>
      </c>
      <c r="L3615" s="444">
        <f t="shared" ca="1" si="172"/>
        <v>437239937656.43152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437239937656.43152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1821833073.5684643</v>
      </c>
      <c r="L3616" s="444">
        <f t="shared" ca="1" si="172"/>
        <v>439061770730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439061770730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1829424044.7083333</v>
      </c>
      <c r="L3617" s="444">
        <f t="shared" ca="1" si="172"/>
        <v>440891194774.70831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440891194774.70831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1837046644.894618</v>
      </c>
      <c r="L3618" s="444">
        <f t="shared" ca="1" si="172"/>
        <v>442728241419.60291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442728241419.60291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1844701005.9150121</v>
      </c>
      <c r="L3619" s="444">
        <f t="shared" ca="1" si="172"/>
        <v>444572942425.51794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444572942425.51794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1852387260.1063249</v>
      </c>
      <c r="L3620" s="444">
        <f t="shared" ca="1" si="172"/>
        <v>446425329685.62427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446425329685.62427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1860105540.3567674</v>
      </c>
      <c r="L3621" s="444">
        <f t="shared" ca="1" si="172"/>
        <v>448285435225.98102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448285435225.98102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1867855980.1082542</v>
      </c>
      <c r="L3622" s="444">
        <f t="shared" ca="1" si="172"/>
        <v>450153291206.08929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450153291206.08929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1875638713.3587053</v>
      </c>
      <c r="L3623" s="444">
        <f t="shared" ca="1" si="172"/>
        <v>452028929919.448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452028929919.448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1883453874.6643667</v>
      </c>
      <c r="L3624" s="444">
        <f t="shared" ca="1" si="172"/>
        <v>453912383794.11237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453912383794.11237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1891301599.1421349</v>
      </c>
      <c r="L3625" s="444">
        <f t="shared" ca="1" si="172"/>
        <v>455803685393.25452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455803685393.25452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1899182022.4718938</v>
      </c>
      <c r="L3626" s="444">
        <f t="shared" ca="1" si="172"/>
        <v>457702867415.72644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457702867415.72644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1907095280.8988602</v>
      </c>
      <c r="L3627" s="444">
        <f t="shared" ca="1" si="172"/>
        <v>459609962696.62531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459609962696.62531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1915041511.2359388</v>
      </c>
      <c r="L3628" s="444">
        <f t="shared" ca="1" si="172"/>
        <v>461525004207.86127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461525004207.86127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1923020850.8660884</v>
      </c>
      <c r="L3629" s="444">
        <f t="shared" ca="1" si="172"/>
        <v>463448025058.72736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463448025058.72736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1931033437.7446971</v>
      </c>
      <c r="L3630" s="444">
        <f t="shared" ca="1" si="172"/>
        <v>465379058496.47205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465379058496.47205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1939079410.4019668</v>
      </c>
      <c r="L3631" s="444">
        <f t="shared" ca="1" si="172"/>
        <v>467318137906.87402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467318137906.87402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1947158907.9453084</v>
      </c>
      <c r="L3632" s="444">
        <f t="shared" ca="1" si="172"/>
        <v>469265296814.81934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469265296814.81934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1955272070.0617473</v>
      </c>
      <c r="L3633" s="444">
        <f t="shared" ca="1" si="172"/>
        <v>471220568884.8811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471220568884.8811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1963419037.0203381</v>
      </c>
      <c r="L3634" s="444">
        <f t="shared" ca="1" si="172"/>
        <v>473183987921.90143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473183987921.90143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1971599949.6745892</v>
      </c>
      <c r="L3635" s="444">
        <f t="shared" ca="1" si="172"/>
        <v>475155587871.57599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475155587871.57599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1979814949.4649003</v>
      </c>
      <c r="L3636" s="444">
        <f t="shared" ca="1" si="172"/>
        <v>477135402821.04089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477135402821.04089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1988064178.4210041</v>
      </c>
      <c r="L3637" s="444">
        <f t="shared" ca="1" si="172"/>
        <v>479123466999.46191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479123466999.46191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1996347779.1644247</v>
      </c>
      <c r="L3638" s="444">
        <f t="shared" ca="1" si="172"/>
        <v>481119814778.62634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481119814778.62634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2004665894.910943</v>
      </c>
      <c r="L3639" s="444">
        <f t="shared" ca="1" si="172"/>
        <v>483124480673.53729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483124480673.53729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2013018669.4730721</v>
      </c>
      <c r="L3640" s="444">
        <f t="shared" ca="1" si="172"/>
        <v>485137499343.01038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485137499343.01038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2021406247.2625432</v>
      </c>
      <c r="L3641" s="444">
        <f t="shared" ca="1" si="172"/>
        <v>487158905590.27295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487158905590.27295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2029828773.292804</v>
      </c>
      <c r="L3642" s="444">
        <f t="shared" ca="1" si="172"/>
        <v>489188734363.56573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489188734363.56573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2038286393.1815238</v>
      </c>
      <c r="L3643" s="444">
        <f t="shared" ca="1" si="172"/>
        <v>491227020756.74725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491227020756.74725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2046779253.1531136</v>
      </c>
      <c r="L3644" s="444">
        <f t="shared" ca="1" si="172"/>
        <v>493273800009.90039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493273800009.90039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2055307500.0412514</v>
      </c>
      <c r="L3645" s="444">
        <f t="shared" ca="1" si="172"/>
        <v>495329107509.94165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495329107509.94165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2063871281.2914236</v>
      </c>
      <c r="L3646" s="444">
        <f t="shared" ca="1" si="172"/>
        <v>497392978791.23309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497392978791.23309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2072470744.9634709</v>
      </c>
      <c r="L3647" s="444">
        <f t="shared" ca="1" si="172"/>
        <v>499465449536.19659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499465449536.19659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2081106039.7341528</v>
      </c>
      <c r="L3648" s="444">
        <f t="shared" ca="1" si="172"/>
        <v>501546555575.93073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501546555575.93073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2089777314.8997114</v>
      </c>
      <c r="L3649" s="444">
        <f t="shared" ca="1" si="172"/>
        <v>503636332890.83044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503636332890.83044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2098484720.3784602</v>
      </c>
      <c r="L3650" s="444">
        <f t="shared" ca="1" si="172"/>
        <v>505734817611.20892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505734817611.20892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2107228406.7133706</v>
      </c>
      <c r="L3651" s="444">
        <f t="shared" ca="1" si="172"/>
        <v>507842046017.9223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507842046017.9223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2116008525.0746763</v>
      </c>
      <c r="L3652" s="444">
        <f t="shared" ca="1" si="172"/>
        <v>509958054542.99695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509958054542.99695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2124825227.2624872</v>
      </c>
      <c r="L3653" s="444">
        <f t="shared" ca="1" si="172"/>
        <v>512082879770.25946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512082879770.25946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2133678665.7094142</v>
      </c>
      <c r="L3654" s="444">
        <f t="shared" ca="1" si="172"/>
        <v>514216558435.96887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514216558435.96887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2142568993.4832036</v>
      </c>
      <c r="L3655" s="444">
        <f t="shared" ca="1" si="172"/>
        <v>516359127429.45209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516359127429.45209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2151496364.2893834</v>
      </c>
      <c r="L3656" s="444">
        <f t="shared" ca="1" si="172"/>
        <v>518510623793.74146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518510623793.74146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2160460932.4739227</v>
      </c>
      <c r="L3657" s="444">
        <f t="shared" ca="1" si="172"/>
        <v>520671084726.21539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520671084726.21539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2169462853.0258975</v>
      </c>
      <c r="L3658" s="444">
        <f t="shared" ca="1" si="172"/>
        <v>522840547579.24127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522840547579.24127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2178502281.5801721</v>
      </c>
      <c r="L3659" s="444">
        <f t="shared" ca="1" si="172"/>
        <v>525019049860.82147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525019049860.82147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2187579374.4200897</v>
      </c>
      <c r="L3660" s="444">
        <f t="shared" ca="1" si="172"/>
        <v>527206629235.24158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527206629235.24158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2196694288.4801731</v>
      </c>
      <c r="L3661" s="444">
        <f t="shared" ca="1" si="172"/>
        <v>529403323523.72174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529403323523.72174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2205847181.3488407</v>
      </c>
      <c r="L3662" s="444">
        <f t="shared" ca="1" si="172"/>
        <v>531609170705.07056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531609170705.07056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2215038211.2711272</v>
      </c>
      <c r="L3663" s="444">
        <f t="shared" ca="1" si="172"/>
        <v>533824208916.34167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533824208916.34167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2224267537.1514235</v>
      </c>
      <c r="L3664" s="444">
        <f t="shared" ca="1" si="172"/>
        <v>536048476453.4931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536048476453.4931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2233535318.556221</v>
      </c>
      <c r="L3665" s="444">
        <f t="shared" ca="1" si="172"/>
        <v>538282011772.04932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538282011772.04932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2242841715.7168722</v>
      </c>
      <c r="L3666" s="444">
        <f t="shared" ca="1" si="172"/>
        <v>540524853487.76617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540524853487.76617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2252186889.5323591</v>
      </c>
      <c r="L3667" s="444">
        <f t="shared" ca="1" si="172"/>
        <v>542777040377.29852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542777040377.29852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2261571001.5720773</v>
      </c>
      <c r="L3668" s="444">
        <f t="shared" ca="1" si="172"/>
        <v>545038611378.87061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545038611378.87061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2270994214.0786276</v>
      </c>
      <c r="L3669" s="444">
        <f t="shared" ca="1" si="172"/>
        <v>547309605592.94922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547309605592.94922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2280456689.9706216</v>
      </c>
      <c r="L3670" s="444">
        <f t="shared" ca="1" si="172"/>
        <v>549590062282.91986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549590062282.91986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2289958592.8454995</v>
      </c>
      <c r="L3671" s="444">
        <f t="shared" ca="1" si="172"/>
        <v>551880020875.76538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551880020875.76538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2299500086.9823556</v>
      </c>
      <c r="L3672" s="444">
        <f t="shared" ca="1" si="172"/>
        <v>554179520962.74768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554179520962.74768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2309081337.3447819</v>
      </c>
      <c r="L3673" s="444">
        <f t="shared" ca="1" si="172"/>
        <v>556488602300.09241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556488602300.09241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2318702509.5837183</v>
      </c>
      <c r="L3674" s="444">
        <f t="shared" ca="1" si="172"/>
        <v>558807304809.67615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558807304809.67615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2328363770.0403171</v>
      </c>
      <c r="L3675" s="444">
        <f t="shared" ca="1" si="172"/>
        <v>561135668579.71643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561135668579.71643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2338065285.7488184</v>
      </c>
      <c r="L3676" s="444">
        <f t="shared" ca="1" si="172"/>
        <v>563473733865.46521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563473733865.46521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2347807224.4394383</v>
      </c>
      <c r="L3677" s="444">
        <f t="shared" ca="1" si="172"/>
        <v>565821541089.90466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565821541089.90466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2357589754.5412693</v>
      </c>
      <c r="L3678" s="444">
        <f t="shared" ca="1" si="172"/>
        <v>568179130844.44592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568179130844.44592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2367413045.1851912</v>
      </c>
      <c r="L3679" s="444">
        <f t="shared" ca="1" si="172"/>
        <v>570546543889.6311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570546543889.6311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2377277266.2067962</v>
      </c>
      <c r="L3680" s="444">
        <f t="shared" ca="1" si="172"/>
        <v>572923821155.83789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572923821155.83789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2387182588.1493244</v>
      </c>
      <c r="L3681" s="444">
        <f t="shared" ca="1" si="172"/>
        <v>575311003743.98718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575311003743.98718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2397129182.266613</v>
      </c>
      <c r="L3682" s="444">
        <f t="shared" ca="1" si="172"/>
        <v>577708132926.25378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577708132926.25378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2407117220.5260572</v>
      </c>
      <c r="L3683" s="444">
        <f t="shared" ca="1" si="172"/>
        <v>580115250146.77979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580115250146.77979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2417146875.6115823</v>
      </c>
      <c r="L3684" s="444">
        <f t="shared" ca="1" si="172"/>
        <v>582532397022.39136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582532397022.39136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2427218320.9266305</v>
      </c>
      <c r="L3685" s="444">
        <f t="shared" ca="1" si="172"/>
        <v>584959615343.31799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584959615343.31799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2437331730.5971584</v>
      </c>
      <c r="L3686" s="444">
        <f t="shared" ca="1" si="172"/>
        <v>587396947073.91516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587396947073.91516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2447487279.4746466</v>
      </c>
      <c r="L3687" s="444">
        <f t="shared" ca="1" si="172"/>
        <v>589844434353.38977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589844434353.38977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2457685143.1391239</v>
      </c>
      <c r="L3688" s="444">
        <f t="shared" ca="1" si="172"/>
        <v>592302119496.52893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592302119496.52893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2467925497.902204</v>
      </c>
      <c r="L3689" s="444">
        <f t="shared" ca="1" si="172"/>
        <v>594770044994.43115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594770044994.43115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2478208520.8101296</v>
      </c>
      <c r="L3690" s="444">
        <f t="shared" ca="1" si="172"/>
        <v>597248253515.24133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597248253515.24133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2488534389.6468387</v>
      </c>
      <c r="L3691" s="444">
        <f t="shared" ca="1" si="172"/>
        <v>599736787904.88818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599736787904.88818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2498903282.9370341</v>
      </c>
      <c r="L3692" s="444">
        <f t="shared" ca="1" si="172"/>
        <v>602235691187.8252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602235691187.8252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2509315379.9492717</v>
      </c>
      <c r="L3693" s="444">
        <f t="shared" ca="1" si="172"/>
        <v>604745006567.77441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604745006567.77441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2519770860.69906</v>
      </c>
      <c r="L3694" s="444">
        <f t="shared" ca="1" si="172"/>
        <v>607264777428.47351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607264777428.47351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2530269905.951973</v>
      </c>
      <c r="L3695" s="444">
        <f t="shared" ca="1" si="172"/>
        <v>609795047334.42554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609795047334.42554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2540812697.2267733</v>
      </c>
      <c r="L3696" s="444">
        <f t="shared" ca="1" si="172"/>
        <v>612335860031.65234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612335860031.65234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2551399416.7985516</v>
      </c>
      <c r="L3697" s="444">
        <f t="shared" ca="1" si="172"/>
        <v>614887259448.45093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614887259448.45093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2562030247.701879</v>
      </c>
      <c r="L3698" s="444">
        <f t="shared" ca="1" si="172"/>
        <v>617449289696.15283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617449289696.15283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2572705373.7339702</v>
      </c>
      <c r="L3699" s="444">
        <f t="shared" ca="1" si="172"/>
        <v>620021995069.88684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620021995069.88684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2583424979.4578619</v>
      </c>
      <c r="L3700" s="444">
        <f t="shared" ca="1" si="172"/>
        <v>622605420049.34473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622605420049.34473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2594189250.2056031</v>
      </c>
      <c r="L3701" s="444">
        <f t="shared" ca="1" si="172"/>
        <v>625199609299.55029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625199609299.55029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2604998372.0814595</v>
      </c>
      <c r="L3702" s="444">
        <f t="shared" ca="1" si="172"/>
        <v>627804607671.63171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627804607671.63171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2615852531.9651322</v>
      </c>
      <c r="L3703" s="444">
        <f t="shared" ca="1" si="172"/>
        <v>630420460203.5968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630420460203.5968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2626751917.5149865</v>
      </c>
      <c r="L3704" s="444">
        <f t="shared" ca="1" si="172"/>
        <v>633047212121.11182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633047212121.11182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2637696717.171299</v>
      </c>
      <c r="L3705" s="444">
        <f t="shared" ca="1" si="172"/>
        <v>635684908838.28308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635684908838.28308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2648687120.159513</v>
      </c>
      <c r="L3706" s="444">
        <f t="shared" ca="1" si="172"/>
        <v>638333595958.44263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638333595958.44263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2659723316.4935107</v>
      </c>
      <c r="L3707" s="444">
        <f t="shared" ca="1" si="172"/>
        <v>640993319274.93616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640993319274.93616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2670805496.9789004</v>
      </c>
      <c r="L3708" s="444">
        <f t="shared" ca="1" si="172"/>
        <v>643664124771.91504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643664124771.91504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2681933853.2163124</v>
      </c>
      <c r="L3709" s="444">
        <f t="shared" ca="1" si="172"/>
        <v>646346058625.13135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646346058625.13135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2693108577.6047139</v>
      </c>
      <c r="L3710" s="444">
        <f t="shared" ca="1" si="172"/>
        <v>649039167202.73608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649039167202.73608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2704329863.3447337</v>
      </c>
      <c r="L3711" s="444">
        <f t="shared" ca="1" si="172"/>
        <v>651743497066.08081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651743497066.08081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2715597904.4420033</v>
      </c>
      <c r="L3712" s="444">
        <f t="shared" ca="1" si="172"/>
        <v>654459094970.52283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654459094970.52283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2726912895.7105117</v>
      </c>
      <c r="L3713" s="444">
        <f t="shared" ca="1" si="172"/>
        <v>657186007866.2334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657186007866.2334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2738275032.7759724</v>
      </c>
      <c r="L3714" s="444">
        <f t="shared" ca="1" si="172"/>
        <v>659924282899.0094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659924282899.0094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2749684512.079206</v>
      </c>
      <c r="L3715" s="444">
        <f t="shared" ca="1" si="172"/>
        <v>662673967411.08862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662673967411.08862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2761141530.8795357</v>
      </c>
      <c r="L3716" s="444">
        <f t="shared" ca="1" si="172"/>
        <v>665435108941.96814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665435108941.96814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2772646287.2582006</v>
      </c>
      <c r="L3717" s="444">
        <f t="shared" ca="1" si="172"/>
        <v>668207755229.22632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668207755229.22632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2784198980.1217761</v>
      </c>
      <c r="L3718" s="444">
        <f t="shared" ca="1" si="172"/>
        <v>670991954209.34814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670991954209.34814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2795799809.2056174</v>
      </c>
      <c r="L3719" s="444">
        <f t="shared" ca="1" si="172"/>
        <v>673787754018.55371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673787754018.55371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2807448975.0773072</v>
      </c>
      <c r="L3720" s="444">
        <f t="shared" ca="1" si="172"/>
        <v>676595202993.63098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676595202993.63098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2819146679.1401291</v>
      </c>
      <c r="L3721" s="444">
        <f t="shared" ca="1" si="172"/>
        <v>679414349672.77112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679414349672.77112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2830893123.6365461</v>
      </c>
      <c r="L3722" s="444">
        <f t="shared" ca="1" si="172"/>
        <v>682245242796.40771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682245242796.40771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2842688511.6516986</v>
      </c>
      <c r="L3723" s="444">
        <f t="shared" ca="1" si="172"/>
        <v>685087931308.05945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685087931308.05945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2854533047.1169143</v>
      </c>
      <c r="L3724" s="444">
        <f t="shared" ca="1" si="172"/>
        <v>687942464355.17639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687942464355.17639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2866426934.8132348</v>
      </c>
      <c r="L3725" s="444">
        <f t="shared" ca="1" si="172"/>
        <v>690808891289.98962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690808891289.98962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2878370380.3749566</v>
      </c>
      <c r="L3726" s="444">
        <f t="shared" ca="1" si="172"/>
        <v>693687261670.36462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693687261670.36462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2890363590.2931857</v>
      </c>
      <c r="L3727" s="444">
        <f t="shared" ca="1" si="172"/>
        <v>696577625260.65784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696577625260.65784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2902406771.9194078</v>
      </c>
      <c r="L3728" s="444">
        <f t="shared" ca="1" si="172"/>
        <v>699480032032.57727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699480032032.57727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2914500133.4690719</v>
      </c>
      <c r="L3729" s="444">
        <f t="shared" ca="1" si="172"/>
        <v>702394532166.04639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702394532166.04639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2926643884.0251932</v>
      </c>
      <c r="L3730" s="444">
        <f t="shared" ca="1" si="172"/>
        <v>705321176050.07153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705321176050.07153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2938838233.5419645</v>
      </c>
      <c r="L3731" s="444">
        <f t="shared" ca="1" si="172"/>
        <v>708260014283.61353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708260014283.61353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2951083392.8483896</v>
      </c>
      <c r="L3732" s="444">
        <f t="shared" ca="1" si="172"/>
        <v>711211097676.46191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711211097676.46191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2963379573.6519246</v>
      </c>
      <c r="L3733" s="444">
        <f t="shared" ca="1" si="172"/>
        <v>714174477250.11389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714174477250.11389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2975726988.542141</v>
      </c>
      <c r="L3734" s="444">
        <f t="shared" ca="1" si="172"/>
        <v>717150204238.65601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717150204238.65601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2988125850.9944</v>
      </c>
      <c r="L3735" s="444">
        <f t="shared" ca="1" si="172"/>
        <v>720138330089.65039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720138330089.65039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3000576375.3735433</v>
      </c>
      <c r="L3736" s="444">
        <f t="shared" ca="1" si="172"/>
        <v>723138906465.02393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723138906465.02393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3013078776.9375997</v>
      </c>
      <c r="L3737" s="444">
        <f t="shared" ca="1" si="172"/>
        <v>726151985241.96155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726151985241.96155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3025633271.8415065</v>
      </c>
      <c r="L3738" s="444">
        <f t="shared" ca="1" si="172"/>
        <v>729177618513.8031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729177618513.8031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3038240077.1408463</v>
      </c>
      <c r="L3739" s="444">
        <f t="shared" ca="1" si="172"/>
        <v>732215858590.94397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732215858590.94397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3050899410.7955999</v>
      </c>
      <c r="L3740" s="444">
        <f t="shared" ca="1" si="172"/>
        <v>735266758001.73962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735266758001.73962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3063611491.6739149</v>
      </c>
      <c r="L3741" s="444">
        <f t="shared" ca="1" si="172"/>
        <v>738330369493.41357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738330369493.41357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3076376539.5558901</v>
      </c>
      <c r="L3742" s="444">
        <f t="shared" ca="1" si="172"/>
        <v>741406746032.96948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741406746032.96948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3089194775.137373</v>
      </c>
      <c r="L3743" s="444">
        <f t="shared" ca="1" si="172"/>
        <v>744495940808.10681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744495940808.10681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3102066420.0337782</v>
      </c>
      <c r="L3744" s="444">
        <f t="shared" ca="1" si="172"/>
        <v>747598007228.14063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747598007228.14063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3114991696.7839193</v>
      </c>
      <c r="L3745" s="444">
        <f t="shared" ca="1" si="172"/>
        <v>750712998924.92456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750712998924.92456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3127970828.8538523</v>
      </c>
      <c r="L3746" s="444">
        <f t="shared" ca="1" si="172"/>
        <v>753840969753.77844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753840969753.77844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3141004040.6407433</v>
      </c>
      <c r="L3747" s="444">
        <f t="shared" ca="1" si="172"/>
        <v>756981973794.41919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756981973794.41919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3154091557.4767466</v>
      </c>
      <c r="L3748" s="444">
        <f t="shared" ca="1" si="172"/>
        <v>760136065351.896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760136065351.896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3167233605.6328998</v>
      </c>
      <c r="L3749" s="444">
        <f t="shared" ca="1" si="172"/>
        <v>763303298957.52893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763303298957.52893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3180430412.3230371</v>
      </c>
      <c r="L3750" s="444">
        <f t="shared" ca="1" si="172"/>
        <v>766483729369.85193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766483729369.85193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3193682205.7077165</v>
      </c>
      <c r="L3751" s="444">
        <f t="shared" ca="1" si="172"/>
        <v>769677411575.55969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769677411575.55969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3206989214.8981652</v>
      </c>
      <c r="L3752" s="444">
        <f t="shared" ca="1" si="172"/>
        <v>772884400790.45789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772884400790.45789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3220351669.9602413</v>
      </c>
      <c r="L3753" s="444">
        <f t="shared" ca="1" si="172"/>
        <v>776104752460.41809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776104752460.41809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3233769801.9184089</v>
      </c>
      <c r="L3754" s="444">
        <f t="shared" ca="1" si="172"/>
        <v>779338522262.33655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779338522262.33655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3247243842.7597356</v>
      </c>
      <c r="L3755" s="444">
        <f t="shared" ca="1" si="172"/>
        <v>782585766105.09631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782585766105.09631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3260774025.4379015</v>
      </c>
      <c r="L3756" s="444">
        <f t="shared" ca="1" si="172"/>
        <v>785846540130.53418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785846540130.53418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3274360583.8772259</v>
      </c>
      <c r="L3757" s="444">
        <f t="shared" ca="1" si="172"/>
        <v>789120900714.41138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789120900714.41138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3288003752.9767141</v>
      </c>
      <c r="L3758" s="444">
        <f t="shared" ca="1" si="172"/>
        <v>792408904467.38806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792408904467.38806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3301703768.6141167</v>
      </c>
      <c r="L3759" s="444">
        <f t="shared" ca="1" si="172"/>
        <v>795710608236.0022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795710608236.0022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3315460867.6500092</v>
      </c>
      <c r="L3760" s="444">
        <f t="shared" ca="1" si="172"/>
        <v>799026069103.65222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799026069103.65222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3329275287.9318843</v>
      </c>
      <c r="L3761" s="444">
        <f t="shared" ca="1" si="172"/>
        <v>802355344391.58411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802355344391.58411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3343147268.2982669</v>
      </c>
      <c r="L3762" s="444">
        <f t="shared" ca="1" si="172"/>
        <v>805698491659.88232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805698491659.88232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3357077048.5828428</v>
      </c>
      <c r="L3763" s="444">
        <f t="shared" ca="1" si="172"/>
        <v>809055568708.46521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809055568708.46521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3371064869.6186051</v>
      </c>
      <c r="L3764" s="444">
        <f t="shared" ca="1" si="172"/>
        <v>812426633578.08386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812426633578.08386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3385110973.2420158</v>
      </c>
      <c r="L3765" s="444">
        <f t="shared" ca="1" si="172"/>
        <v>815811744551.32593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815811744551.32593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3399215602.2971911</v>
      </c>
      <c r="L3766" s="444">
        <f t="shared" ca="1" si="172"/>
        <v>819210960153.62317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819210960153.62317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3413379000.6400967</v>
      </c>
      <c r="L3767" s="444">
        <f t="shared" ca="1" si="172"/>
        <v>822624339154.26331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822624339154.26331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3427601413.1427636</v>
      </c>
      <c r="L3768" s="444">
        <f t="shared" ca="1" si="172"/>
        <v>826051940567.40613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826051940567.40613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3441883085.6975255</v>
      </c>
      <c r="L3769" s="444">
        <f t="shared" ca="1" si="172"/>
        <v>829493823653.10364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829493823653.10364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3456224265.2212653</v>
      </c>
      <c r="L3770" s="444">
        <f t="shared" ca="1" si="172"/>
        <v>832950047918.32495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832950047918.32495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3470625199.659687</v>
      </c>
      <c r="L3771" s="444">
        <f t="shared" ca="1" si="172"/>
        <v>836420673117.98462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836420673117.98462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3485086137.9916024</v>
      </c>
      <c r="L3772" s="444">
        <f t="shared" ca="1" si="172"/>
        <v>839905759255.9762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839905759255.9762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3499607330.2332339</v>
      </c>
      <c r="L3773" s="444">
        <f t="shared" ca="1" si="172"/>
        <v>843405366586.20947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843405366586.20947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3514189027.4425392</v>
      </c>
      <c r="L3774" s="444">
        <f t="shared" ca="1" si="172"/>
        <v>846919555613.65198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846919555613.65198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3528831481.7235498</v>
      </c>
      <c r="L3775" s="444">
        <f t="shared" ca="1" si="172"/>
        <v>850448387095.37549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850448387095.37549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3543534946.230731</v>
      </c>
      <c r="L3776" s="444">
        <f t="shared" ca="1" si="172"/>
        <v>853991922041.6062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853991922041.6062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3558299675.1733589</v>
      </c>
      <c r="L3777" s="444">
        <f t="shared" ca="1" si="172"/>
        <v>857550221716.77954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857550221716.77954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3573125923.8199148</v>
      </c>
      <c r="L3778" s="444">
        <f t="shared" ca="1" si="172"/>
        <v>861123347640.59949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861123347640.59949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3588013948.5024977</v>
      </c>
      <c r="L3779" s="444">
        <f t="shared" ca="1" si="172"/>
        <v>864711361589.10193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864711361589.10193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3602964006.6212578</v>
      </c>
      <c r="L3780" s="444">
        <f t="shared" ca="1" si="172"/>
        <v>868314325595.72314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868314325595.72314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3617976356.6488471</v>
      </c>
      <c r="L3781" s="444">
        <f t="shared" ca="1" si="172"/>
        <v>871932301952.37195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871932301952.37195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3633051258.1348829</v>
      </c>
      <c r="L3782" s="444">
        <f t="shared" ca="1" si="172"/>
        <v>875565353210.50684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875565353210.50684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3648188971.7104449</v>
      </c>
      <c r="L3783" s="444">
        <f t="shared" ca="1" si="172"/>
        <v>879213542182.21729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879213542182.21729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3663389759.0925717</v>
      </c>
      <c r="L3784" s="444">
        <f t="shared" ca="1" si="172"/>
        <v>882876931941.30981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882876931941.30981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3678653883.0887914</v>
      </c>
      <c r="L3785" s="444">
        <f t="shared" ca="1" si="172"/>
        <v>886555585824.39856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886555585824.39856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3693981607.6016607</v>
      </c>
      <c r="L3786" s="444">
        <f t="shared" ca="1" si="172"/>
        <v>890249567432.00024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890249567432.00024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3709373197.6333342</v>
      </c>
      <c r="L3787" s="444">
        <f t="shared" ca="1" si="172"/>
        <v>893958940629.63354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893958940629.63354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3724828919.2901397</v>
      </c>
      <c r="L3788" s="444">
        <f t="shared" ca="1" si="172"/>
        <v>897683769548.92371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897683769548.92371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3740349039.7871819</v>
      </c>
      <c r="L3789" s="444">
        <f t="shared" ca="1" si="172"/>
        <v>901424118588.71094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901424118588.71094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3755933827.4529614</v>
      </c>
      <c r="L3790" s="444">
        <f t="shared" ca="1" si="172"/>
        <v>905180052416.16394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905180052416.16394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3771583551.7340164</v>
      </c>
      <c r="L3791" s="444">
        <f t="shared" ca="1" si="172"/>
        <v>908951635967.89795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908951635967.89795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3787298483.199574</v>
      </c>
      <c r="L3792" s="444">
        <f t="shared" ca="1" si="172"/>
        <v>912738934451.09753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912738934451.09753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3803078893.5462403</v>
      </c>
      <c r="L3793" s="444">
        <f t="shared" ca="1" si="172"/>
        <v>916542013344.6438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916542013344.6438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3818925055.6026821</v>
      </c>
      <c r="L3794" s="444">
        <f t="shared" ca="1" si="172"/>
        <v>920360938400.24646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920360938400.24646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3834837243.3343596</v>
      </c>
      <c r="L3795" s="444">
        <f t="shared" ca="1" si="172"/>
        <v>924195775643.58081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924195775643.58081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3850815731.8482533</v>
      </c>
      <c r="L3796" s="444">
        <f t="shared" ca="1" si="172"/>
        <v>928046591375.42908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928046591375.42908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3866860797.3976212</v>
      </c>
      <c r="L3797" s="444">
        <f t="shared" ca="1" si="172"/>
        <v>931913452172.82666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931913452172.82666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3882972717.3867779</v>
      </c>
      <c r="L3798" s="444">
        <f t="shared" ca="1" si="172"/>
        <v>935796424890.21338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935796424890.21338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3899151770.3758893</v>
      </c>
      <c r="L3799" s="444">
        <f t="shared" ca="1" si="172"/>
        <v>939695576660.58923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939695576660.58923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3915398236.0857882</v>
      </c>
      <c r="L3800" s="444">
        <f t="shared" ca="1" si="172"/>
        <v>943610974896.67505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943610974896.67505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3931712395.4028125</v>
      </c>
      <c r="L3801" s="444">
        <f t="shared" ca="1" si="172"/>
        <v>947542687292.07788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947542687292.07788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3948094530.3836579</v>
      </c>
      <c r="L3802" s="444">
        <f t="shared" ca="1" si="172"/>
        <v>951490781822.46155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951490781822.46155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3964544924.2602563</v>
      </c>
      <c r="L3803" s="444">
        <f t="shared" ca="1" si="172"/>
        <v>955455326746.7218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955455326746.7218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3981063861.444674</v>
      </c>
      <c r="L3804" s="444">
        <f t="shared" ca="1" si="172"/>
        <v>959436390608.1665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959436390608.1665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3997651627.5340271</v>
      </c>
      <c r="L3805" s="444">
        <f t="shared" ca="1" si="172"/>
        <v>963434042235.70056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963434042235.70056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4014308509.3154197</v>
      </c>
      <c r="L3806" s="444">
        <f t="shared" ca="1" si="172"/>
        <v>967448350745.01599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967448350745.01599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4031034794.7709002</v>
      </c>
      <c r="L3807" s="444">
        <f t="shared" ca="1" si="172"/>
        <v>971479385539.78687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971479385539.78687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4047830773.0824451</v>
      </c>
      <c r="L3808" s="444">
        <f t="shared" ca="1" si="172"/>
        <v>975527216312.86926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975527216312.86926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4064696734.6369553</v>
      </c>
      <c r="L3809" s="444">
        <f t="shared" ca="1" si="172"/>
        <v>979591913047.50623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979591913047.50623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4081632971.0312753</v>
      </c>
      <c r="L3810" s="444">
        <f t="shared" ca="1" si="172"/>
        <v>983673546018.53748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983673546018.53748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4098639775.0772395</v>
      </c>
      <c r="L3811" s="444">
        <f t="shared" ca="1" si="172"/>
        <v>987772185793.61475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987772185793.61475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4115717440.8067284</v>
      </c>
      <c r="L3812" s="444">
        <f t="shared" ca="1" si="172"/>
        <v>991887903234.42151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991887903234.42151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4132866263.4767561</v>
      </c>
      <c r="L3813" s="444">
        <f t="shared" ca="1" si="172"/>
        <v>996020769497.89832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996020769497.89832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4150086539.5745764</v>
      </c>
      <c r="L3814" s="444">
        <f t="shared" ca="1" si="172"/>
        <v>1000170856037.4729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1000170856037.4729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4167378566.8228035</v>
      </c>
      <c r="L3815" s="444">
        <f t="shared" ca="1" si="172"/>
        <v>1004338234604.2957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1004338234604.2957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4184742644.1845651</v>
      </c>
      <c r="L3816" s="444">
        <f t="shared" ca="1" si="172"/>
        <v>1008522977248.4802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1008522977248.4802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4202179071.8686676</v>
      </c>
      <c r="L3817" s="444">
        <f t="shared" ca="1" si="172"/>
        <v>1012725156320.3489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1012725156320.3489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4219688151.3347869</v>
      </c>
      <c r="L3818" s="444">
        <f t="shared" ca="1" si="172"/>
        <v>1016944844471.6837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1016944844471.6837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4237270185.2986822</v>
      </c>
      <c r="L3819" s="444">
        <f t="shared" ca="1" si="172"/>
        <v>1021182114656.9824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1021182114656.9824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4254925477.7374268</v>
      </c>
      <c r="L3820" s="444">
        <f t="shared" ca="1" si="172"/>
        <v>1025437040134.7198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1025437040134.7198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4272654333.8946662</v>
      </c>
      <c r="L3821" s="444">
        <f t="shared" ca="1" si="172"/>
        <v>1029709694468.6145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1029709694468.6145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4290457060.2858939</v>
      </c>
      <c r="L3822" s="444">
        <f t="shared" ca="1" si="172"/>
        <v>1034000151528.9004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1034000151528.9004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4308333964.7037506</v>
      </c>
      <c r="L3823" s="444">
        <f t="shared" ca="1" si="172"/>
        <v>1038308485493.6041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1038308485493.6041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4326285356.2233505</v>
      </c>
      <c r="L3824" s="444">
        <f t="shared" ca="1" si="172"/>
        <v>1042634770849.8275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1042634770849.8275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4344311545.2076149</v>
      </c>
      <c r="L3825" s="444">
        <f t="shared" ca="1" si="172"/>
        <v>1046979082395.0352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1046979082395.0352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4362412843.3126469</v>
      </c>
      <c r="L3826" s="444">
        <f t="shared" ca="1" si="172"/>
        <v>1051341495238.3478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1051341495238.3478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4380589563.4931154</v>
      </c>
      <c r="L3827" s="444">
        <f t="shared" ca="1" si="172"/>
        <v>1055722084801.8409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1055722084801.8409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4398842020.0076704</v>
      </c>
      <c r="L3828" s="444">
        <f t="shared" ca="1" si="172"/>
        <v>1060120926821.8486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1060120926821.8486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4417170528.4243689</v>
      </c>
      <c r="L3829" s="444">
        <f t="shared" ca="1" si="172"/>
        <v>1064538097350.2729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1064538097350.2729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4435575405.6261368</v>
      </c>
      <c r="L3830" s="444">
        <f t="shared" ca="1" si="172"/>
        <v>1068973672755.899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1068973672755.899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4454056969.816246</v>
      </c>
      <c r="L3831" s="444">
        <f t="shared" ca="1" si="172"/>
        <v>1073427729725.7153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1073427729725.7153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4472615540.5238132</v>
      </c>
      <c r="L3832" s="444">
        <f t="shared" ca="1" si="172"/>
        <v>1077900345266.2391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1077900345266.2391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4491251438.6093292</v>
      </c>
      <c r="L3833" s="444">
        <f t="shared" ref="L3833:L4087" ca="1" si="177">I3833-J3833+K3833</f>
        <v>1082391596704.8485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1082391596704.8485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4509964986.2702017</v>
      </c>
      <c r="L3834" s="444">
        <f t="shared" ca="1" si="177"/>
        <v>1086901561691.1187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1086901561691.1187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4528756507.0463276</v>
      </c>
      <c r="L3835" s="444">
        <f t="shared" ca="1" si="177"/>
        <v>1091430318198.165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1091430318198.165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4547626325.8256874</v>
      </c>
      <c r="L3836" s="444">
        <f t="shared" ca="1" si="177"/>
        <v>1095977944523.9907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1095977944523.9907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4566574768.8499613</v>
      </c>
      <c r="L3837" s="444">
        <f t="shared" ca="1" si="177"/>
        <v>1100544519292.8406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1100544519292.8406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4585602163.7201691</v>
      </c>
      <c r="L3838" s="444">
        <f t="shared" ca="1" si="177"/>
        <v>1105130121456.5608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1105130121456.5608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4604708839.4023361</v>
      </c>
      <c r="L3839" s="444">
        <f t="shared" ca="1" si="177"/>
        <v>1109734830295.9631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1109734830295.9631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4623895126.23318</v>
      </c>
      <c r="L3840" s="444">
        <f t="shared" ca="1" si="177"/>
        <v>1114358725422.1963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1114358725422.1963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4643161355.9258175</v>
      </c>
      <c r="L3841" s="444">
        <f t="shared" ca="1" si="177"/>
        <v>1119001886778.1221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1119001886778.1221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4662507861.5755081</v>
      </c>
      <c r="L3842" s="444">
        <f t="shared" ca="1" si="177"/>
        <v>1123664394639.6975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1123664394639.6975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4681934977.6654062</v>
      </c>
      <c r="L3843" s="444">
        <f t="shared" ca="1" si="177"/>
        <v>1128346329617.363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1128346329617.363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4701443040.0723457</v>
      </c>
      <c r="L3844" s="444">
        <f t="shared" ca="1" si="177"/>
        <v>1133047772657.4353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1133047772657.4353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4721032386.0726471</v>
      </c>
      <c r="L3845" s="444">
        <f t="shared" ca="1" si="177"/>
        <v>1137768805043.5081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1137768805043.5081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4740703354.34795</v>
      </c>
      <c r="L3846" s="444">
        <f t="shared" ca="1" si="177"/>
        <v>1142509508397.856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1142509508397.856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4760456284.991066</v>
      </c>
      <c r="L3847" s="444">
        <f t="shared" ca="1" si="177"/>
        <v>1147269964682.8469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1147269964682.8469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4780291519.5118618</v>
      </c>
      <c r="L3848" s="444">
        <f t="shared" ca="1" si="177"/>
        <v>1152050256202.3589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1152050256202.3589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4800209400.8431616</v>
      </c>
      <c r="L3849" s="444">
        <f t="shared" ca="1" si="177"/>
        <v>1156850465603.2021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1156850465603.2021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4820210273.3466759</v>
      </c>
      <c r="L3850" s="444">
        <f t="shared" ca="1" si="177"/>
        <v>1161670675876.5488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1161670675876.5488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4840294482.8189535</v>
      </c>
      <c r="L3851" s="444">
        <f t="shared" ca="1" si="177"/>
        <v>1166510970359.3677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1166510970359.3677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4860462376.497365</v>
      </c>
      <c r="L3852" s="444">
        <f t="shared" ca="1" si="177"/>
        <v>1171371432735.865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1171371432735.865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4880714303.0661039</v>
      </c>
      <c r="L3853" s="444">
        <f t="shared" ca="1" si="177"/>
        <v>1176252147038.9312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1176252147038.9312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4901050612.6622133</v>
      </c>
      <c r="L3854" s="444">
        <f t="shared" ca="1" si="177"/>
        <v>1181153197651.5933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1181153197651.5933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4921471656.8816385</v>
      </c>
      <c r="L3855" s="444">
        <f t="shared" ca="1" si="177"/>
        <v>1186074669308.4749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1186074669308.4749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4941977788.7853117</v>
      </c>
      <c r="L3856" s="444">
        <f t="shared" ca="1" si="177"/>
        <v>1191016647097.2603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1191016647097.2603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4962569362.9052505</v>
      </c>
      <c r="L3857" s="444">
        <f t="shared" ca="1" si="177"/>
        <v>1195979216460.1655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1195979216460.1655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4983246735.2506895</v>
      </c>
      <c r="L3858" s="444">
        <f t="shared" ca="1" si="177"/>
        <v>1200962463195.4163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1200962463195.4163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5004010263.3142347</v>
      </c>
      <c r="L3859" s="444">
        <f t="shared" ca="1" si="177"/>
        <v>1205966473458.7305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1205966473458.7305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5024860306.0780439</v>
      </c>
      <c r="L3860" s="444">
        <f t="shared" ca="1" si="177"/>
        <v>1210991333764.8086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1210991333764.8086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5045797224.0200357</v>
      </c>
      <c r="L3861" s="444">
        <f t="shared" ca="1" si="177"/>
        <v>1216037130988.8286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1216037130988.8286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5066821379.1201191</v>
      </c>
      <c r="L3862" s="444">
        <f t="shared" ca="1" si="177"/>
        <v>1221103952367.9487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1221103952367.9487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5087933134.8664532</v>
      </c>
      <c r="L3863" s="444">
        <f t="shared" ca="1" si="177"/>
        <v>1226191885502.8152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1226191885502.8152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5109132856.2617302</v>
      </c>
      <c r="L3864" s="444">
        <f t="shared" ca="1" si="177"/>
        <v>1231301018359.0769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1231301018359.0769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5130420909.8294868</v>
      </c>
      <c r="L3865" s="444">
        <f t="shared" ca="1" si="177"/>
        <v>1236431439268.9065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1236431439268.9065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5151797663.6204433</v>
      </c>
      <c r="L3866" s="444">
        <f t="shared" ca="1" si="177"/>
        <v>1241583236932.5269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1241583236932.5269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5173263487.2188616</v>
      </c>
      <c r="L3867" s="444">
        <f t="shared" ca="1" si="177"/>
        <v>1246756500419.7456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1246756500419.7456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5194818751.7489395</v>
      </c>
      <c r="L3868" s="444">
        <f t="shared" ca="1" si="177"/>
        <v>1251951319171.4946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1251951319171.4946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5216463829.8812275</v>
      </c>
      <c r="L3869" s="444">
        <f t="shared" ca="1" si="177"/>
        <v>1257167783001.376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1257167783001.376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5238199095.8390665</v>
      </c>
      <c r="L3870" s="444">
        <f t="shared" ca="1" si="177"/>
        <v>1262405982097.2151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1262405982097.2151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5260024925.4050627</v>
      </c>
      <c r="L3871" s="444">
        <f t="shared" ca="1" si="177"/>
        <v>1267666007022.6201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1267666007022.6201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5281941695.9275837</v>
      </c>
      <c r="L3872" s="444">
        <f t="shared" ca="1" si="177"/>
        <v>1272947948718.5476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1272947948718.5476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5303949786.327282</v>
      </c>
      <c r="L3873" s="444">
        <f t="shared" ca="1" si="177"/>
        <v>1278251898504.875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1278251898504.875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5326049577.1036453</v>
      </c>
      <c r="L3874" s="444">
        <f t="shared" ca="1" si="177"/>
        <v>1283577948081.9788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1283577948081.9788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5348241450.3415785</v>
      </c>
      <c r="L3875" s="444">
        <f t="shared" ca="1" si="177"/>
        <v>1288926189532.3203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1288926189532.3203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5370525789.7180014</v>
      </c>
      <c r="L3876" s="444">
        <f t="shared" ca="1" si="177"/>
        <v>1294296715322.0383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1294296715322.0383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5392902980.5084934</v>
      </c>
      <c r="L3877" s="444">
        <f t="shared" ca="1" si="177"/>
        <v>1299689618302.5469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1299689618302.5469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5415373409.5939455</v>
      </c>
      <c r="L3878" s="444">
        <f t="shared" ca="1" si="177"/>
        <v>1305104991712.1409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1305104991712.1409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5437937465.4672537</v>
      </c>
      <c r="L3879" s="444">
        <f t="shared" ca="1" si="177"/>
        <v>1310542929177.6082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1310542929177.6082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5460595538.2400341</v>
      </c>
      <c r="L3880" s="444">
        <f t="shared" ca="1" si="177"/>
        <v>1316003524715.8481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1316003524715.8481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5483348019.6493673</v>
      </c>
      <c r="L3881" s="444">
        <f t="shared" ca="1" si="177"/>
        <v>1321486872735.4976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1321486872735.4976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5506195303.0645733</v>
      </c>
      <c r="L3882" s="444">
        <f t="shared" ca="1" si="177"/>
        <v>1326993068038.562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1326993068038.562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5529137783.4940081</v>
      </c>
      <c r="L3883" s="444">
        <f t="shared" ca="1" si="177"/>
        <v>1332522205822.0559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1332522205822.0559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5552175857.5918999</v>
      </c>
      <c r="L3884" s="444">
        <f t="shared" ca="1" si="177"/>
        <v>1338074381679.6477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1338074381679.6477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5575309923.6651983</v>
      </c>
      <c r="L3885" s="444">
        <f t="shared" ca="1" si="177"/>
        <v>1343649691603.313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1343649691603.313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5598540381.6804705</v>
      </c>
      <c r="L3886" s="444">
        <f t="shared" ca="1" si="177"/>
        <v>1349248231984.9934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1349248231984.9934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5621867633.2708054</v>
      </c>
      <c r="L3887" s="444">
        <f t="shared" ca="1" si="177"/>
        <v>1354870099618.2642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1354870099618.2642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5645292081.7427673</v>
      </c>
      <c r="L3888" s="444">
        <f t="shared" ca="1" si="177"/>
        <v>1360515391700.0068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1360515391700.0068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5668814132.0833616</v>
      </c>
      <c r="L3889" s="444">
        <f t="shared" ca="1" si="177"/>
        <v>1366184205832.0901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1366184205832.0901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5692434190.967042</v>
      </c>
      <c r="L3890" s="444">
        <f t="shared" ca="1" si="177"/>
        <v>1371876640023.0571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1371876640023.0571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5716152666.7627382</v>
      </c>
      <c r="L3891" s="444">
        <f t="shared" ca="1" si="177"/>
        <v>1377592792689.8198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1377592792689.8198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5739969969.5409155</v>
      </c>
      <c r="L3892" s="444">
        <f t="shared" ca="1" si="177"/>
        <v>1383332762659.3608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1383332762659.3608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5763886511.0806704</v>
      </c>
      <c r="L3893" s="444">
        <f t="shared" ca="1" si="177"/>
        <v>1389096649170.4414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1389096649170.4414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5787902704.8768387</v>
      </c>
      <c r="L3894" s="444">
        <f t="shared" ca="1" si="177"/>
        <v>1394884551875.3184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1394884551875.3184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5812018966.1471596</v>
      </c>
      <c r="L3895" s="444">
        <f t="shared" ca="1" si="177"/>
        <v>1400696570841.4656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1400696570841.4656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5836235711.8394394</v>
      </c>
      <c r="L3896" s="444">
        <f t="shared" ca="1" si="177"/>
        <v>1406532806553.3049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1406532806553.3049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5860553360.6387701</v>
      </c>
      <c r="L3897" s="444">
        <f t="shared" ca="1" si="177"/>
        <v>1412393359913.9436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1412393359913.9436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5884972332.9747648</v>
      </c>
      <c r="L3898" s="444">
        <f t="shared" ca="1" si="177"/>
        <v>1418278332246.9185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1418278332246.9185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5909493051.0288267</v>
      </c>
      <c r="L3899" s="444">
        <f t="shared" ca="1" si="177"/>
        <v>1424187825297.9473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1424187825297.9473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5934115938.7414465</v>
      </c>
      <c r="L3900" s="444">
        <f t="shared" ca="1" si="177"/>
        <v>1430121941236.6887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1430121941236.6887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5958841421.8195362</v>
      </c>
      <c r="L3901" s="444">
        <f t="shared" ca="1" si="177"/>
        <v>1436080782658.5083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1436080782658.5083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5983669927.7437849</v>
      </c>
      <c r="L3902" s="444">
        <f t="shared" ca="1" si="177"/>
        <v>1442064452586.2522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1442064452586.2522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6008601885.7760506</v>
      </c>
      <c r="L3903" s="444">
        <f t="shared" ca="1" si="177"/>
        <v>1448073054472.0283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1448073054472.0283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6033637726.9667845</v>
      </c>
      <c r="L3904" s="444">
        <f t="shared" ca="1" si="177"/>
        <v>1454106692198.9951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1454106692198.9951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6058777884.1624794</v>
      </c>
      <c r="L3905" s="444">
        <f t="shared" ca="1" si="177"/>
        <v>1460165470083.1577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1460165470083.1577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6084022792.0131569</v>
      </c>
      <c r="L3906" s="444">
        <f t="shared" ca="1" si="177"/>
        <v>1466249492875.1709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1466249492875.1709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6109372886.9798784</v>
      </c>
      <c r="L3907" s="444">
        <f t="shared" ca="1" si="177"/>
        <v>1472358865762.1509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1472358865762.1509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6134828607.3422956</v>
      </c>
      <c r="L3908" s="444">
        <f t="shared" ca="1" si="177"/>
        <v>1478493694369.4932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1478493694369.4932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6160390393.2062216</v>
      </c>
      <c r="L3909" s="444">
        <f t="shared" ca="1" si="177"/>
        <v>1484654084762.6995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1484654084762.6995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6186058686.5112476</v>
      </c>
      <c r="L3910" s="444">
        <f t="shared" ca="1" si="177"/>
        <v>1490840143449.2107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1490840143449.2107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6211833931.0383778</v>
      </c>
      <c r="L3911" s="444">
        <f t="shared" ca="1" si="177"/>
        <v>1497051977380.249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1497051977380.249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6237716572.4177046</v>
      </c>
      <c r="L3912" s="444">
        <f t="shared" ca="1" si="177"/>
        <v>1503289693952.6667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1503289693952.6667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6263707058.1361113</v>
      </c>
      <c r="L3913" s="444">
        <f t="shared" ca="1" si="177"/>
        <v>1509553401010.803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1509553401010.803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6289805837.5450125</v>
      </c>
      <c r="L3914" s="444">
        <f t="shared" ca="1" si="177"/>
        <v>1515843206848.3479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1515843206848.3479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6316013361.8681164</v>
      </c>
      <c r="L3915" s="444">
        <f t="shared" ca="1" si="177"/>
        <v>1522159220210.2161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1522159220210.2161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6342330084.2092333</v>
      </c>
      <c r="L3916" s="444">
        <f t="shared" ca="1" si="177"/>
        <v>1528501550294.4253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1528501550294.4253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6368756459.5601053</v>
      </c>
      <c r="L3917" s="444">
        <f t="shared" ca="1" si="177"/>
        <v>1534870306753.9854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1534870306753.9854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6395292944.8082724</v>
      </c>
      <c r="L3918" s="444">
        <f t="shared" ca="1" si="177"/>
        <v>1541265599698.7937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1541265599698.7937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6421939998.7449741</v>
      </c>
      <c r="L3919" s="444">
        <f t="shared" ca="1" si="177"/>
        <v>1547687539697.5386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1547687539697.5386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6448698082.0730772</v>
      </c>
      <c r="L3920" s="444">
        <f t="shared" ca="1" si="177"/>
        <v>1554136237779.6116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1554136237779.6116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6475567657.4150486</v>
      </c>
      <c r="L3921" s="444">
        <f t="shared" ca="1" si="177"/>
        <v>1560611805437.0266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1560611805437.0266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6502549189.3209438</v>
      </c>
      <c r="L3922" s="444">
        <f t="shared" ca="1" si="177"/>
        <v>1567114354626.3477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1567114354626.3477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6529643144.2764482</v>
      </c>
      <c r="L3923" s="444">
        <f t="shared" ca="1" si="177"/>
        <v>1573643997770.624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1573643997770.624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6556849990.7109337</v>
      </c>
      <c r="L3924" s="444">
        <f t="shared" ca="1" si="177"/>
        <v>1580200847761.335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1580200847761.335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6584170199.0055618</v>
      </c>
      <c r="L3925" s="444">
        <f t="shared" ca="1" si="177"/>
        <v>1586785017960.3406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1586785017960.3406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6611604241.5014191</v>
      </c>
      <c r="L3926" s="444">
        <f t="shared" ca="1" si="177"/>
        <v>1593396622201.842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1593396622201.842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6639152592.5076752</v>
      </c>
      <c r="L3927" s="444">
        <f t="shared" ca="1" si="177"/>
        <v>1600035774794.3496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1600035774794.3496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6666815728.3097897</v>
      </c>
      <c r="L3928" s="444">
        <f t="shared" ca="1" si="177"/>
        <v>1606702590522.6594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1606702590522.6594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6694594127.1777477</v>
      </c>
      <c r="L3929" s="444">
        <f t="shared" ca="1" si="177"/>
        <v>1613397184649.8372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1613397184649.8372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6722488269.374321</v>
      </c>
      <c r="L3930" s="444">
        <f t="shared" ca="1" si="177"/>
        <v>1620119672919.2114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1620119672919.2114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6750498637.1633806</v>
      </c>
      <c r="L3931" s="444">
        <f t="shared" ca="1" si="177"/>
        <v>1626870171556.3748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1626870171556.3748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6778625714.8182278</v>
      </c>
      <c r="L3932" s="444">
        <f t="shared" ca="1" si="177"/>
        <v>1633648797271.1929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1633648797271.1929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6806869988.6299706</v>
      </c>
      <c r="L3933" s="444">
        <f t="shared" ca="1" si="177"/>
        <v>1640455667259.8228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1640455667259.8228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6835231946.9159279</v>
      </c>
      <c r="L3934" s="444">
        <f t="shared" ca="1" si="177"/>
        <v>1647290899206.7388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1647290899206.7388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6863712080.0280781</v>
      </c>
      <c r="L3935" s="444">
        <f t="shared" ca="1" si="177"/>
        <v>1654154611286.7668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1654154611286.7668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6892310880.3615284</v>
      </c>
      <c r="L3936" s="444">
        <f t="shared" ca="1" si="177"/>
        <v>1661046922167.1284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1661046922167.1284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6921028842.3630352</v>
      </c>
      <c r="L3937" s="444">
        <f t="shared" ca="1" si="177"/>
        <v>1667967951009.4915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1667967951009.4915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6949866462.5395479</v>
      </c>
      <c r="L3938" s="444">
        <f t="shared" ca="1" si="177"/>
        <v>1674917817472.031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1674917817472.031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6978824239.4667959</v>
      </c>
      <c r="L3939" s="444">
        <f t="shared" ca="1" si="177"/>
        <v>1681896641711.4978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1681896641711.4978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7007902673.7979078</v>
      </c>
      <c r="L3940" s="444">
        <f t="shared" ca="1" si="177"/>
        <v>1688904544385.2957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1688904544385.2957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7037102268.2720652</v>
      </c>
      <c r="L3941" s="444">
        <f t="shared" ca="1" si="177"/>
        <v>1695941646653.5676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1695941646653.5676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7066423527.7231979</v>
      </c>
      <c r="L3942" s="444">
        <f t="shared" ca="1" si="177"/>
        <v>1703008070181.2908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1703008070181.2908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7095866959.0887117</v>
      </c>
      <c r="L3943" s="444">
        <f t="shared" ca="1" si="177"/>
        <v>1710103937140.3794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1710103937140.3794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7125433071.4182472</v>
      </c>
      <c r="L3944" s="444">
        <f t="shared" ca="1" si="177"/>
        <v>1717229370211.7976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1717229370211.7976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7155122375.8824902</v>
      </c>
      <c r="L3945" s="444">
        <f t="shared" ca="1" si="177"/>
        <v>1724384492587.6802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1724384492587.6802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7184935385.7820015</v>
      </c>
      <c r="L3946" s="444">
        <f t="shared" ca="1" si="177"/>
        <v>1731569427973.4622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1731569427973.4622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7214872616.5560932</v>
      </c>
      <c r="L3947" s="444">
        <f t="shared" ca="1" si="177"/>
        <v>1738784300590.0183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1738784300590.0183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7244934585.7917433</v>
      </c>
      <c r="L3948" s="444">
        <f t="shared" ca="1" si="177"/>
        <v>1746029235175.8101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1746029235175.8101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7275121813.2325411</v>
      </c>
      <c r="L3949" s="444">
        <f t="shared" ca="1" si="177"/>
        <v>1753304356989.0425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1753304356989.0425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7305434820.7876768</v>
      </c>
      <c r="L3950" s="444">
        <f t="shared" ca="1" si="177"/>
        <v>1760609791809.8301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1760609791809.8301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7335874132.5409584</v>
      </c>
      <c r="L3951" s="444">
        <f t="shared" ca="1" si="177"/>
        <v>1767945665942.3711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1767945665942.3711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7366440274.7598801</v>
      </c>
      <c r="L3952" s="444">
        <f t="shared" ca="1" si="177"/>
        <v>1775312106217.1309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1775312106217.1309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7397133775.9047117</v>
      </c>
      <c r="L3953" s="444">
        <f t="shared" ca="1" si="177"/>
        <v>1782709239993.0356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1782709239993.0356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7427955166.6376486</v>
      </c>
      <c r="L3954" s="444">
        <f t="shared" ca="1" si="177"/>
        <v>1790137195159.6733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1790137195159.6733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7458904979.8319721</v>
      </c>
      <c r="L3955" s="444">
        <f t="shared" ca="1" si="177"/>
        <v>1797596100139.5054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1797596100139.5054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7489983750.5812721</v>
      </c>
      <c r="L3956" s="444">
        <f t="shared" ca="1" si="177"/>
        <v>1805086083890.0867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1805086083890.0867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7521192016.2086945</v>
      </c>
      <c r="L3957" s="444">
        <f t="shared" ca="1" si="177"/>
        <v>1812607275906.2954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1812607275906.2954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7552530316.2762318</v>
      </c>
      <c r="L3958" s="444">
        <f t="shared" ca="1" si="177"/>
        <v>1820159806222.5715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1820159806222.5715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7583999192.5940485</v>
      </c>
      <c r="L3959" s="444">
        <f t="shared" ca="1" si="177"/>
        <v>1827743805415.1655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1827743805415.1655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7615599189.2298574</v>
      </c>
      <c r="L3960" s="444">
        <f t="shared" ca="1" si="177"/>
        <v>1835359404604.3953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1835359404604.3953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7647330852.5183125</v>
      </c>
      <c r="L3961" s="444">
        <f t="shared" ca="1" si="177"/>
        <v>1843006735456.9136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1843006735456.9136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7679194731.0704737</v>
      </c>
      <c r="L3962" s="444">
        <f t="shared" ca="1" si="177"/>
        <v>1850685930187.9841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1850685930187.9841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7711191375.783267</v>
      </c>
      <c r="L3963" s="444">
        <f t="shared" ca="1" si="177"/>
        <v>1858397121563.7673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1858397121563.7673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7743321339.8490314</v>
      </c>
      <c r="L3964" s="444">
        <f t="shared" ca="1" si="177"/>
        <v>1866140442903.6165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1866140442903.6165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7775585178.7650681</v>
      </c>
      <c r="L3965" s="444">
        <f t="shared" ca="1" si="177"/>
        <v>1873916028082.3816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1873916028082.3816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7807983450.343257</v>
      </c>
      <c r="L3966" s="444">
        <f t="shared" ca="1" si="177"/>
        <v>1881724011532.7249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1881724011532.7249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7840516714.7196865</v>
      </c>
      <c r="L3967" s="444">
        <f t="shared" ca="1" si="177"/>
        <v>1889564528247.4446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1889564528247.4446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7873185534.3643522</v>
      </c>
      <c r="L3968" s="444">
        <f t="shared" ca="1" si="177"/>
        <v>1897437713781.8088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1897437713781.8088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7905990474.0908709</v>
      </c>
      <c r="L3969" s="444">
        <f t="shared" ca="1" si="177"/>
        <v>1905343704255.8997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1905343704255.8997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7938932101.0662489</v>
      </c>
      <c r="L3970" s="444">
        <f t="shared" ca="1" si="177"/>
        <v>1913282636356.9658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1913282636356.9658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7972010984.8206911</v>
      </c>
      <c r="L3971" s="444">
        <f t="shared" ca="1" si="177"/>
        <v>1921254647341.7866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1921254647341.7866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8005227697.2574434</v>
      </c>
      <c r="L3972" s="444">
        <f t="shared" ca="1" si="177"/>
        <v>1929259875039.0439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1929259875039.0439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8038582812.6626825</v>
      </c>
      <c r="L3973" s="444">
        <f t="shared" ca="1" si="177"/>
        <v>1937298457851.7065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1937298457851.7065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8072076907.7154436</v>
      </c>
      <c r="L3974" s="444">
        <f t="shared" ca="1" si="177"/>
        <v>1945370534759.4219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1945370534759.4219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8105710561.497591</v>
      </c>
      <c r="L3975" s="444">
        <f t="shared" ca="1" si="177"/>
        <v>1953476245320.9194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1953476245320.9194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8139484355.5038319</v>
      </c>
      <c r="L3976" s="444">
        <f t="shared" ca="1" si="177"/>
        <v>1961615729676.4233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1961615729676.4233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8173398873.6517649</v>
      </c>
      <c r="L3977" s="444">
        <f t="shared" ca="1" si="177"/>
        <v>1969789128550.0752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1969789128550.0752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8207454702.2919798</v>
      </c>
      <c r="L3978" s="444">
        <f t="shared" ca="1" si="177"/>
        <v>1977996583252.3672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1977996583252.3672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8241652430.2181978</v>
      </c>
      <c r="L3979" s="444">
        <f t="shared" ca="1" si="177"/>
        <v>1986238235682.5854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1986238235682.5854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8275992648.6774378</v>
      </c>
      <c r="L3980" s="444">
        <f t="shared" ca="1" si="177"/>
        <v>1994514228331.2629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1994514228331.2629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8310475951.3802624</v>
      </c>
      <c r="L3981" s="444">
        <f t="shared" ca="1" si="177"/>
        <v>2002824704282.6433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2002824704282.6433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8345102934.511014</v>
      </c>
      <c r="L3982" s="444">
        <f t="shared" ca="1" si="177"/>
        <v>2011169807217.1543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2011169807217.1543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8379874196.738143</v>
      </c>
      <c r="L3983" s="444">
        <f t="shared" ca="1" si="177"/>
        <v>2019549681413.8923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2019549681413.8923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8414790339.2245502</v>
      </c>
      <c r="L3984" s="444">
        <f t="shared" ca="1" si="177"/>
        <v>2027964471753.1169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2027964471753.1169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8449851965.6379871</v>
      </c>
      <c r="L3985" s="444">
        <f t="shared" ca="1" si="177"/>
        <v>2036414323718.7549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2036414323718.7549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8485059682.161479</v>
      </c>
      <c r="L3986" s="444">
        <f t="shared" ca="1" si="177"/>
        <v>2044899383400.9163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2044899383400.9163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8520414097.5038176</v>
      </c>
      <c r="L3987" s="444">
        <f t="shared" ca="1" si="177"/>
        <v>2053419797498.4202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2053419797498.4202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8555915822.9100838</v>
      </c>
      <c r="L3988" s="444">
        <f t="shared" ca="1" si="177"/>
        <v>2061975713321.3303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2061975713321.3303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8591565472.1722107</v>
      </c>
      <c r="L3989" s="444">
        <f t="shared" ca="1" si="177"/>
        <v>2070567278793.5024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2070567278793.5024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8627363661.6395931</v>
      </c>
      <c r="L3990" s="444">
        <f t="shared" ca="1" si="177"/>
        <v>2079194642455.1421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2079194642455.1421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8663311010.2297592</v>
      </c>
      <c r="L3991" s="444">
        <f t="shared" ca="1" si="177"/>
        <v>2087857953465.3718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2087857953465.3718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8699408139.4390488</v>
      </c>
      <c r="L3992" s="444">
        <f t="shared" ca="1" si="177"/>
        <v>2096557361604.8108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2096557361604.8108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8735655673.3533783</v>
      </c>
      <c r="L3993" s="444">
        <f t="shared" ca="1" si="177"/>
        <v>2105293017278.1641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2105293017278.1641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8772054238.6590176</v>
      </c>
      <c r="L3994" s="444">
        <f t="shared" ca="1" si="177"/>
        <v>2114065071516.823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2114065071516.823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8808604464.6534271</v>
      </c>
      <c r="L3995" s="444">
        <f t="shared" ca="1" si="177"/>
        <v>2122873675981.4763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2122873675981.4763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8845306983.2561493</v>
      </c>
      <c r="L3996" s="444">
        <f t="shared" ca="1" si="177"/>
        <v>2131718982964.7324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2131718982964.7324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8882162429.0197182</v>
      </c>
      <c r="L3997" s="444">
        <f t="shared" ca="1" si="177"/>
        <v>2140601145393.7522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2140601145393.7522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8919171439.1406345</v>
      </c>
      <c r="L3998" s="444">
        <f t="shared" ca="1" si="177"/>
        <v>2149520316832.8928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2149520316832.8928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8956334653.4703884</v>
      </c>
      <c r="L3999" s="444">
        <f t="shared" ca="1" si="177"/>
        <v>2158476651486.3633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2158476651486.3633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8993652714.5265141</v>
      </c>
      <c r="L4000" s="444">
        <f t="shared" ca="1" si="177"/>
        <v>2167470304200.8899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2167470304200.8899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9031126267.5037079</v>
      </c>
      <c r="L4001" s="444">
        <f t="shared" ca="1" si="177"/>
        <v>2176501430468.3936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2176501430468.3936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9068755960.2849731</v>
      </c>
      <c r="L4002" s="444">
        <f t="shared" ca="1" si="177"/>
        <v>2185570186428.6785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2185570186428.6785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9106542443.4528275</v>
      </c>
      <c r="L4003" s="444">
        <f t="shared" ca="1" si="177"/>
        <v>2194676728872.1313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2194676728872.1313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9144486370.3005466</v>
      </c>
      <c r="L4004" s="444">
        <f t="shared" ca="1" si="177"/>
        <v>2203821215242.4321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2203821215242.4321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9182588396.8434677</v>
      </c>
      <c r="L4005" s="444">
        <f t="shared" ca="1" si="177"/>
        <v>2213003803639.2754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2213003803639.2754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9220849181.8303146</v>
      </c>
      <c r="L4006" s="444">
        <f t="shared" ca="1" si="177"/>
        <v>2222224652821.1055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2222224652821.1055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9259269386.7546062</v>
      </c>
      <c r="L4007" s="444">
        <f t="shared" ca="1" si="177"/>
        <v>2231483922207.8599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2231483922207.8599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9297849675.8660831</v>
      </c>
      <c r="L4008" s="444">
        <f t="shared" ca="1" si="177"/>
        <v>2240781771883.7261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2240781771883.7261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9336590716.1821918</v>
      </c>
      <c r="L4009" s="444">
        <f t="shared" ca="1" si="177"/>
        <v>2250118362599.9082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2250118362599.9082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9375493177.4996166</v>
      </c>
      <c r="L4010" s="444">
        <f t="shared" ca="1" si="177"/>
        <v>2259493855777.4077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2259493855777.4077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9414557732.4058647</v>
      </c>
      <c r="L4011" s="444">
        <f t="shared" ca="1" si="177"/>
        <v>2268908413509.8135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2268908413509.8135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9453785056.2908897</v>
      </c>
      <c r="L4012" s="444">
        <f t="shared" ca="1" si="177"/>
        <v>2278362198566.1045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2278362198566.1045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9493175827.3587685</v>
      </c>
      <c r="L4013" s="444">
        <f t="shared" ca="1" si="177"/>
        <v>2287855374393.4634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2287855374393.4634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9532730726.639431</v>
      </c>
      <c r="L4014" s="444">
        <f t="shared" ca="1" si="177"/>
        <v>2297388105120.103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2297388105120.103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9572450438.0004292</v>
      </c>
      <c r="L4015" s="444">
        <f t="shared" ca="1" si="177"/>
        <v>2306960555558.1035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2306960555558.1035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9612335648.1587639</v>
      </c>
      <c r="L4016" s="444">
        <f t="shared" ca="1" si="177"/>
        <v>2316572891206.2622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2316572891206.2622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9652387046.6927586</v>
      </c>
      <c r="L4017" s="444">
        <f t="shared" ca="1" si="177"/>
        <v>2326225278252.9551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2326225278252.9551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9692605326.0539799</v>
      </c>
      <c r="L4018" s="444">
        <f t="shared" ca="1" si="177"/>
        <v>2335917883579.0093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2335917883579.0093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9732991181.5792046</v>
      </c>
      <c r="L4019" s="444">
        <f t="shared" ca="1" si="177"/>
        <v>2345650874760.5884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2345650874760.5884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9773545311.5024509</v>
      </c>
      <c r="L4020" s="444">
        <f t="shared" ca="1" si="177"/>
        <v>2355424420072.0908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2355424420072.0908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9814268416.9670448</v>
      </c>
      <c r="L4021" s="444">
        <f t="shared" ca="1" si="177"/>
        <v>2365238688489.0581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2365238688489.0581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9855161202.0377426</v>
      </c>
      <c r="L4022" s="444">
        <f t="shared" ca="1" si="177"/>
        <v>2375093849691.0957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2375093849691.0957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9896224373.7128983</v>
      </c>
      <c r="L4023" s="444">
        <f t="shared" ca="1" si="177"/>
        <v>2384990074064.8086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2384990074064.8086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9937458641.9367027</v>
      </c>
      <c r="L4024" s="444">
        <f t="shared" ca="1" si="177"/>
        <v>2394927532706.7451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2394927532706.7451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9978864719.6114388</v>
      </c>
      <c r="L4025" s="444">
        <f t="shared" ca="1" si="177"/>
        <v>2404906397426.3564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2404906397426.3564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10020443322.609818</v>
      </c>
      <c r="L4026" s="444">
        <f t="shared" ca="1" si="177"/>
        <v>2414926840748.9663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2414926840748.9663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10062195169.787359</v>
      </c>
      <c r="L4027" s="444">
        <f t="shared" ca="1" si="177"/>
        <v>2424989035918.7539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2424989035918.7539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10104120982.994808</v>
      </c>
      <c r="L4028" s="444">
        <f t="shared" ca="1" si="177"/>
        <v>2435093156901.7485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2435093156901.7485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10146221487.090618</v>
      </c>
      <c r="L4029" s="444">
        <f t="shared" ca="1" si="177"/>
        <v>2445239378388.8394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2445239378388.8394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10188497409.953497</v>
      </c>
      <c r="L4030" s="444">
        <f t="shared" ca="1" si="177"/>
        <v>2455427875798.793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2455427875798.793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10230949482.49497</v>
      </c>
      <c r="L4031" s="444">
        <f t="shared" ca="1" si="177"/>
        <v>2465658825281.2881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2465658825281.2881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10273578438.672033</v>
      </c>
      <c r="L4032" s="444">
        <f t="shared" ca="1" si="177"/>
        <v>2475932403719.96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2475932403719.96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10316385015.499832</v>
      </c>
      <c r="L4033" s="444">
        <f t="shared" ca="1" si="177"/>
        <v>2486248788735.46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2486248788735.46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10359369953.064417</v>
      </c>
      <c r="L4034" s="444">
        <f t="shared" ca="1" si="177"/>
        <v>2496608158688.5244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2496608158688.5244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10402533994.535519</v>
      </c>
      <c r="L4035" s="444">
        <f t="shared" ca="1" si="177"/>
        <v>2507010692683.0601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2507010692683.0601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10445877886.179417</v>
      </c>
      <c r="L4036" s="444">
        <f t="shared" ca="1" si="177"/>
        <v>2517456570569.2393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2517456570569.2393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10489402377.37183</v>
      </c>
      <c r="L4037" s="444">
        <f t="shared" ca="1" si="177"/>
        <v>2527945972946.6113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2527945972946.6113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10533108220.61088</v>
      </c>
      <c r="L4038" s="444">
        <f t="shared" ca="1" si="177"/>
        <v>2538479081167.2222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2538479081167.2222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10576996171.530092</v>
      </c>
      <c r="L4039" s="444">
        <f t="shared" ca="1" si="177"/>
        <v>2549056077338.7524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2549056077338.7524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10621066988.911469</v>
      </c>
      <c r="L4040" s="444">
        <f t="shared" ca="1" si="177"/>
        <v>2559677144327.6641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2559677144327.6641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10665321434.698601</v>
      </c>
      <c r="L4041" s="444">
        <f t="shared" ca="1" si="177"/>
        <v>2570342465762.3628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2570342465762.3628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10709760274.009846</v>
      </c>
      <c r="L4042" s="444">
        <f t="shared" ca="1" si="177"/>
        <v>2581052226036.3726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2581052226036.3726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10754384275.151552</v>
      </c>
      <c r="L4043" s="444">
        <f t="shared" ca="1" si="177"/>
        <v>2591806610311.5239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2591806610311.5239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10799194209.63135</v>
      </c>
      <c r="L4044" s="444">
        <f t="shared" ca="1" si="177"/>
        <v>2602605804521.1553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2602605804521.1553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10844190852.17148</v>
      </c>
      <c r="L4045" s="444">
        <f t="shared" ca="1" si="177"/>
        <v>2613449995373.3267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2613449995373.3267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10889374980.722195</v>
      </c>
      <c r="L4046" s="444">
        <f t="shared" ca="1" si="177"/>
        <v>2624339370354.0488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2624339370354.0488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10934747376.475203</v>
      </c>
      <c r="L4047" s="444">
        <f t="shared" ca="1" si="177"/>
        <v>2635274117730.5239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2635274117730.5239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10980308823.877182</v>
      </c>
      <c r="L4048" s="444">
        <f t="shared" ca="1" si="177"/>
        <v>2646254426554.4009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2646254426554.4009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11026060110.643337</v>
      </c>
      <c r="L4049" s="444">
        <f t="shared" ca="1" si="177"/>
        <v>2657280486665.0444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2657280486665.0444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11072002027.771019</v>
      </c>
      <c r="L4050" s="444">
        <f t="shared" ca="1" si="177"/>
        <v>2668352488692.8154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2668352488692.8154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11118135369.553398</v>
      </c>
      <c r="L4051" s="444">
        <f t="shared" ca="1" si="177"/>
        <v>2679470624062.3687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2679470624062.3687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11164460933.593203</v>
      </c>
      <c r="L4052" s="444">
        <f t="shared" ca="1" si="177"/>
        <v>2690635084995.9619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2690635084995.9619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11210979520.816507</v>
      </c>
      <c r="L4053" s="444">
        <f t="shared" ca="1" si="177"/>
        <v>2701846064516.7783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2701846064516.7783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11257691935.486576</v>
      </c>
      <c r="L4054" s="444">
        <f t="shared" ca="1" si="177"/>
        <v>2713103756452.2651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2713103756452.2651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11304598985.217772</v>
      </c>
      <c r="L4055" s="444">
        <f t="shared" ca="1" si="177"/>
        <v>2724408355437.4829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2724408355437.4829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11351701480.989511</v>
      </c>
      <c r="L4056" s="444">
        <f t="shared" ca="1" si="177"/>
        <v>2735760056918.4727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2735760056918.4727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11399000237.160303</v>
      </c>
      <c r="L4057" s="444">
        <f t="shared" ca="1" si="177"/>
        <v>2747159057155.6328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2747159057155.6328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11446496071.481804</v>
      </c>
      <c r="L4058" s="444">
        <f t="shared" ca="1" si="177"/>
        <v>2758605553227.1147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2758605553227.1147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11494189805.112978</v>
      </c>
      <c r="L4059" s="444">
        <f t="shared" ca="1" si="177"/>
        <v>2770099743032.2275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2770099743032.2275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11542082262.634281</v>
      </c>
      <c r="L4060" s="444">
        <f t="shared" ca="1" si="177"/>
        <v>2781641825294.8618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2781641825294.8618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11590174272.061924</v>
      </c>
      <c r="L4061" s="444">
        <f t="shared" ca="1" si="177"/>
        <v>2793231999566.9238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2793231999566.9238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11638466664.862183</v>
      </c>
      <c r="L4062" s="444">
        <f t="shared" ca="1" si="177"/>
        <v>2804870466231.7861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2804870466231.7861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11686960275.965775</v>
      </c>
      <c r="L4063" s="444">
        <f t="shared" ca="1" si="177"/>
        <v>2816557426507.752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2816557426507.752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11735655943.782299</v>
      </c>
      <c r="L4064" s="444">
        <f t="shared" ca="1" si="177"/>
        <v>2828293082451.5342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2828293082451.5342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11784554510.214725</v>
      </c>
      <c r="L4065" s="444">
        <f t="shared" ca="1" si="177"/>
        <v>2840077636961.749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2840077636961.749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11833656820.673954</v>
      </c>
      <c r="L4066" s="444">
        <f t="shared" ca="1" si="177"/>
        <v>2851911293782.4229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2851911293782.4229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11882963724.093428</v>
      </c>
      <c r="L4067" s="444">
        <f t="shared" ca="1" si="177"/>
        <v>2863794257506.5161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2863794257506.5161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11932476072.943817</v>
      </c>
      <c r="L4068" s="444">
        <f t="shared" ca="1" si="177"/>
        <v>2875726733579.46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2875726733579.46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11982194723.247749</v>
      </c>
      <c r="L4069" s="444">
        <f t="shared" ca="1" si="177"/>
        <v>2887708928302.7075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2887708928302.7075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12032120534.594614</v>
      </c>
      <c r="L4070" s="444">
        <f t="shared" ca="1" si="177"/>
        <v>2899741048837.3022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2899741048837.3022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12082254370.155426</v>
      </c>
      <c r="L4071" s="444">
        <f t="shared" ca="1" si="177"/>
        <v>2911823303207.4575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2911823303207.4575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12132597096.697739</v>
      </c>
      <c r="L4072" s="444">
        <f t="shared" ca="1" si="177"/>
        <v>2923955900304.1553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2923955900304.1553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12183149584.600647</v>
      </c>
      <c r="L4073" s="444">
        <f t="shared" ca="1" si="177"/>
        <v>2936139049888.7559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2936139049888.7559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12233912707.869816</v>
      </c>
      <c r="L4074" s="444">
        <f t="shared" ca="1" si="177"/>
        <v>2948372962596.6255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2948372962596.6255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12284887344.152607</v>
      </c>
      <c r="L4075" s="444">
        <f t="shared" ca="1" si="177"/>
        <v>2960657849940.7783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2960657849940.7783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12336074374.753242</v>
      </c>
      <c r="L4076" s="444">
        <f t="shared" ca="1" si="177"/>
        <v>2972993924315.5317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2972993924315.5317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12387474684.648048</v>
      </c>
      <c r="L4077" s="444">
        <f t="shared" ca="1" si="177"/>
        <v>2985381399000.1797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2985381399000.1797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12439089162.500748</v>
      </c>
      <c r="L4078" s="444">
        <f t="shared" ca="1" si="177"/>
        <v>2997820488162.6807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2997820488162.6807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12490918700.677835</v>
      </c>
      <c r="L4079" s="444">
        <f t="shared" ca="1" si="177"/>
        <v>3010311406863.3584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3010311406863.3584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12542964195.263992</v>
      </c>
      <c r="L4080" s="444">
        <f t="shared" ca="1" si="177"/>
        <v>3022854371058.6226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3022854371058.6226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12595226546.077595</v>
      </c>
      <c r="L4081" s="444">
        <f t="shared" ca="1" si="177"/>
        <v>3035449597604.7002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3035449597604.7002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12647706656.686251</v>
      </c>
      <c r="L4082" s="444">
        <f t="shared" ca="1" si="177"/>
        <v>3048097304261.3862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3048097304261.3862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12700405434.422443</v>
      </c>
      <c r="L4083" s="444">
        <f t="shared" ca="1" si="177"/>
        <v>3060797709695.8086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3060797709695.8086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12753323790.399202</v>
      </c>
      <c r="L4084" s="444">
        <f t="shared" ca="1" si="177"/>
        <v>3073551033486.208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3073551033486.208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12806462639.525867</v>
      </c>
      <c r="L4085" s="444">
        <f t="shared" ca="1" si="177"/>
        <v>3086357496125.7339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3086357496125.7339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12859822900.523891</v>
      </c>
      <c r="L4086" s="444">
        <f t="shared" ca="1" si="177"/>
        <v>3099217319026.2578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3099217319026.2578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12913405495.942741</v>
      </c>
      <c r="L4087" s="444">
        <f t="shared" ca="1" si="177"/>
        <v>3112130724522.2007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3112130724522.2007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12967211352.175837</v>
      </c>
      <c r="L4088" s="444">
        <f t="shared" ref="L4088:L4342" ca="1" si="182">I4088-J4088+K4088</f>
        <v>3125097935874.3765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3125097935874.3765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13021241399.476568</v>
      </c>
      <c r="L4089" s="444">
        <f t="shared" ca="1" si="182"/>
        <v>3138119177273.853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3138119177273.853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13075496571.974388</v>
      </c>
      <c r="L4090" s="444">
        <f t="shared" ca="1" si="182"/>
        <v>3151194673845.8276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3151194673845.8276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13129977807.690948</v>
      </c>
      <c r="L4091" s="444">
        <f t="shared" ca="1" si="182"/>
        <v>3164324651653.5186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3164324651653.5186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13184686048.556328</v>
      </c>
      <c r="L4092" s="444">
        <f t="shared" ca="1" si="182"/>
        <v>3177509337702.0747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3177509337702.0747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13239622240.425312</v>
      </c>
      <c r="L4093" s="444">
        <f t="shared" ca="1" si="182"/>
        <v>3190748959942.5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3190748959942.5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13294787333.09375</v>
      </c>
      <c r="L4094" s="444">
        <f t="shared" ca="1" si="182"/>
        <v>3204043747275.5938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3204043747275.5938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13350182280.314974</v>
      </c>
      <c r="L4095" s="444">
        <f t="shared" ca="1" si="182"/>
        <v>3217393929555.9087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3217393929555.9087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13405808039.816286</v>
      </c>
      <c r="L4096" s="444">
        <f t="shared" ca="1" si="182"/>
        <v>3230799737595.7251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3230799737595.7251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13461665573.315521</v>
      </c>
      <c r="L4097" s="444">
        <f t="shared" ca="1" si="182"/>
        <v>3244261403169.0405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3244261403169.0405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13517755846.537668</v>
      </c>
      <c r="L4098" s="444">
        <f t="shared" ca="1" si="182"/>
        <v>3257779159015.5781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3257779159015.5781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13574079829.231575</v>
      </c>
      <c r="L4099" s="444">
        <f t="shared" ca="1" si="182"/>
        <v>3271353238844.8096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3271353238844.8096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13630638495.186707</v>
      </c>
      <c r="L4100" s="444">
        <f t="shared" ca="1" si="182"/>
        <v>3284983877339.9961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3284983877339.9961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13687432822.249983</v>
      </c>
      <c r="L4101" s="444">
        <f t="shared" ca="1" si="182"/>
        <v>3298671310162.2461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3298671310162.2461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13744463792.342691</v>
      </c>
      <c r="L4102" s="444">
        <f t="shared" ca="1" si="182"/>
        <v>3312415773954.5889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3312415773954.5889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13801732391.477453</v>
      </c>
      <c r="L4103" s="444">
        <f t="shared" ca="1" si="182"/>
        <v>3326217506346.0664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3326217506346.0664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13859239609.775276</v>
      </c>
      <c r="L4104" s="444">
        <f t="shared" ca="1" si="182"/>
        <v>3340076745955.8418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3340076745955.8418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13916986441.482674</v>
      </c>
      <c r="L4105" s="444">
        <f t="shared" ca="1" si="182"/>
        <v>3353993732397.3247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3353993732397.3247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13974973884.988853</v>
      </c>
      <c r="L4106" s="444">
        <f t="shared" ca="1" si="182"/>
        <v>3367968706282.3135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3367968706282.3135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14033202942.842972</v>
      </c>
      <c r="L4107" s="444">
        <f t="shared" ca="1" si="182"/>
        <v>3382001909225.1563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3382001909225.1563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14091674621.771484</v>
      </c>
      <c r="L4108" s="444">
        <f t="shared" ca="1" si="182"/>
        <v>3396093583846.9277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3396093583846.9277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14150389932.695532</v>
      </c>
      <c r="L4109" s="444">
        <f t="shared" ca="1" si="182"/>
        <v>3410243973779.623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3410243973779.623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14209349890.748428</v>
      </c>
      <c r="L4110" s="444">
        <f t="shared" ca="1" si="182"/>
        <v>3424453323670.3716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3424453323670.3716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14268555515.293215</v>
      </c>
      <c r="L4111" s="444">
        <f t="shared" ca="1" si="182"/>
        <v>3438721879185.665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3438721879185.665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14328007829.940271</v>
      </c>
      <c r="L4112" s="444">
        <f t="shared" ca="1" si="182"/>
        <v>3453049887015.6055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3453049887015.6055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14387707862.56502</v>
      </c>
      <c r="L4113" s="444">
        <f t="shared" ca="1" si="182"/>
        <v>3467437594878.1704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3467437594878.1704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14447656645.32571</v>
      </c>
      <c r="L4114" s="444">
        <f t="shared" ca="1" si="182"/>
        <v>3481885251523.4961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3481885251523.4961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14507855214.681236</v>
      </c>
      <c r="L4115" s="444">
        <f t="shared" ca="1" si="182"/>
        <v>3496393106738.1772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3496393106738.1772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14568304611.409073</v>
      </c>
      <c r="L4116" s="444">
        <f t="shared" ca="1" si="182"/>
        <v>3510961411349.5864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3510961411349.5864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14629005880.623276</v>
      </c>
      <c r="L4117" s="444">
        <f t="shared" ca="1" si="182"/>
        <v>3525590417230.2095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3525590417230.2095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14689960071.792538</v>
      </c>
      <c r="L4118" s="444">
        <f t="shared" ca="1" si="182"/>
        <v>3540280377302.002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3540280377302.002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14751168238.758343</v>
      </c>
      <c r="L4119" s="444">
        <f t="shared" ca="1" si="182"/>
        <v>3555031545540.7603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3555031545540.7603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14812631439.753168</v>
      </c>
      <c r="L4120" s="444">
        <f t="shared" ca="1" si="182"/>
        <v>3569844176980.5132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3569844176980.5132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14874350737.418806</v>
      </c>
      <c r="L4121" s="444">
        <f t="shared" ca="1" si="182"/>
        <v>3584718527717.9321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3584718527717.9321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14936327198.824717</v>
      </c>
      <c r="L4122" s="444">
        <f t="shared" ca="1" si="182"/>
        <v>3599654854916.7568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3599654854916.7568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14998561895.486485</v>
      </c>
      <c r="L4123" s="444">
        <f t="shared" ca="1" si="182"/>
        <v>3614653416812.2432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3614653416812.2432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15061055903.384346</v>
      </c>
      <c r="L4124" s="444">
        <f t="shared" ca="1" si="182"/>
        <v>3629714472715.6274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3629714472715.6274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15123810302.981783</v>
      </c>
      <c r="L4125" s="444">
        <f t="shared" ca="1" si="182"/>
        <v>3644838283018.6094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3644838283018.6094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15186826179.244204</v>
      </c>
      <c r="L4126" s="444">
        <f t="shared" ca="1" si="182"/>
        <v>3660025109197.8535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3660025109197.8535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15250104621.657721</v>
      </c>
      <c r="L4127" s="444">
        <f t="shared" ca="1" si="182"/>
        <v>3675275213819.5112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3675275213819.5112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15313646724.247963</v>
      </c>
      <c r="L4128" s="444">
        <f t="shared" ca="1" si="182"/>
        <v>3690588860543.7593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3690588860543.7593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15377453585.598997</v>
      </c>
      <c r="L4129" s="444">
        <f t="shared" ca="1" si="182"/>
        <v>3705966314129.3584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3705966314129.3584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15441526308.872326</v>
      </c>
      <c r="L4130" s="444">
        <f t="shared" ca="1" si="182"/>
        <v>3721407840438.231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3721407840438.231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15505866001.825964</v>
      </c>
      <c r="L4131" s="444">
        <f t="shared" ca="1" si="182"/>
        <v>3736913706440.0571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3736913706440.0571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15570473776.833569</v>
      </c>
      <c r="L4132" s="444">
        <f t="shared" ca="1" si="182"/>
        <v>3752484180216.8906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3752484180216.8906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15635350750.903711</v>
      </c>
      <c r="L4133" s="444">
        <f t="shared" ca="1" si="182"/>
        <v>3768119530967.7944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3768119530967.7944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15700498045.699142</v>
      </c>
      <c r="L4134" s="444">
        <f t="shared" ca="1" si="182"/>
        <v>3783820029013.4937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3783820029013.4937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15765916787.556223</v>
      </c>
      <c r="L4135" s="444">
        <f t="shared" ca="1" si="182"/>
        <v>3799585945801.0498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3799585945801.0498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15831608107.504374</v>
      </c>
      <c r="L4136" s="444">
        <f t="shared" ca="1" si="182"/>
        <v>3815417553908.5542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3815417553908.5542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15897573141.285643</v>
      </c>
      <c r="L4137" s="444">
        <f t="shared" ca="1" si="182"/>
        <v>3831315127049.8398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3831315127049.8398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15963813029.374332</v>
      </c>
      <c r="L4138" s="444">
        <f t="shared" ca="1" si="182"/>
        <v>3847278940079.2144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3847278940079.2144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16030328916.996725</v>
      </c>
      <c r="L4139" s="444">
        <f t="shared" ca="1" si="182"/>
        <v>3863309268996.2109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3863309268996.2109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16097121954.150879</v>
      </c>
      <c r="L4140" s="444">
        <f t="shared" ca="1" si="182"/>
        <v>3879406390950.3618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3879406390950.3618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16164193295.626507</v>
      </c>
      <c r="L4141" s="444">
        <f t="shared" ca="1" si="182"/>
        <v>3895570584245.9883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3895570584245.9883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16231544101.02495</v>
      </c>
      <c r="L4142" s="444">
        <f t="shared" ca="1" si="182"/>
        <v>3911802128347.0132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3911802128347.0132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16299175534.779221</v>
      </c>
      <c r="L4143" s="444">
        <f t="shared" ca="1" si="182"/>
        <v>3928101303881.7925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3928101303881.7925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16367088766.174135</v>
      </c>
      <c r="L4144" s="444">
        <f t="shared" ca="1" si="182"/>
        <v>3944468392647.9668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3944468392647.9668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16435284969.366529</v>
      </c>
      <c r="L4145" s="444">
        <f t="shared" ca="1" si="182"/>
        <v>3960903677617.3335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3960903677617.3335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16503765323.405556</v>
      </c>
      <c r="L4146" s="444">
        <f t="shared" ca="1" si="182"/>
        <v>3977407442940.7393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3977407442940.7393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16572531012.25308</v>
      </c>
      <c r="L4147" s="444">
        <f t="shared" ca="1" si="182"/>
        <v>3993979973952.9922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3993979973952.9922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16641583224.804134</v>
      </c>
      <c r="L4148" s="444">
        <f t="shared" ca="1" si="182"/>
        <v>4010621557177.7964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4010621557177.7964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16710923154.907484</v>
      </c>
      <c r="L4149" s="444">
        <f t="shared" ca="1" si="182"/>
        <v>4027332480332.7041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4027332480332.7041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16780552001.386267</v>
      </c>
      <c r="L4150" s="444">
        <f t="shared" ca="1" si="182"/>
        <v>4044113032334.0903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4044113032334.0903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16850470968.05871</v>
      </c>
      <c r="L4151" s="444">
        <f t="shared" ca="1" si="182"/>
        <v>4060963503302.1489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4060963503302.1489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16920681263.758951</v>
      </c>
      <c r="L4152" s="444">
        <f t="shared" ca="1" si="182"/>
        <v>4077884184565.9077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4077884184565.9077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16991184102.35795</v>
      </c>
      <c r="L4153" s="444">
        <f t="shared" ca="1" si="182"/>
        <v>4094875368668.2656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4094875368668.2656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17061980702.784441</v>
      </c>
      <c r="L4154" s="444">
        <f t="shared" ca="1" si="182"/>
        <v>4111937349371.0503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4111937349371.0503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17133072289.046043</v>
      </c>
      <c r="L4155" s="444">
        <f t="shared" ca="1" si="182"/>
        <v>4129070421660.0962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4129070421660.0962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17204460090.250401</v>
      </c>
      <c r="L4156" s="444">
        <f t="shared" ca="1" si="182"/>
        <v>4146274881750.3467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4146274881750.3467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17276145340.626446</v>
      </c>
      <c r="L4157" s="444">
        <f t="shared" ca="1" si="182"/>
        <v>4163551027090.9731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4163551027090.9731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17348129279.545723</v>
      </c>
      <c r="L4158" s="444">
        <f t="shared" ca="1" si="182"/>
        <v>4180899156370.519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4180899156370.519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17420413151.543827</v>
      </c>
      <c r="L4159" s="444">
        <f t="shared" ca="1" si="182"/>
        <v>4198319569522.063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4198319569522.063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17492998206.34193</v>
      </c>
      <c r="L4160" s="444">
        <f t="shared" ca="1" si="182"/>
        <v>4215812567728.4048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4215812567728.4048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17565885698.868355</v>
      </c>
      <c r="L4161" s="444">
        <f t="shared" ca="1" si="182"/>
        <v>4233378453427.2729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4233378453427.2729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17639076889.2803</v>
      </c>
      <c r="L4162" s="444">
        <f t="shared" ca="1" si="182"/>
        <v>4251017530316.5532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4251017530316.5532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17712573042.985638</v>
      </c>
      <c r="L4163" s="444">
        <f t="shared" ca="1" si="182"/>
        <v>4268730103359.5391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4268730103359.5391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17786375430.664745</v>
      </c>
      <c r="L4164" s="444">
        <f t="shared" ca="1" si="182"/>
        <v>4286516478790.2036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4286516478790.2036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17860485328.292515</v>
      </c>
      <c r="L4165" s="444">
        <f t="shared" ca="1" si="182"/>
        <v>4304376964118.4961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4304376964118.4961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17934904017.1604</v>
      </c>
      <c r="L4166" s="444">
        <f t="shared" ca="1" si="182"/>
        <v>4322311868135.6563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4322311868135.6563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18009632783.898567</v>
      </c>
      <c r="L4167" s="444">
        <f t="shared" ca="1" si="182"/>
        <v>4340321500919.5547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4340321500919.5547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18084672920.498146</v>
      </c>
      <c r="L4168" s="444">
        <f t="shared" ca="1" si="182"/>
        <v>4358406173840.0527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4358406173840.0527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18160025724.333553</v>
      </c>
      <c r="L4169" s="444">
        <f t="shared" ca="1" si="182"/>
        <v>4376566199564.3862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4376566199564.3862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18235692498.184944</v>
      </c>
      <c r="L4170" s="444">
        <f t="shared" ca="1" si="182"/>
        <v>4394801892062.5713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4394801892062.5713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18311674550.260712</v>
      </c>
      <c r="L4171" s="444">
        <f t="shared" ca="1" si="182"/>
        <v>4413113566612.832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4413113566612.832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18387973194.220135</v>
      </c>
      <c r="L4172" s="444">
        <f t="shared" ca="1" si="182"/>
        <v>4431501539807.0518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4431501539807.0518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18464589749.196049</v>
      </c>
      <c r="L4173" s="444">
        <f t="shared" ca="1" si="182"/>
        <v>4449966129556.248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4449966129556.248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18541525539.817699</v>
      </c>
      <c r="L4174" s="444">
        <f t="shared" ca="1" si="182"/>
        <v>4468507655096.0654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4468507655096.0654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18618781896.233604</v>
      </c>
      <c r="L4175" s="444">
        <f t="shared" ca="1" si="182"/>
        <v>4487126436992.2988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4487126436992.2988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18696360154.134579</v>
      </c>
      <c r="L4176" s="444">
        <f t="shared" ca="1" si="182"/>
        <v>4505822797146.4336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4505822797146.4336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18774261654.776806</v>
      </c>
      <c r="L4177" s="444">
        <f t="shared" ca="1" si="182"/>
        <v>4524597058801.21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4524597058801.21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18852487745.005043</v>
      </c>
      <c r="L4178" s="444">
        <f t="shared" ca="1" si="182"/>
        <v>4543449546546.2148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4543449546546.2148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18931039777.275894</v>
      </c>
      <c r="L4179" s="444">
        <f t="shared" ca="1" si="182"/>
        <v>4562380586323.4912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4562380586323.4912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19009919109.681213</v>
      </c>
      <c r="L4180" s="444">
        <f t="shared" ca="1" si="182"/>
        <v>4581390505433.1729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4581390505433.1729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19089127105.971554</v>
      </c>
      <c r="L4181" s="444">
        <f t="shared" ca="1" si="182"/>
        <v>4600479632539.1445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4600479632539.1445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19168665135.579769</v>
      </c>
      <c r="L4182" s="444">
        <f t="shared" ca="1" si="182"/>
        <v>4619648297674.7246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4619648297674.7246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19248534573.644684</v>
      </c>
      <c r="L4183" s="444">
        <f t="shared" ca="1" si="182"/>
        <v>4638896832248.3691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4638896832248.3691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19328736801.03487</v>
      </c>
      <c r="L4184" s="444">
        <f t="shared" ca="1" si="182"/>
        <v>4658225569049.4043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4658225569049.4043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19409273204.372517</v>
      </c>
      <c r="L4185" s="444">
        <f t="shared" ca="1" si="182"/>
        <v>4677634842253.7764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4677634842253.7764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19490145176.0574</v>
      </c>
      <c r="L4186" s="444">
        <f t="shared" ca="1" si="182"/>
        <v>4697124987429.834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4697124987429.834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19571354114.290974</v>
      </c>
      <c r="L4187" s="444">
        <f t="shared" ca="1" si="182"/>
        <v>4716696341544.125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4716696341544.125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19652901423.100521</v>
      </c>
      <c r="L4188" s="444">
        <f t="shared" ca="1" si="182"/>
        <v>4736349242967.2256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4736349242967.2256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19734788512.363441</v>
      </c>
      <c r="L4189" s="444">
        <f t="shared" ca="1" si="182"/>
        <v>4756084031479.5889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4756084031479.5889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19817016797.831619</v>
      </c>
      <c r="L4190" s="444">
        <f t="shared" ca="1" si="182"/>
        <v>4775901048277.4209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4775901048277.4209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19899587701.155922</v>
      </c>
      <c r="L4191" s="444">
        <f t="shared" ca="1" si="182"/>
        <v>4795800635978.5771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4795800635978.5771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19982502649.910736</v>
      </c>
      <c r="L4192" s="444">
        <f t="shared" ca="1" si="182"/>
        <v>4815783138628.4883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4815783138628.4883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20065763077.618702</v>
      </c>
      <c r="L4193" s="444">
        <f t="shared" ca="1" si="182"/>
        <v>4835848901706.1074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4835848901706.1074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20149370423.775448</v>
      </c>
      <c r="L4194" s="444">
        <f t="shared" ca="1" si="182"/>
        <v>4855998272129.8828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4855998272129.8828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20233326133.874512</v>
      </c>
      <c r="L4195" s="444">
        <f t="shared" ca="1" si="182"/>
        <v>4876231598263.7578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4876231598263.7578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20317631659.432323</v>
      </c>
      <c r="L4196" s="444">
        <f t="shared" ca="1" si="182"/>
        <v>4896549229923.1904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4896549229923.1904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20402288458.013294</v>
      </c>
      <c r="L4197" s="444">
        <f t="shared" ca="1" si="182"/>
        <v>4916951518381.2041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4916951518381.2041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20487297993.255016</v>
      </c>
      <c r="L4198" s="444">
        <f t="shared" ca="1" si="182"/>
        <v>4937438816374.459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4937438816374.459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20572661734.893578</v>
      </c>
      <c r="L4199" s="444">
        <f t="shared" ca="1" si="182"/>
        <v>4958011478109.3525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4958011478109.3525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20658381158.788967</v>
      </c>
      <c r="L4200" s="444">
        <f t="shared" ca="1" si="182"/>
        <v>4978669859268.1416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4978669859268.1416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20744457746.950588</v>
      </c>
      <c r="L4201" s="444">
        <f t="shared" ca="1" si="182"/>
        <v>4999414317015.0918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4999414317015.0918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20830892987.562881</v>
      </c>
      <c r="L4202" s="444">
        <f t="shared" ca="1" si="182"/>
        <v>5020245210002.6543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5020245210002.6543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20917688375.011059</v>
      </c>
      <c r="L4203" s="444">
        <f t="shared" ca="1" si="182"/>
        <v>5041162898377.665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5041162898377.665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21004845409.906937</v>
      </c>
      <c r="L4204" s="444">
        <f t="shared" ca="1" si="182"/>
        <v>5062167743787.5723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5062167743787.5723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21092365599.114883</v>
      </c>
      <c r="L4205" s="444">
        <f t="shared" ca="1" si="182"/>
        <v>5083260109386.6875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5083260109386.6875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21180250455.777863</v>
      </c>
      <c r="L4206" s="444">
        <f t="shared" ca="1" si="182"/>
        <v>5104440359842.4658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5104440359842.4658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21268501499.343609</v>
      </c>
      <c r="L4207" s="444">
        <f t="shared" ca="1" si="182"/>
        <v>5125708861341.8096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5125708861341.8096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21357120255.590874</v>
      </c>
      <c r="L4208" s="444">
        <f t="shared" ca="1" si="182"/>
        <v>5147065981597.4004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5147065981597.4004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21446108256.655834</v>
      </c>
      <c r="L4209" s="444">
        <f t="shared" ca="1" si="182"/>
        <v>5168512089854.0566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5168512089854.0566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21535467041.058571</v>
      </c>
      <c r="L4210" s="444">
        <f t="shared" ca="1" si="182"/>
        <v>5190047556895.1152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5190047556895.1152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21625198153.729645</v>
      </c>
      <c r="L4211" s="444">
        <f t="shared" ca="1" si="182"/>
        <v>5211672755048.8447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5211672755048.8447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21715303146.036854</v>
      </c>
      <c r="L4212" s="444">
        <f t="shared" ca="1" si="182"/>
        <v>5233388058194.8818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5233388058194.8818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21805783575.812008</v>
      </c>
      <c r="L4213" s="444">
        <f t="shared" ca="1" si="182"/>
        <v>5255193841770.6934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5255193841770.6934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21896641007.377888</v>
      </c>
      <c r="L4214" s="444">
        <f t="shared" ca="1" si="182"/>
        <v>5277090482778.0713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5277090482778.0713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21987877011.575298</v>
      </c>
      <c r="L4215" s="444">
        <f t="shared" ca="1" si="182"/>
        <v>5299078359789.6465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5299078359789.6465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22079493165.790192</v>
      </c>
      <c r="L4216" s="444">
        <f t="shared" ca="1" si="182"/>
        <v>5321157852955.4365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5321157852955.4365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22171491053.980984</v>
      </c>
      <c r="L4217" s="444">
        <f t="shared" ca="1" si="182"/>
        <v>5343329344009.418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5343329344009.418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22263872266.70591</v>
      </c>
      <c r="L4218" s="444">
        <f t="shared" ca="1" si="182"/>
        <v>5365593216276.124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5365593216276.124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22356638401.150517</v>
      </c>
      <c r="L4219" s="444">
        <f t="shared" ca="1" si="182"/>
        <v>5387949854677.2744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5387949854677.2744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22449791061.155312</v>
      </c>
      <c r="L4220" s="444">
        <f t="shared" ca="1" si="182"/>
        <v>5410399645738.4297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5410399645738.4297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22543331857.243458</v>
      </c>
      <c r="L4221" s="444">
        <f t="shared" ca="1" si="182"/>
        <v>5432942977595.6729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5432942977595.6729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22637262406.648636</v>
      </c>
      <c r="L4222" s="444">
        <f t="shared" ca="1" si="182"/>
        <v>5455580240002.3213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5455580240002.3213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22731584333.343006</v>
      </c>
      <c r="L4223" s="444">
        <f t="shared" ca="1" si="182"/>
        <v>5478311824335.6641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5478311824335.6641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22826299268.065266</v>
      </c>
      <c r="L4224" s="444">
        <f t="shared" ca="1" si="182"/>
        <v>5501138123603.7295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5501138123603.7295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22921408848.348873</v>
      </c>
      <c r="L4225" s="444">
        <f t="shared" ca="1" si="182"/>
        <v>5524059532452.0781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5524059532452.0781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23016914718.550323</v>
      </c>
      <c r="L4226" s="444">
        <f t="shared" ca="1" si="182"/>
        <v>5547076447170.6289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5547076447170.6289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23112818529.877621</v>
      </c>
      <c r="L4227" s="444">
        <f t="shared" ca="1" si="182"/>
        <v>5570189265700.5068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5570189265700.5068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23209121940.418777</v>
      </c>
      <c r="L4228" s="444">
        <f t="shared" ca="1" si="182"/>
        <v>5593398387640.9258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5593398387640.9258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23305826615.170525</v>
      </c>
      <c r="L4229" s="444">
        <f t="shared" ca="1" si="182"/>
        <v>5616704214256.0967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5616704214256.0967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23402934226.06707</v>
      </c>
      <c r="L4230" s="444">
        <f t="shared" ca="1" si="182"/>
        <v>5640107148482.1641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5640107148482.1641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23500446452.009018</v>
      </c>
      <c r="L4231" s="444">
        <f t="shared" ca="1" si="182"/>
        <v>5663607594934.1729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5663607594934.1729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23598364978.892387</v>
      </c>
      <c r="L4232" s="444">
        <f t="shared" ca="1" si="182"/>
        <v>5687205959913.0654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5687205959913.0654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23696691499.637772</v>
      </c>
      <c r="L4233" s="444">
        <f t="shared" ca="1" si="182"/>
        <v>5710902651412.7031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5710902651412.7031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23795427714.219597</v>
      </c>
      <c r="L4234" s="444">
        <f t="shared" ca="1" si="182"/>
        <v>5734698079126.9229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5734698079126.9229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23894575329.695511</v>
      </c>
      <c r="L4235" s="444">
        <f t="shared" ca="1" si="182"/>
        <v>5758592654456.6182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5758592654456.6182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23994136060.235909</v>
      </c>
      <c r="L4236" s="444">
        <f t="shared" ca="1" si="182"/>
        <v>5782586790516.8545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5782586790516.8545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24094111627.153561</v>
      </c>
      <c r="L4237" s="444">
        <f t="shared" ca="1" si="182"/>
        <v>5806680902144.0078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5806680902144.0078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24194503758.933365</v>
      </c>
      <c r="L4238" s="444">
        <f t="shared" ca="1" si="182"/>
        <v>5830875405902.9414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5830875405902.9414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24295314191.262257</v>
      </c>
      <c r="L4239" s="444">
        <f t="shared" ca="1" si="182"/>
        <v>5855170720094.2041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5855170720094.2041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24396544667.059185</v>
      </c>
      <c r="L4240" s="444">
        <f t="shared" ca="1" si="182"/>
        <v>5879567264761.2637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5879567264761.2637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24498196936.505264</v>
      </c>
      <c r="L4241" s="444">
        <f t="shared" ca="1" si="182"/>
        <v>5904065461697.7686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5904065461697.7686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24600272757.074036</v>
      </c>
      <c r="L4242" s="444">
        <f t="shared" ca="1" si="182"/>
        <v>5928665734454.8428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5928665734454.8428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24702773893.561844</v>
      </c>
      <c r="L4243" s="444">
        <f t="shared" ca="1" si="182"/>
        <v>5953368508348.4043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5953368508348.4043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24805702118.118351</v>
      </c>
      <c r="L4244" s="444">
        <f t="shared" ca="1" si="182"/>
        <v>5978174210466.5225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5978174210466.5225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24909059210.277176</v>
      </c>
      <c r="L4245" s="444">
        <f t="shared" ca="1" si="182"/>
        <v>6003083269676.7998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6003083269676.7998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25012846956.986664</v>
      </c>
      <c r="L4246" s="444">
        <f t="shared" ca="1" si="182"/>
        <v>6028096116633.7861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6028096116633.7861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25117067152.640774</v>
      </c>
      <c r="L4247" s="444">
        <f t="shared" ca="1" si="182"/>
        <v>6053213183786.4268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6053213183786.4268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25221721599.110111</v>
      </c>
      <c r="L4248" s="444">
        <f t="shared" ca="1" si="182"/>
        <v>6078434905385.5371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6078434905385.5371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25326812105.773071</v>
      </c>
      <c r="L4249" s="444">
        <f t="shared" ca="1" si="182"/>
        <v>6103761717491.3105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6103761717491.3105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25432340489.547127</v>
      </c>
      <c r="L4250" s="444">
        <f t="shared" ca="1" si="182"/>
        <v>6129194057980.8574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6129194057980.8574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25538308574.920238</v>
      </c>
      <c r="L4251" s="444">
        <f t="shared" ca="1" si="182"/>
        <v>6154732366555.7773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6154732366555.7773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25644718193.982407</v>
      </c>
      <c r="L4252" s="444">
        <f t="shared" ca="1" si="182"/>
        <v>6180377084749.7598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6180377084749.7598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25751571186.457333</v>
      </c>
      <c r="L4253" s="444">
        <f t="shared" ca="1" si="182"/>
        <v>6206128655936.2168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6206128655936.2168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25858869399.734238</v>
      </c>
      <c r="L4254" s="444">
        <f t="shared" ca="1" si="182"/>
        <v>6231987525335.9512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6231987525335.9512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25966614688.899796</v>
      </c>
      <c r="L4255" s="444">
        <f t="shared" ca="1" si="182"/>
        <v>6257954140024.8506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6257954140024.8506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26074808916.77021</v>
      </c>
      <c r="L4256" s="444">
        <f t="shared" ca="1" si="182"/>
        <v>6284028948941.6211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6284028948941.6211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26183453953.92342</v>
      </c>
      <c r="L4257" s="444">
        <f t="shared" ca="1" si="182"/>
        <v>6310212402895.5449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6310212402895.5449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26292551678.731438</v>
      </c>
      <c r="L4258" s="444">
        <f t="shared" ca="1" si="182"/>
        <v>6336504954574.2764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6336504954574.2764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26402103977.392818</v>
      </c>
      <c r="L4259" s="444">
        <f t="shared" ca="1" si="182"/>
        <v>6362907058551.6689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6362907058551.6689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26512112743.965286</v>
      </c>
      <c r="L4260" s="444">
        <f t="shared" ca="1" si="182"/>
        <v>6389419171295.6338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6389419171295.6338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26622579880.398476</v>
      </c>
      <c r="L4261" s="444">
        <f t="shared" ca="1" si="182"/>
        <v>6416041751176.0322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6416041751176.0322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26733507296.566799</v>
      </c>
      <c r="L4262" s="444">
        <f t="shared" ca="1" si="182"/>
        <v>6442775258472.5986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6442775258472.5986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26844896910.302494</v>
      </c>
      <c r="L4263" s="444">
        <f t="shared" ca="1" si="182"/>
        <v>6469620155382.9014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6469620155382.9014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26956750647.428757</v>
      </c>
      <c r="L4264" s="444">
        <f t="shared" ca="1" si="182"/>
        <v>6496576906030.3301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6496576906030.3301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27069070441.793041</v>
      </c>
      <c r="L4265" s="444">
        <f t="shared" ca="1" si="182"/>
        <v>6523645976472.123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6523645976472.123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27181858235.300514</v>
      </c>
      <c r="L4266" s="444">
        <f t="shared" ca="1" si="182"/>
        <v>6550827834707.4238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6550827834707.4238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27295115977.947598</v>
      </c>
      <c r="L4267" s="444">
        <f t="shared" ca="1" si="182"/>
        <v>6578122950685.3711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6578122950685.3711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27408845627.855713</v>
      </c>
      <c r="L4268" s="444">
        <f t="shared" ca="1" si="182"/>
        <v>6605531796313.2266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6605531796313.2266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27523049151.305111</v>
      </c>
      <c r="L4269" s="444">
        <f t="shared" ca="1" si="182"/>
        <v>6633054845464.5313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6633054845464.5313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27637728522.768879</v>
      </c>
      <c r="L4270" s="444">
        <f t="shared" ca="1" si="182"/>
        <v>6660692573987.2998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6660692573987.2998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27752885724.947083</v>
      </c>
      <c r="L4271" s="444">
        <f t="shared" ca="1" si="182"/>
        <v>6688445459712.2471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6688445459712.2471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27868522748.801029</v>
      </c>
      <c r="L4272" s="444">
        <f t="shared" ca="1" si="182"/>
        <v>6716313982461.0479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6716313982461.0479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27984641593.5877</v>
      </c>
      <c r="L4273" s="444">
        <f t="shared" ca="1" si="182"/>
        <v>6744298624054.6357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6744298624054.6357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28101244266.894314</v>
      </c>
      <c r="L4274" s="444">
        <f t="shared" ca="1" si="182"/>
        <v>6772399868321.5303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6772399868321.5303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28218332784.673042</v>
      </c>
      <c r="L4275" s="444">
        <f t="shared" ca="1" si="182"/>
        <v>6800618201106.2031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6800618201106.2031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28335909171.275845</v>
      </c>
      <c r="L4276" s="444">
        <f t="shared" ca="1" si="182"/>
        <v>6828954110277.4785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6828954110277.4785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28453975459.489494</v>
      </c>
      <c r="L4277" s="444">
        <f t="shared" ca="1" si="182"/>
        <v>6857408085736.9678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6857408085736.9678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28572533690.570698</v>
      </c>
      <c r="L4278" s="444">
        <f t="shared" ca="1" si="182"/>
        <v>6885980619427.5381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6885980619427.5381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28691585914.281406</v>
      </c>
      <c r="L4279" s="444">
        <f t="shared" ca="1" si="182"/>
        <v>6914672205341.8193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6914672205341.8193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28811134188.924248</v>
      </c>
      <c r="L4280" s="444">
        <f t="shared" ca="1" si="182"/>
        <v>6943483339530.7432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6943483339530.7432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28931180581.378098</v>
      </c>
      <c r="L4281" s="444">
        <f t="shared" ca="1" si="182"/>
        <v>6972414520112.1211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6972414520112.1211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29051727167.133839</v>
      </c>
      <c r="L4282" s="444">
        <f t="shared" ca="1" si="182"/>
        <v>7001466247279.2549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7001466247279.2549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29172776030.330231</v>
      </c>
      <c r="L4283" s="444">
        <f t="shared" ca="1" si="182"/>
        <v>7030639023309.585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7030639023309.585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29294329263.789936</v>
      </c>
      <c r="L4284" s="444">
        <f t="shared" ca="1" si="182"/>
        <v>7059933352573.375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7059933352573.375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29416388969.055729</v>
      </c>
      <c r="L4285" s="444">
        <f t="shared" ca="1" si="182"/>
        <v>7089349741542.4307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7089349741542.4307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29538957256.4268</v>
      </c>
      <c r="L4286" s="444">
        <f t="shared" ca="1" si="182"/>
        <v>7118888698798.8574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7118888698798.8574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29662036244.995239</v>
      </c>
      <c r="L4287" s="444">
        <f t="shared" ca="1" si="182"/>
        <v>7148550735043.8525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7148550735043.8525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29785628062.682713</v>
      </c>
      <c r="L4288" s="444">
        <f t="shared" ca="1" si="182"/>
        <v>7178336363106.5352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7178336363106.5352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29909734846.277229</v>
      </c>
      <c r="L4289" s="444">
        <f t="shared" ca="1" si="182"/>
        <v>7208246097952.8125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7208246097952.8125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30034358741.470051</v>
      </c>
      <c r="L4290" s="444">
        <f t="shared" ca="1" si="182"/>
        <v>7238280456694.2822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7238280456694.2822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30159501902.892841</v>
      </c>
      <c r="L4291" s="444">
        <f t="shared" ca="1" si="182"/>
        <v>7268439958597.1748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7268439958597.1748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30285166494.1549</v>
      </c>
      <c r="L4292" s="444">
        <f t="shared" ca="1" si="182"/>
        <v>7298725125091.3301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7298725125091.3301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30411354687.880539</v>
      </c>
      <c r="L4293" s="444">
        <f t="shared" ca="1" si="182"/>
        <v>7329136479779.2109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7329136479779.2109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30538068665.746716</v>
      </c>
      <c r="L4294" s="444">
        <f t="shared" ca="1" si="182"/>
        <v>7359674548444.958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7359674548444.958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30665310618.520653</v>
      </c>
      <c r="L4295" s="444">
        <f t="shared" ca="1" si="182"/>
        <v>7390339859063.4785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7390339859063.4785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30793082746.097828</v>
      </c>
      <c r="L4296" s="444">
        <f t="shared" ca="1" si="182"/>
        <v>7421132941809.5762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7421132941809.5762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30921387257.539902</v>
      </c>
      <c r="L4297" s="444">
        <f t="shared" ca="1" si="182"/>
        <v>7452054329067.1162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7452054329067.1162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31050226371.11298</v>
      </c>
      <c r="L4298" s="444">
        <f t="shared" ca="1" si="182"/>
        <v>7483104555438.2295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7483104555438.2295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31179602314.325958</v>
      </c>
      <c r="L4299" s="444">
        <f t="shared" ca="1" si="182"/>
        <v>7514284157752.5557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7514284157752.5557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31309517323.968983</v>
      </c>
      <c r="L4300" s="444">
        <f t="shared" ca="1" si="182"/>
        <v>7545593675076.5244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7545593675076.5244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31439973646.152184</v>
      </c>
      <c r="L4301" s="444">
        <f t="shared" ca="1" si="182"/>
        <v>7577033648722.6768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7577033648722.6768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31570973536.344486</v>
      </c>
      <c r="L4302" s="444">
        <f t="shared" ca="1" si="182"/>
        <v>7608604622259.0215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7608604622259.0215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31702519259.412594</v>
      </c>
      <c r="L4303" s="444">
        <f t="shared" ca="1" si="182"/>
        <v>7640307141518.4336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7640307141518.4336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31834613089.660141</v>
      </c>
      <c r="L4304" s="444">
        <f t="shared" ca="1" si="182"/>
        <v>7672141754608.0938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7672141754608.0938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31967257310.867058</v>
      </c>
      <c r="L4305" s="444">
        <f t="shared" ca="1" si="182"/>
        <v>7704109011918.9609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7704109011918.9609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32100454216.329002</v>
      </c>
      <c r="L4306" s="444">
        <f t="shared" ca="1" si="182"/>
        <v>7736209466135.29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7736209466135.29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32234206108.897041</v>
      </c>
      <c r="L4307" s="444">
        <f t="shared" ca="1" si="182"/>
        <v>7768443672244.1875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7768443672244.1875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32368515301.017448</v>
      </c>
      <c r="L4308" s="444">
        <f t="shared" ca="1" si="182"/>
        <v>7800812187545.2051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7800812187545.2051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32503384114.771683</v>
      </c>
      <c r="L4309" s="444">
        <f t="shared" ca="1" si="182"/>
        <v>7833315571659.9766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7833315571659.9766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32638814881.916569</v>
      </c>
      <c r="L4310" s="444">
        <f t="shared" ca="1" si="182"/>
        <v>7865954386541.8936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7865954386541.8936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32774809943.924557</v>
      </c>
      <c r="L4311" s="444">
        <f t="shared" ca="1" si="182"/>
        <v>7898729196485.8184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7898729196485.8184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32911371652.024246</v>
      </c>
      <c r="L4312" s="444">
        <f t="shared" ca="1" si="182"/>
        <v>7931640568137.8428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7931640568137.8428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33048502367.241013</v>
      </c>
      <c r="L4313" s="444">
        <f t="shared" ca="1" si="182"/>
        <v>7964689070505.084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7964689070505.084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33186204460.437851</v>
      </c>
      <c r="L4314" s="444">
        <f t="shared" ca="1" si="182"/>
        <v>7997875274965.5215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7997875274965.5215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33324480312.356339</v>
      </c>
      <c r="L4315" s="444">
        <f t="shared" ca="1" si="182"/>
        <v>8031199755277.8779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8031199755277.8779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33463332313.657825</v>
      </c>
      <c r="L4316" s="444">
        <f t="shared" ca="1" si="182"/>
        <v>8064663087591.5361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8064663087591.5361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33602762864.964733</v>
      </c>
      <c r="L4317" s="444">
        <f t="shared" ca="1" si="182"/>
        <v>8098265850456.501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8098265850456.501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33742774376.902088</v>
      </c>
      <c r="L4318" s="444">
        <f t="shared" ca="1" si="182"/>
        <v>8132008624833.4033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8132008624833.4033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33883369270.139179</v>
      </c>
      <c r="L4319" s="444">
        <f t="shared" ca="1" si="182"/>
        <v>8165891994103.543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8165891994103.543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34024549975.431427</v>
      </c>
      <c r="L4320" s="444">
        <f t="shared" ca="1" si="182"/>
        <v>8199916544078.9746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8199916544078.9746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34166318933.662395</v>
      </c>
      <c r="L4321" s="444">
        <f t="shared" ca="1" si="182"/>
        <v>8234082863012.6367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8234082863012.6367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34308678595.885986</v>
      </c>
      <c r="L4322" s="444">
        <f t="shared" ca="1" si="182"/>
        <v>8268391541608.5225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8268391541608.5225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34451631423.368835</v>
      </c>
      <c r="L4323" s="444">
        <f t="shared" ca="1" si="182"/>
        <v>8302843173031.8916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8302843173031.8916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34595179887.632881</v>
      </c>
      <c r="L4324" s="444">
        <f t="shared" ca="1" si="182"/>
        <v>8337438352919.5244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8337438352919.5244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34739326470.498016</v>
      </c>
      <c r="L4325" s="444">
        <f t="shared" ca="1" si="182"/>
        <v>8372177679390.0225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8372177679390.0225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34884073664.125092</v>
      </c>
      <c r="L4326" s="444">
        <f t="shared" ca="1" si="182"/>
        <v>8407061753054.1475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8407061753054.1475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35029423971.058945</v>
      </c>
      <c r="L4327" s="444">
        <f t="shared" ca="1" si="182"/>
        <v>8442091177025.2061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8442091177025.2061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35175379904.27169</v>
      </c>
      <c r="L4328" s="444">
        <f t="shared" ca="1" si="182"/>
        <v>8477266556929.4775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8477266556929.4775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35321943987.206161</v>
      </c>
      <c r="L4329" s="444">
        <f t="shared" ca="1" si="182"/>
        <v>8512588500916.6836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8512588500916.6836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35469118753.819511</v>
      </c>
      <c r="L4330" s="444">
        <f t="shared" ca="1" si="182"/>
        <v>8548057619670.5029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8548057619670.5029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35616906748.627098</v>
      </c>
      <c r="L4331" s="444">
        <f t="shared" ca="1" si="182"/>
        <v>8583674526419.1299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8583674526419.1299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35765310526.746368</v>
      </c>
      <c r="L4332" s="444">
        <f t="shared" ca="1" si="182"/>
        <v>8619439836945.876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8619439836945.876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35914332653.941147</v>
      </c>
      <c r="L4333" s="444">
        <f t="shared" ca="1" si="182"/>
        <v>8655354169599.8174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8655354169599.8174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36063975706.665901</v>
      </c>
      <c r="L4334" s="444">
        <f t="shared" ca="1" si="182"/>
        <v>8691418145306.4834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8691418145306.4834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36214242272.110344</v>
      </c>
      <c r="L4335" s="444">
        <f t="shared" ca="1" si="182"/>
        <v>8727632387578.5938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8727632387578.5938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36365134948.244133</v>
      </c>
      <c r="L4336" s="444">
        <f t="shared" ca="1" si="182"/>
        <v>8763997522526.8379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8763997522526.8379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36516656343.861832</v>
      </c>
      <c r="L4337" s="444">
        <f t="shared" ca="1" si="182"/>
        <v>8800514178870.6992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8800514178870.6992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36668809078.627914</v>
      </c>
      <c r="L4338" s="444">
        <f t="shared" ca="1" si="182"/>
        <v>8837182987949.3262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8837182987949.3262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36821595783.122192</v>
      </c>
      <c r="L4339" s="444">
        <f t="shared" ca="1" si="182"/>
        <v>8874004583732.4492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8874004583732.4492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36975019098.885208</v>
      </c>
      <c r="L4340" s="444">
        <f t="shared" ca="1" si="182"/>
        <v>8910979602831.334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8910979602831.334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37129081678.46389</v>
      </c>
      <c r="L4341" s="444">
        <f t="shared" ca="1" si="182"/>
        <v>8948108684509.7988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8948108684509.7988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37283786185.457497</v>
      </c>
      <c r="L4342" s="444">
        <f t="shared" ca="1" si="182"/>
        <v>8985392470695.2559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8985392470695.2559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37439135294.563568</v>
      </c>
      <c r="L4343" s="444">
        <f t="shared" ref="L4343:L4597" ca="1" si="187">I4343-J4343+K4343</f>
        <v>9022831605989.8203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9022831605989.8203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37595131691.624252</v>
      </c>
      <c r="L4344" s="444">
        <f t="shared" ca="1" si="187"/>
        <v>9060426737681.4453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9060426737681.4453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37751778073.672691</v>
      </c>
      <c r="L4345" s="444">
        <f t="shared" ca="1" si="187"/>
        <v>9098178515755.1172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9098178515755.1172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37909077148.979652</v>
      </c>
      <c r="L4346" s="444">
        <f t="shared" ca="1" si="187"/>
        <v>9136087592904.0977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9136087592904.0977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38067031637.100403</v>
      </c>
      <c r="L4347" s="444">
        <f t="shared" ca="1" si="187"/>
        <v>9174154624541.1973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9174154624541.1973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38225644268.921654</v>
      </c>
      <c r="L4348" s="444">
        <f t="shared" ca="1" si="187"/>
        <v>9212380268810.1191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9212380268810.1191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38384917786.708832</v>
      </c>
      <c r="L4349" s="444">
        <f t="shared" ca="1" si="187"/>
        <v>9250765186596.8281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9250765186596.8281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38544854944.15345</v>
      </c>
      <c r="L4350" s="444">
        <f t="shared" ca="1" si="187"/>
        <v>9289310041540.9824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9289310041540.9824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38705458506.420761</v>
      </c>
      <c r="L4351" s="444">
        <f t="shared" ca="1" si="187"/>
        <v>9328015500047.4023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9328015500047.4023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38866731250.19751</v>
      </c>
      <c r="L4352" s="444">
        <f t="shared" ca="1" si="187"/>
        <v>9366882231297.5996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9366882231297.5996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39028675963.739998</v>
      </c>
      <c r="L4353" s="444">
        <f t="shared" ca="1" si="187"/>
        <v>9405910907261.3398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9405910907261.3398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39191295446.922249</v>
      </c>
      <c r="L4354" s="444">
        <f t="shared" ca="1" si="187"/>
        <v>9445102202708.2617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9445102202708.2617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39354592511.284424</v>
      </c>
      <c r="L4355" s="444">
        <f t="shared" ca="1" si="187"/>
        <v>9484456795219.5469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9484456795219.5469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39518569980.081444</v>
      </c>
      <c r="L4356" s="444">
        <f t="shared" ca="1" si="187"/>
        <v>9523975365199.6289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9523975365199.6289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39683230688.331787</v>
      </c>
      <c r="L4357" s="444">
        <f t="shared" ca="1" si="187"/>
        <v>9563658595887.9609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9563658595887.9609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39848577482.866501</v>
      </c>
      <c r="L4358" s="444">
        <f t="shared" ca="1" si="187"/>
        <v>9603507173370.8281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9603507173370.8281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40014613222.378448</v>
      </c>
      <c r="L4359" s="444">
        <f t="shared" ca="1" si="187"/>
        <v>9643521786593.207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9643521786593.207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40181340777.471695</v>
      </c>
      <c r="L4360" s="444">
        <f t="shared" ca="1" si="187"/>
        <v>9683703127370.6797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9683703127370.6797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40348763030.711166</v>
      </c>
      <c r="L4361" s="444">
        <f t="shared" ca="1" si="187"/>
        <v>9724051890401.3906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9724051890401.3906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40516882876.672462</v>
      </c>
      <c r="L4362" s="444">
        <f t="shared" ca="1" si="187"/>
        <v>9764568773278.0625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9764568773278.0625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40685703221.991928</v>
      </c>
      <c r="L4363" s="444">
        <f t="shared" ca="1" si="187"/>
        <v>9805254476500.0547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9805254476500.0547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40855226985.416893</v>
      </c>
      <c r="L4364" s="444">
        <f t="shared" ca="1" si="187"/>
        <v>9846109703485.4707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9846109703485.4707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41025457097.856125</v>
      </c>
      <c r="L4365" s="444">
        <f t="shared" ca="1" si="187"/>
        <v>9887135160583.3262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9887135160583.3262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41196396502.430527</v>
      </c>
      <c r="L4366" s="444">
        <f t="shared" ca="1" si="187"/>
        <v>9928331557085.7559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9928331557085.7559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41368048154.523979</v>
      </c>
      <c r="L4367" s="444">
        <f t="shared" ca="1" si="187"/>
        <v>9969699605240.2793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9969699605240.2793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41540415021.834496</v>
      </c>
      <c r="L4368" s="444">
        <f t="shared" ca="1" si="187"/>
        <v>10011240020262.113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10011240020262.113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41713500084.425468</v>
      </c>
      <c r="L4369" s="444">
        <f t="shared" ca="1" si="187"/>
        <v>10052953520346.539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10052953520346.539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41887306334.777245</v>
      </c>
      <c r="L4370" s="444">
        <f t="shared" ca="1" si="187"/>
        <v>10094840826681.316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10094840826681.316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42061836777.838821</v>
      </c>
      <c r="L4371" s="444">
        <f t="shared" ca="1" si="187"/>
        <v>10136902663459.154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10136902663459.154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42237094431.079811</v>
      </c>
      <c r="L4372" s="444">
        <f t="shared" ca="1" si="187"/>
        <v>10179139757890.234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10179139757890.234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42413082324.542641</v>
      </c>
      <c r="L4373" s="444">
        <f t="shared" ca="1" si="187"/>
        <v>10221552840214.777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10221552840214.777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42589803500.894905</v>
      </c>
      <c r="L4374" s="444">
        <f t="shared" ca="1" si="187"/>
        <v>10264142643715.672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10264142643715.672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42767261015.481964</v>
      </c>
      <c r="L4375" s="444">
        <f t="shared" ca="1" si="187"/>
        <v>10306909904731.154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10306909904731.154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42945457936.379807</v>
      </c>
      <c r="L4376" s="444">
        <f t="shared" ca="1" si="187"/>
        <v>10349855362667.533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10349855362667.533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43124397344.448051</v>
      </c>
      <c r="L4377" s="444">
        <f t="shared" ca="1" si="187"/>
        <v>10392979760011.98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10392979760011.98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43304082333.383255</v>
      </c>
      <c r="L4378" s="444">
        <f t="shared" ca="1" si="187"/>
        <v>10436283842345.363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10436283842345.363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43484516009.772346</v>
      </c>
      <c r="L4379" s="444">
        <f t="shared" ca="1" si="187"/>
        <v>10479768358355.135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10479768358355.135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43665701493.146393</v>
      </c>
      <c r="L4380" s="444">
        <f t="shared" ca="1" si="187"/>
        <v>10523434059848.281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10523434059848.281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43847641916.034508</v>
      </c>
      <c r="L4381" s="444">
        <f t="shared" ca="1" si="187"/>
        <v>10567281701764.316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10567281701764.316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44030340424.017982</v>
      </c>
      <c r="L4382" s="444">
        <f t="shared" ca="1" si="187"/>
        <v>10611312042188.334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10611312042188.334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44213800175.784721</v>
      </c>
      <c r="L4383" s="444">
        <f t="shared" ca="1" si="187"/>
        <v>10655525842364.119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10655525842364.119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44398024343.18383</v>
      </c>
      <c r="L4384" s="444">
        <f t="shared" ca="1" si="187"/>
        <v>10699923866707.303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10699923866707.303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44583016111.280426</v>
      </c>
      <c r="L4385" s="444">
        <f t="shared" ca="1" si="187"/>
        <v>10744506882818.584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10744506882818.584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44768778678.410767</v>
      </c>
      <c r="L4386" s="444">
        <f t="shared" ca="1" si="187"/>
        <v>10789275661496.994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10789275661496.994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44955315256.237473</v>
      </c>
      <c r="L4387" s="444">
        <f t="shared" ca="1" si="187"/>
        <v>10834230976753.232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10834230976753.232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45142629069.805138</v>
      </c>
      <c r="L4388" s="444">
        <f t="shared" ca="1" si="187"/>
        <v>10879373605823.037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10879373605823.037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45330723357.595985</v>
      </c>
      <c r="L4389" s="444">
        <f t="shared" ca="1" si="187"/>
        <v>10924704329180.633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10924704329180.633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45519601371.585968</v>
      </c>
      <c r="L4390" s="444">
        <f t="shared" ca="1" si="187"/>
        <v>10970223930552.219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10970223930552.219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45709266377.300911</v>
      </c>
      <c r="L4391" s="444">
        <f t="shared" ca="1" si="187"/>
        <v>11015933196929.52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11015933196929.52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45899721653.873001</v>
      </c>
      <c r="L4392" s="444">
        <f t="shared" ca="1" si="187"/>
        <v>11061832918583.393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11061832918583.393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46090970494.097466</v>
      </c>
      <c r="L4393" s="444">
        <f t="shared" ca="1" si="187"/>
        <v>11107923889077.49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11107923889077.49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46283016204.48954</v>
      </c>
      <c r="L4394" s="444">
        <f t="shared" ca="1" si="187"/>
        <v>11154206905281.98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11154206905281.98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46475862105.341583</v>
      </c>
      <c r="L4395" s="444">
        <f t="shared" ca="1" si="187"/>
        <v>11200682767387.322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11200682767387.322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46669511530.78051</v>
      </c>
      <c r="L4396" s="444">
        <f t="shared" ca="1" si="187"/>
        <v>11247352278918.104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11247352278918.104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46863967828.825432</v>
      </c>
      <c r="L4397" s="444">
        <f t="shared" ca="1" si="187"/>
        <v>11294216246746.93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11294216246746.93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47059234361.445541</v>
      </c>
      <c r="L4398" s="444">
        <f t="shared" ca="1" si="187"/>
        <v>11341275481108.375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11341275481108.375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47255314504.618225</v>
      </c>
      <c r="L4399" s="444">
        <f t="shared" ca="1" si="187"/>
        <v>11388530795612.994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11388530795612.994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47452211648.387474</v>
      </c>
      <c r="L4400" s="444">
        <f t="shared" ca="1" si="187"/>
        <v>11435983007261.381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11435983007261.381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47649929196.922417</v>
      </c>
      <c r="L4401" s="444">
        <f t="shared" ca="1" si="187"/>
        <v>11483632936458.303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11483632936458.303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47848470568.576263</v>
      </c>
      <c r="L4402" s="444">
        <f t="shared" ca="1" si="187"/>
        <v>11531481407026.879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11531481407026.879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48047839195.945328</v>
      </c>
      <c r="L4403" s="444">
        <f t="shared" ca="1" si="187"/>
        <v>11579529246222.824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11579529246222.824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48248038525.928436</v>
      </c>
      <c r="L4404" s="444">
        <f t="shared" ca="1" si="187"/>
        <v>11627777284748.752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11627777284748.752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48449072019.786469</v>
      </c>
      <c r="L4405" s="444">
        <f t="shared" ca="1" si="187"/>
        <v>11676226356768.539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11676226356768.539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48650943153.202248</v>
      </c>
      <c r="L4406" s="444">
        <f t="shared" ca="1" si="187"/>
        <v>11724877299921.742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11724877299921.742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48853655416.340591</v>
      </c>
      <c r="L4407" s="444">
        <f t="shared" ca="1" si="187"/>
        <v>11773730955338.082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11773730955338.082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49057212313.908676</v>
      </c>
      <c r="L4408" s="444">
        <f t="shared" ca="1" si="187"/>
        <v>11822788167651.99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11822788167651.99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49261617365.216629</v>
      </c>
      <c r="L4409" s="444">
        <f t="shared" ca="1" si="187"/>
        <v>11872049785017.207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11872049785017.207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49466874104.238365</v>
      </c>
      <c r="L4410" s="444">
        <f t="shared" ca="1" si="187"/>
        <v>11921516659121.445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11921516659121.445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49672986079.672691</v>
      </c>
      <c r="L4411" s="444">
        <f t="shared" ca="1" si="187"/>
        <v>11971189645201.117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11971189645201.117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49879956855.004654</v>
      </c>
      <c r="L4412" s="444">
        <f t="shared" ca="1" si="187"/>
        <v>12021069602056.121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12021069602056.121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50087790008.567169</v>
      </c>
      <c r="L4413" s="444">
        <f t="shared" ca="1" si="187"/>
        <v>12071157392064.688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12071157392064.688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50296489133.602867</v>
      </c>
      <c r="L4414" s="444">
        <f t="shared" ca="1" si="187"/>
        <v>12121453881198.291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12121453881198.291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50506057838.32621</v>
      </c>
      <c r="L4415" s="444">
        <f t="shared" ca="1" si="187"/>
        <v>12171959939036.617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12171959939036.617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50716499745.985901</v>
      </c>
      <c r="L4416" s="444">
        <f t="shared" ca="1" si="187"/>
        <v>12222676438782.604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12222676438782.604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50927818494.927513</v>
      </c>
      <c r="L4417" s="444">
        <f t="shared" ca="1" si="187"/>
        <v>12273604257277.531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12273604257277.531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51140017738.65638</v>
      </c>
      <c r="L4418" s="444">
        <f t="shared" ca="1" si="187"/>
        <v>12324744275016.188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12324744275016.188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51353101145.90078</v>
      </c>
      <c r="L4419" s="444">
        <f t="shared" ca="1" si="187"/>
        <v>12376097376162.088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12376097376162.088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51567072400.675369</v>
      </c>
      <c r="L4420" s="444">
        <f t="shared" ca="1" si="187"/>
        <v>12427664448562.764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12427664448562.764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51781935202.344849</v>
      </c>
      <c r="L4421" s="444">
        <f t="shared" ca="1" si="187"/>
        <v>12479446383765.109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12479446383765.109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51997693265.687958</v>
      </c>
      <c r="L4422" s="444">
        <f t="shared" ca="1" si="187"/>
        <v>12531444077030.797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12531444077030.797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52214350320.961655</v>
      </c>
      <c r="L4423" s="444">
        <f t="shared" ca="1" si="187"/>
        <v>12583658427351.758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12583658427351.758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52431910113.96566</v>
      </c>
      <c r="L4424" s="444">
        <f t="shared" ca="1" si="187"/>
        <v>12636090337465.723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12636090337465.723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52650376406.107178</v>
      </c>
      <c r="L4425" s="444">
        <f t="shared" ca="1" si="187"/>
        <v>12688740713871.83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12688740713871.83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52869752974.465958</v>
      </c>
      <c r="L4426" s="444">
        <f t="shared" ca="1" si="187"/>
        <v>12741610466846.297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12741610466846.297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53090043611.859573</v>
      </c>
      <c r="L4427" s="444">
        <f t="shared" ca="1" si="187"/>
        <v>12794700510458.156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12794700510458.156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53311252126.908981</v>
      </c>
      <c r="L4428" s="444">
        <f t="shared" ca="1" si="187"/>
        <v>12848011762585.064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12848011762585.064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53533382344.104431</v>
      </c>
      <c r="L4429" s="444">
        <f t="shared" ca="1" si="187"/>
        <v>12901545144929.168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12901545144929.168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53756438103.871536</v>
      </c>
      <c r="L4430" s="444">
        <f t="shared" ca="1" si="187"/>
        <v>12955301583033.039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12955301583033.039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53980423262.637665</v>
      </c>
      <c r="L4431" s="444">
        <f t="shared" ca="1" si="187"/>
        <v>13009282006295.676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13009282006295.676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54205341692.898651</v>
      </c>
      <c r="L4432" s="444">
        <f t="shared" ca="1" si="187"/>
        <v>13063487347988.574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13063487347988.574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54431197283.285728</v>
      </c>
      <c r="L4433" s="444">
        <f t="shared" ca="1" si="187"/>
        <v>13117918545271.859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13117918545271.859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54657993938.632744</v>
      </c>
      <c r="L4434" s="444">
        <f t="shared" ca="1" si="187"/>
        <v>13172576539210.492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13172576539210.492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54885735580.043716</v>
      </c>
      <c r="L4435" s="444">
        <f t="shared" ca="1" si="187"/>
        <v>13227462274790.535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13227462274790.535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55114426144.960564</v>
      </c>
      <c r="L4436" s="444">
        <f t="shared" ca="1" si="187"/>
        <v>13282576700935.496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13282576700935.496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55344069587.231232</v>
      </c>
      <c r="L4437" s="444">
        <f t="shared" ca="1" si="187"/>
        <v>13337920770522.727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13337920770522.727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55574669877.178024</v>
      </c>
      <c r="L4438" s="444">
        <f t="shared" ca="1" si="187"/>
        <v>13393495440399.904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13393495440399.904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55806231001.666267</v>
      </c>
      <c r="L4439" s="444">
        <f t="shared" ca="1" si="187"/>
        <v>13449301671401.57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13449301671401.57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56038756964.17321</v>
      </c>
      <c r="L4440" s="444">
        <f t="shared" ca="1" si="187"/>
        <v>13505340428365.744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13505340428365.744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56272251784.857269</v>
      </c>
      <c r="L4441" s="444">
        <f t="shared" ca="1" si="187"/>
        <v>13561612680150.602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13561612680150.602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56506719500.627502</v>
      </c>
      <c r="L4442" s="444">
        <f t="shared" ca="1" si="187"/>
        <v>13618119399651.229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13618119399651.229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56742164165.213448</v>
      </c>
      <c r="L4443" s="444">
        <f t="shared" ca="1" si="187"/>
        <v>13674861563816.441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13674861563816.441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56978589849.235168</v>
      </c>
      <c r="L4444" s="444">
        <f t="shared" ca="1" si="187"/>
        <v>13731840153665.676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13731840153665.676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57216000640.273651</v>
      </c>
      <c r="L4445" s="444">
        <f t="shared" ca="1" si="187"/>
        <v>13789056154305.949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13789056154305.949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57454400642.941452</v>
      </c>
      <c r="L4446" s="444">
        <f t="shared" ca="1" si="187"/>
        <v>13846510554948.891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13846510554948.891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57693793978.953705</v>
      </c>
      <c r="L4447" s="444">
        <f t="shared" ca="1" si="187"/>
        <v>13904204348927.844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13904204348927.844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57934184787.199348</v>
      </c>
      <c r="L4448" s="444">
        <f t="shared" ca="1" si="187"/>
        <v>13962138533715.043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13962138533715.043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58175577223.812675</v>
      </c>
      <c r="L4449" s="444">
        <f t="shared" ca="1" si="187"/>
        <v>14020314110938.855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14020314110938.855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58417975462.245232</v>
      </c>
      <c r="L4450" s="444">
        <f t="shared" ca="1" si="187"/>
        <v>14078732086401.102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14078732086401.102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58661383693.337921</v>
      </c>
      <c r="L4451" s="444">
        <f t="shared" ca="1" si="187"/>
        <v>14137393470094.439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14137393470094.439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58905806125.393494</v>
      </c>
      <c r="L4452" s="444">
        <f t="shared" ca="1" si="187"/>
        <v>14196299276219.832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14196299276219.832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59151246984.249306</v>
      </c>
      <c r="L4453" s="444">
        <f t="shared" ca="1" si="187"/>
        <v>14255450523204.082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14255450523204.082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59397710513.350349</v>
      </c>
      <c r="L4454" s="444">
        <f t="shared" ca="1" si="187"/>
        <v>14314848233717.432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14314848233717.432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59645200973.822632</v>
      </c>
      <c r="L4455" s="444">
        <f t="shared" ca="1" si="187"/>
        <v>14374493434691.254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14374493434691.254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59893722644.54689</v>
      </c>
      <c r="L4456" s="444">
        <f t="shared" ca="1" si="187"/>
        <v>14434387157335.801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14434387157335.801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60143279822.232506</v>
      </c>
      <c r="L4457" s="444">
        <f t="shared" ca="1" si="187"/>
        <v>14494530437158.033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14494530437158.033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60393876821.491806</v>
      </c>
      <c r="L4458" s="444">
        <f t="shared" ca="1" si="187"/>
        <v>14554924313979.525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14554924313979.525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60645517974.91468</v>
      </c>
      <c r="L4459" s="444">
        <f t="shared" ca="1" si="187"/>
        <v>14615569831954.439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14615569831954.439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60898207633.143501</v>
      </c>
      <c r="L4460" s="444">
        <f t="shared" ca="1" si="187"/>
        <v>14676468039587.582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14676468039587.582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61151950164.948257</v>
      </c>
      <c r="L4461" s="444">
        <f t="shared" ca="1" si="187"/>
        <v>14737619989752.531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14737619989752.531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61406749957.302223</v>
      </c>
      <c r="L4462" s="444">
        <f t="shared" ca="1" si="187"/>
        <v>14799026739709.834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14799026739709.834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61662611415.457642</v>
      </c>
      <c r="L4463" s="444">
        <f t="shared" ca="1" si="187"/>
        <v>14860689351125.291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14860689351125.291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61919538963.022041</v>
      </c>
      <c r="L4464" s="444">
        <f t="shared" ca="1" si="187"/>
        <v>14922608890088.313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14922608890088.313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62177537042.034637</v>
      </c>
      <c r="L4465" s="444">
        <f t="shared" ca="1" si="187"/>
        <v>14984786427130.348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14984786427130.348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62436610113.043114</v>
      </c>
      <c r="L4466" s="444">
        <f t="shared" ca="1" si="187"/>
        <v>15047223037243.391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15047223037243.391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62696762655.180794</v>
      </c>
      <c r="L4467" s="444">
        <f t="shared" ca="1" si="187"/>
        <v>15109919799898.572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15109919799898.572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62957999166.244049</v>
      </c>
      <c r="L4468" s="444">
        <f t="shared" ca="1" si="187"/>
        <v>15172877799064.816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15172877799064.816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63220324162.770058</v>
      </c>
      <c r="L4469" s="444">
        <f t="shared" ca="1" si="187"/>
        <v>15236098123227.586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15236098123227.586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63483742180.114929</v>
      </c>
      <c r="L4470" s="444">
        <f t="shared" ca="1" si="187"/>
        <v>15299581865407.701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15299581865407.701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63748257772.532097</v>
      </c>
      <c r="L4471" s="444">
        <f t="shared" ca="1" si="187"/>
        <v>15363330123180.232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15363330123180.232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64013875513.250969</v>
      </c>
      <c r="L4472" s="444">
        <f t="shared" ca="1" si="187"/>
        <v>15427343998693.482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15427343998693.482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64280599994.556183</v>
      </c>
      <c r="L4473" s="444">
        <f t="shared" ca="1" si="187"/>
        <v>15491624598688.039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15491624598688.039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64548435827.866829</v>
      </c>
      <c r="L4474" s="444">
        <f t="shared" ca="1" si="187"/>
        <v>15556173034515.906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15556173034515.906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64817387643.816269</v>
      </c>
      <c r="L4475" s="444">
        <f t="shared" ca="1" si="187"/>
        <v>15620990422159.723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15620990422159.723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65087460092.332169</v>
      </c>
      <c r="L4476" s="444">
        <f t="shared" ca="1" si="187"/>
        <v>15686077882252.055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15686077882252.055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65358657842.716896</v>
      </c>
      <c r="L4477" s="444">
        <f t="shared" ca="1" si="187"/>
        <v>15751436540094.771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15751436540094.771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65630985583.72821</v>
      </c>
      <c r="L4478" s="444">
        <f t="shared" ca="1" si="187"/>
        <v>15817067525678.5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15817067525678.5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65904448023.660416</v>
      </c>
      <c r="L4479" s="444">
        <f t="shared" ca="1" si="187"/>
        <v>15882971973702.16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15882971973702.16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66179049890.425659</v>
      </c>
      <c r="L4480" s="444">
        <f t="shared" ca="1" si="187"/>
        <v>15949151023592.586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15949151023592.586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66454795931.635765</v>
      </c>
      <c r="L4481" s="444">
        <f t="shared" ca="1" si="187"/>
        <v>16015605819524.223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16015605819524.223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66731690914.684258</v>
      </c>
      <c r="L4482" s="444">
        <f t="shared" ca="1" si="187"/>
        <v>16082337510438.906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16082337510438.906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67009739626.828773</v>
      </c>
      <c r="L4483" s="444">
        <f t="shared" ca="1" si="187"/>
        <v>16149347250065.734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16149347250065.734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67288946875.273895</v>
      </c>
      <c r="L4484" s="444">
        <f t="shared" ca="1" si="187"/>
        <v>16216636196941.008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16216636196941.008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67569317487.254196</v>
      </c>
      <c r="L4485" s="444">
        <f t="shared" ca="1" si="187"/>
        <v>16284205514428.262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16284205514428.262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67850856310.11776</v>
      </c>
      <c r="L4486" s="444">
        <f t="shared" ca="1" si="187"/>
        <v>16352056370738.379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16352056370738.379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68133568211.409912</v>
      </c>
      <c r="L4487" s="444">
        <f t="shared" ca="1" si="187"/>
        <v>16420189938949.789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16420189938949.789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68417458078.957458</v>
      </c>
      <c r="L4488" s="444">
        <f t="shared" ca="1" si="187"/>
        <v>16488607397028.746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16488607397028.746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68702530820.953102</v>
      </c>
      <c r="L4489" s="444">
        <f t="shared" ca="1" si="187"/>
        <v>16557309927849.699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16557309927849.699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68988791366.040421</v>
      </c>
      <c r="L4490" s="444">
        <f t="shared" ca="1" si="187"/>
        <v>16626298719215.74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16626298719215.74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69276244663.398911</v>
      </c>
      <c r="L4491" s="444">
        <f t="shared" ca="1" si="187"/>
        <v>16695574963879.139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16695574963879.139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69564895682.829742</v>
      </c>
      <c r="L4492" s="444">
        <f t="shared" ca="1" si="187"/>
        <v>16765139859561.969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16765139859561.969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69854749414.841537</v>
      </c>
      <c r="L4493" s="444">
        <f t="shared" ca="1" si="187"/>
        <v>16834994608976.811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16834994608976.811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70145810870.736725</v>
      </c>
      <c r="L4494" s="444">
        <f t="shared" ca="1" si="187"/>
        <v>16905140419847.547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16905140419847.547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70438085082.698105</v>
      </c>
      <c r="L4495" s="444">
        <f t="shared" ca="1" si="187"/>
        <v>16975578504930.244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16975578504930.244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70731577103.876022</v>
      </c>
      <c r="L4496" s="444">
        <f t="shared" ca="1" si="187"/>
        <v>17046310082034.121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17046310082034.121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71026292008.47551</v>
      </c>
      <c r="L4497" s="444">
        <f t="shared" ca="1" si="187"/>
        <v>17117336374042.596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17117336374042.596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71322234891.844147</v>
      </c>
      <c r="L4498" s="444">
        <f t="shared" ca="1" si="187"/>
        <v>17188658608934.439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17188658608934.439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71619410870.560165</v>
      </c>
      <c r="L4499" s="444">
        <f t="shared" ca="1" si="187"/>
        <v>17260278019805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17260278019805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71917825082.520828</v>
      </c>
      <c r="L4500" s="444">
        <f t="shared" ca="1" si="187"/>
        <v>17332195844887.521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17332195844887.521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72217482687.031342</v>
      </c>
      <c r="L4501" s="444">
        <f t="shared" ca="1" si="187"/>
        <v>17404413327574.553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17404413327574.553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72518388864.893982</v>
      </c>
      <c r="L4502" s="444">
        <f t="shared" ca="1" si="187"/>
        <v>17476931716439.447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17476931716439.447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72820548818.497681</v>
      </c>
      <c r="L4503" s="444">
        <f t="shared" ca="1" si="187"/>
        <v>17549752265257.945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17549752265257.945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73123967771.908112</v>
      </c>
      <c r="L4504" s="444">
        <f t="shared" ca="1" si="187"/>
        <v>17622876233029.852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17622876233029.852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73428650970.957718</v>
      </c>
      <c r="L4505" s="444">
        <f t="shared" ca="1" si="187"/>
        <v>17696304884000.809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17696304884000.809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73734603683.3367</v>
      </c>
      <c r="L4506" s="444">
        <f t="shared" ca="1" si="187"/>
        <v>17770039487684.145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17770039487684.145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74041831198.683929</v>
      </c>
      <c r="L4507" s="444">
        <f t="shared" ca="1" si="187"/>
        <v>17844081318882.828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17844081318882.828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74350338828.678452</v>
      </c>
      <c r="L4508" s="444">
        <f t="shared" ca="1" si="187"/>
        <v>17918431657711.508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17918431657711.508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74660131907.131287</v>
      </c>
      <c r="L4509" s="444">
        <f t="shared" ca="1" si="187"/>
        <v>17993091789618.641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17993091789618.641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74971215790.077667</v>
      </c>
      <c r="L4510" s="444">
        <f t="shared" ca="1" si="187"/>
        <v>18068063005408.719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18068063005408.719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75283595855.869659</v>
      </c>
      <c r="L4511" s="444">
        <f t="shared" ca="1" si="187"/>
        <v>18143346601264.59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18143346601264.59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75597277505.269119</v>
      </c>
      <c r="L4512" s="444">
        <f t="shared" ca="1" si="187"/>
        <v>18218943878769.859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18218943878769.859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75912266161.541077</v>
      </c>
      <c r="L4513" s="444">
        <f t="shared" ca="1" si="187"/>
        <v>18294856144931.402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18294856144931.402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76228567270.547516</v>
      </c>
      <c r="L4514" s="444">
        <f t="shared" ca="1" si="187"/>
        <v>18371084712201.949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18371084712201.949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76546186300.841461</v>
      </c>
      <c r="L4515" s="444">
        <f t="shared" ca="1" si="187"/>
        <v>18447630898502.789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18447630898502.789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76865128743.761627</v>
      </c>
      <c r="L4516" s="444">
        <f t="shared" ca="1" si="187"/>
        <v>18524496027246.551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18524496027246.551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77185400113.527298</v>
      </c>
      <c r="L4517" s="444">
        <f t="shared" ca="1" si="187"/>
        <v>18601681427360.078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18601681427360.078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77507005947.333664</v>
      </c>
      <c r="L4518" s="444">
        <f t="shared" ca="1" si="187"/>
        <v>18679188433307.41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18679188433307.41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77829951805.44754</v>
      </c>
      <c r="L4519" s="444">
        <f t="shared" ca="1" si="187"/>
        <v>18757018385112.859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18757018385112.859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78154243271.303574</v>
      </c>
      <c r="L4520" s="444">
        <f t="shared" ca="1" si="187"/>
        <v>18835172628384.164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18835172628384.164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78479885951.600677</v>
      </c>
      <c r="L4521" s="444">
        <f t="shared" ca="1" si="187"/>
        <v>18913652514335.766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18913652514335.766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78806885476.399017</v>
      </c>
      <c r="L4522" s="444">
        <f t="shared" ca="1" si="187"/>
        <v>18992459399812.164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18992459399812.164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79135247499.217346</v>
      </c>
      <c r="L4523" s="444">
        <f t="shared" ca="1" si="187"/>
        <v>19071594647311.383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19071594647311.383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79464977697.130768</v>
      </c>
      <c r="L4524" s="444">
        <f t="shared" ca="1" si="187"/>
        <v>19151059625008.512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19151059625008.512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79796081770.868805</v>
      </c>
      <c r="L4525" s="444">
        <f t="shared" ca="1" si="187"/>
        <v>19230855706779.379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19230855706779.379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80128565444.914078</v>
      </c>
      <c r="L4526" s="444">
        <f t="shared" ca="1" si="187"/>
        <v>19310984272224.293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19310984272224.293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80462434467.601227</v>
      </c>
      <c r="L4527" s="444">
        <f t="shared" ca="1" si="187"/>
        <v>19391446706691.895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19391446706691.895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80797694611.216232</v>
      </c>
      <c r="L4528" s="444">
        <f t="shared" ca="1" si="187"/>
        <v>19472244401303.109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19472244401303.109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81134351672.096283</v>
      </c>
      <c r="L4529" s="444">
        <f t="shared" ca="1" si="187"/>
        <v>19553378752975.207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19553378752975.207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81472411470.730026</v>
      </c>
      <c r="L4530" s="444">
        <f t="shared" ca="1" si="187"/>
        <v>19634851164445.938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19634851164445.938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81811879851.858078</v>
      </c>
      <c r="L4531" s="444">
        <f t="shared" ca="1" si="187"/>
        <v>19716663044297.797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19716663044297.797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82152762684.574158</v>
      </c>
      <c r="L4532" s="444">
        <f t="shared" ca="1" si="187"/>
        <v>19798815806982.371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19798815806982.371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82495065862.426544</v>
      </c>
      <c r="L4533" s="444">
        <f t="shared" ca="1" si="187"/>
        <v>19881310872844.797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19881310872844.797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82838795303.519989</v>
      </c>
      <c r="L4534" s="444">
        <f t="shared" ca="1" si="187"/>
        <v>19964149668148.316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19964149668148.316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83183956950.617981</v>
      </c>
      <c r="L4535" s="444">
        <f t="shared" ca="1" si="187"/>
        <v>20047333625098.934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20047333625098.934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83530556771.24556</v>
      </c>
      <c r="L4536" s="444">
        <f t="shared" ca="1" si="187"/>
        <v>20130864181870.18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20130864181870.18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83878600757.792419</v>
      </c>
      <c r="L4537" s="444">
        <f t="shared" ca="1" si="187"/>
        <v>20214742782627.973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20214742782627.973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84228094927.616547</v>
      </c>
      <c r="L4538" s="444">
        <f t="shared" ca="1" si="187"/>
        <v>20298970877555.59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20298970877555.59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84579045323.148285</v>
      </c>
      <c r="L4539" s="444">
        <f t="shared" ca="1" si="187"/>
        <v>20383549922878.738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20383549922878.738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84931458011.994736</v>
      </c>
      <c r="L4540" s="444">
        <f t="shared" ca="1" si="187"/>
        <v>20468481380890.734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20468481380890.734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85285339087.044724</v>
      </c>
      <c r="L4541" s="444">
        <f t="shared" ca="1" si="187"/>
        <v>20553766719977.777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20553766719977.777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85640694666.574066</v>
      </c>
      <c r="L4542" s="444">
        <f t="shared" ca="1" si="187"/>
        <v>20639407414644.352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20639407414644.352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85997530894.351471</v>
      </c>
      <c r="L4543" s="444">
        <f t="shared" ca="1" si="187"/>
        <v>20725404945538.703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20725404945538.703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86355853939.744598</v>
      </c>
      <c r="L4544" s="444">
        <f t="shared" ca="1" si="187"/>
        <v>20811760799478.449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20811760799478.449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86715669997.826874</v>
      </c>
      <c r="L4545" s="444">
        <f t="shared" ca="1" si="187"/>
        <v>20898476469476.277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20898476469476.277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87076985289.484482</v>
      </c>
      <c r="L4546" s="444">
        <f t="shared" ca="1" si="187"/>
        <v>20985553454765.762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20985553454765.762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87439806061.524002</v>
      </c>
      <c r="L4547" s="444">
        <f t="shared" ca="1" si="187"/>
        <v>21072993260827.285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21072993260827.285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87804138586.78035</v>
      </c>
      <c r="L4548" s="444">
        <f t="shared" ca="1" si="187"/>
        <v>21160797399414.066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21160797399414.066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88169989164.225281</v>
      </c>
      <c r="L4549" s="444">
        <f t="shared" ca="1" si="187"/>
        <v>21248967388578.293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21248967388578.293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88537364119.076218</v>
      </c>
      <c r="L4550" s="444">
        <f t="shared" ca="1" si="187"/>
        <v>21337504752697.371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21337504752697.371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88906269802.905716</v>
      </c>
      <c r="L4551" s="444">
        <f t="shared" ca="1" si="187"/>
        <v>21426411022500.277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21426411022500.277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89276712593.75116</v>
      </c>
      <c r="L4552" s="444">
        <f t="shared" ca="1" si="187"/>
        <v>21515687735094.027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21515687735094.027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89648698896.225113</v>
      </c>
      <c r="L4553" s="444">
        <f t="shared" ca="1" si="187"/>
        <v>21605336433990.254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21605336433990.254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90022235141.626053</v>
      </c>
      <c r="L4554" s="444">
        <f t="shared" ca="1" si="187"/>
        <v>21695358669131.879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21695358669131.879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90397327788.0495</v>
      </c>
      <c r="L4555" s="444">
        <f t="shared" ca="1" si="187"/>
        <v>21785755996919.93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21785755996919.93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90773983320.49971</v>
      </c>
      <c r="L4556" s="444">
        <f t="shared" ca="1" si="187"/>
        <v>21876529980240.43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21876529980240.43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91152208251.001785</v>
      </c>
      <c r="L4557" s="444">
        <f t="shared" ca="1" si="187"/>
        <v>21967682188491.43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21967682188491.43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91532009118.714294</v>
      </c>
      <c r="L4558" s="444">
        <f t="shared" ca="1" si="187"/>
        <v>22059214197610.145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22059214197610.145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91913392490.042267</v>
      </c>
      <c r="L4559" s="444">
        <f t="shared" ca="1" si="187"/>
        <v>22151127590100.188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22151127590100.188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92296364958.750778</v>
      </c>
      <c r="L4560" s="444">
        <f t="shared" ca="1" si="187"/>
        <v>22243423955058.938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22243423955058.938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92680933146.078903</v>
      </c>
      <c r="L4561" s="444">
        <f t="shared" ca="1" si="187"/>
        <v>22336104888205.016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22336104888205.016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93067103700.854233</v>
      </c>
      <c r="L4562" s="444">
        <f t="shared" ca="1" si="187"/>
        <v>22429171991905.871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22429171991905.871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93454883299.607788</v>
      </c>
      <c r="L4563" s="444">
        <f t="shared" ca="1" si="187"/>
        <v>22522626875205.48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22522626875205.48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93844278646.689499</v>
      </c>
      <c r="L4564" s="444">
        <f t="shared" ca="1" si="187"/>
        <v>22616471153852.172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22616471153852.172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94235296474.384048</v>
      </c>
      <c r="L4565" s="444">
        <f t="shared" ca="1" si="187"/>
        <v>22710706450326.555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22710706450326.555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94627943543.027313</v>
      </c>
      <c r="L4566" s="444">
        <f t="shared" ca="1" si="187"/>
        <v>22805334393869.582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22805334393869.582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95022226641.12326</v>
      </c>
      <c r="L4567" s="444">
        <f t="shared" ca="1" si="187"/>
        <v>22900356620510.707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22900356620510.707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95418152585.461273</v>
      </c>
      <c r="L4568" s="444">
        <f t="shared" ca="1" si="187"/>
        <v>22995774773096.168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22995774773096.168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95815728221.234039</v>
      </c>
      <c r="L4569" s="444">
        <f t="shared" ca="1" si="187"/>
        <v>23091590501317.402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23091590501317.402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96214960422.155838</v>
      </c>
      <c r="L4570" s="444">
        <f t="shared" ca="1" si="187"/>
        <v>23187805461739.559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23187805461739.559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96615856090.581497</v>
      </c>
      <c r="L4571" s="444">
        <f t="shared" ca="1" si="187"/>
        <v>23284421317830.141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23284421317830.141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97018422157.62558</v>
      </c>
      <c r="L4572" s="444">
        <f t="shared" ca="1" si="187"/>
        <v>23381439739987.766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23381439739987.766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97422665583.282349</v>
      </c>
      <c r="L4573" s="444">
        <f t="shared" ca="1" si="187"/>
        <v>23478862405571.047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23478862405571.047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97828593356.546021</v>
      </c>
      <c r="L4574" s="444">
        <f t="shared" ca="1" si="187"/>
        <v>23576690998927.594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23576690998927.594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98236212495.531647</v>
      </c>
      <c r="L4575" s="444">
        <f t="shared" ca="1" si="187"/>
        <v>23674927211423.125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23674927211423.125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98645530047.596359</v>
      </c>
      <c r="L4576" s="444">
        <f t="shared" ca="1" si="187"/>
        <v>23773572741470.723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23773572741470.723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99056553089.461349</v>
      </c>
      <c r="L4577" s="444">
        <f t="shared" ca="1" si="187"/>
        <v>23872629294560.184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23872629294560.184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99469288727.334091</v>
      </c>
      <c r="L4578" s="444">
        <f t="shared" ca="1" si="187"/>
        <v>23972098583287.52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23972098583287.52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99883744097.031326</v>
      </c>
      <c r="L4579" s="444">
        <f t="shared" ca="1" si="187"/>
        <v>24071982327384.551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24071982327384.551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100299926364.10229</v>
      </c>
      <c r="L4580" s="444">
        <f t="shared" ca="1" si="187"/>
        <v>24172282253748.652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24172282253748.652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100717842723.95271</v>
      </c>
      <c r="L4581" s="444">
        <f t="shared" ca="1" si="187"/>
        <v>24273000096472.605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24273000096472.605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101137500401.96919</v>
      </c>
      <c r="L4582" s="444">
        <f t="shared" ca="1" si="187"/>
        <v>24374137596874.574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24374137596874.574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101558906653.64406</v>
      </c>
      <c r="L4583" s="444">
        <f t="shared" ca="1" si="187"/>
        <v>24475696503528.219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24475696503528.219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101982068764.70091</v>
      </c>
      <c r="L4584" s="444">
        <f t="shared" ca="1" si="187"/>
        <v>24577678572292.918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24577678572292.918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102406994051.22049</v>
      </c>
      <c r="L4585" s="444">
        <f t="shared" ca="1" si="187"/>
        <v>24680085566344.137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24680085566344.137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102833689859.76724</v>
      </c>
      <c r="L4586" s="444">
        <f t="shared" ca="1" si="187"/>
        <v>24782919256203.902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24782919256203.902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103262163567.51627</v>
      </c>
      <c r="L4587" s="444">
        <f t="shared" ca="1" si="187"/>
        <v>24886181419771.418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24886181419771.418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103692422582.38091</v>
      </c>
      <c r="L4588" s="444">
        <f t="shared" ca="1" si="187"/>
        <v>24989873842353.801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24989873842353.801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104124474343.14084</v>
      </c>
      <c r="L4589" s="444">
        <f t="shared" ca="1" si="187"/>
        <v>25093998316696.941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25093998316696.941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104558326319.57059</v>
      </c>
      <c r="L4590" s="444">
        <f t="shared" ca="1" si="187"/>
        <v>25198556643016.512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25198556643016.512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104993986012.5688</v>
      </c>
      <c r="L4591" s="444">
        <f t="shared" ca="1" si="187"/>
        <v>25303550629029.082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25303550629029.082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105431460954.28784</v>
      </c>
      <c r="L4592" s="444">
        <f t="shared" ca="1" si="187"/>
        <v>25408982089983.371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25408982089983.371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105870758708.26404</v>
      </c>
      <c r="L4593" s="444">
        <f t="shared" ca="1" si="187"/>
        <v>25514852848691.637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25514852848691.637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106311886869.54849</v>
      </c>
      <c r="L4594" s="444">
        <f t="shared" ca="1" si="187"/>
        <v>25621164735561.184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25621164735561.184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106754853064.83826</v>
      </c>
      <c r="L4595" s="444">
        <f t="shared" ca="1" si="187"/>
        <v>25727919588626.023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25727919588626.023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107199664952.60843</v>
      </c>
      <c r="L4596" s="444">
        <f t="shared" ca="1" si="187"/>
        <v>25835119253578.633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25835119253578.633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107646330223.24431</v>
      </c>
      <c r="L4597" s="444">
        <f t="shared" ca="1" si="187"/>
        <v>25942765583801.879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25942765583801.879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108094856599.1745</v>
      </c>
      <c r="L4598" s="444">
        <f t="shared" ref="L4598:L4852" ca="1" si="192">I4598-J4598+K4598</f>
        <v>26050860440401.055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26050860440401.055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108545251835.00439</v>
      </c>
      <c r="L4599" s="444">
        <f t="shared" ca="1" si="192"/>
        <v>26159405692236.059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26159405692236.059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108997523717.65024</v>
      </c>
      <c r="L4600" s="444">
        <f t="shared" ca="1" si="192"/>
        <v>26268403215953.707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26268403215953.707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109451680066.47379</v>
      </c>
      <c r="L4601" s="444">
        <f t="shared" ca="1" si="192"/>
        <v>26377854896020.18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26377854896020.18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109907728733.41742</v>
      </c>
      <c r="L4602" s="444">
        <f t="shared" ca="1" si="192"/>
        <v>26487762624753.598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26487762624753.598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110365677603.13998</v>
      </c>
      <c r="L4603" s="444">
        <f t="shared" ca="1" si="192"/>
        <v>26598128302356.738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26598128302356.738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110825534593.15308</v>
      </c>
      <c r="L4604" s="444">
        <f t="shared" ca="1" si="192"/>
        <v>26708953836949.891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26708953836949.891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111287307653.95787</v>
      </c>
      <c r="L4605" s="444">
        <f t="shared" ca="1" si="192"/>
        <v>26820241144603.848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26820241144603.848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111751004769.18269</v>
      </c>
      <c r="L4606" s="444">
        <f t="shared" ca="1" si="192"/>
        <v>26931992149373.031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26931992149373.031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112216633955.72096</v>
      </c>
      <c r="L4607" s="444">
        <f t="shared" ca="1" si="192"/>
        <v>27044208783328.754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27044208783328.754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112684203263.86981</v>
      </c>
      <c r="L4608" s="444">
        <f t="shared" ca="1" si="192"/>
        <v>27156892986592.625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27156892986592.625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113153720777.46927</v>
      </c>
      <c r="L4609" s="444">
        <f t="shared" ca="1" si="192"/>
        <v>27270046707370.094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27270046707370.094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113625194614.04205</v>
      </c>
      <c r="L4610" s="444">
        <f t="shared" ca="1" si="192"/>
        <v>27383671901984.137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27383671901984.137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114098632924.9339</v>
      </c>
      <c r="L4611" s="444">
        <f t="shared" ca="1" si="192"/>
        <v>27497770534909.07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27497770534909.07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114574043895.45444</v>
      </c>
      <c r="L4612" s="444">
        <f t="shared" ca="1" si="192"/>
        <v>27612344578804.523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27612344578804.523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115051435745.01886</v>
      </c>
      <c r="L4613" s="444">
        <f t="shared" ca="1" si="192"/>
        <v>27727396014549.543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27727396014549.543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115530816727.28976</v>
      </c>
      <c r="L4614" s="444">
        <f t="shared" ca="1" si="192"/>
        <v>27842926831276.832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27842926831276.832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116012195130.32013</v>
      </c>
      <c r="L4615" s="444">
        <f t="shared" ca="1" si="192"/>
        <v>27958939026407.152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27958939026407.152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116495579276.69646</v>
      </c>
      <c r="L4616" s="444">
        <f t="shared" ca="1" si="192"/>
        <v>28075434605683.848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28075434605683.848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116980977523.68269</v>
      </c>
      <c r="L4617" s="444">
        <f t="shared" ca="1" si="192"/>
        <v>28192415583207.531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28192415583207.531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117468398263.3647</v>
      </c>
      <c r="L4618" s="444">
        <f t="shared" ca="1" si="192"/>
        <v>28309883981470.895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28309883981470.895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117957849922.79539</v>
      </c>
      <c r="L4619" s="444">
        <f t="shared" ca="1" si="192"/>
        <v>28427841831393.691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28427841831393.691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118449340964.14038</v>
      </c>
      <c r="L4620" s="444">
        <f t="shared" ca="1" si="192"/>
        <v>28546291172357.832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28546291172357.832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118942879884.8243</v>
      </c>
      <c r="L4621" s="444">
        <f t="shared" ca="1" si="192"/>
        <v>28665234052242.656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28665234052242.656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119438475217.67773</v>
      </c>
      <c r="L4622" s="444">
        <f t="shared" ca="1" si="192"/>
        <v>28784672527460.336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28784672527460.336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119936135531.08475</v>
      </c>
      <c r="L4623" s="444">
        <f t="shared" ca="1" si="192"/>
        <v>28904608662991.422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28904608662991.422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120435869429.13092</v>
      </c>
      <c r="L4624" s="444">
        <f t="shared" ca="1" si="192"/>
        <v>29025044532420.555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29025044532420.555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120937685551.7523</v>
      </c>
      <c r="L4625" s="444">
        <f t="shared" ca="1" si="192"/>
        <v>29145982217972.309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29145982217972.309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121441592574.88461</v>
      </c>
      <c r="L4626" s="444">
        <f t="shared" ca="1" si="192"/>
        <v>29267423810547.191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29267423810547.191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121947599210.61328</v>
      </c>
      <c r="L4627" s="444">
        <f t="shared" ca="1" si="192"/>
        <v>29389371409757.805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29389371409757.805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122455714207.3242</v>
      </c>
      <c r="L4628" s="444">
        <f t="shared" ca="1" si="192"/>
        <v>29511827123965.129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29511827123965.129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122965946349.85471</v>
      </c>
      <c r="L4629" s="444">
        <f t="shared" ca="1" si="192"/>
        <v>29634793070314.984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29634793070314.984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123478304459.64577</v>
      </c>
      <c r="L4630" s="444">
        <f t="shared" ca="1" si="192"/>
        <v>29758271374774.629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29758271374774.629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123992797394.89429</v>
      </c>
      <c r="L4631" s="444">
        <f t="shared" ca="1" si="192"/>
        <v>29882264172169.523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29882264172169.523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124509434050.70634</v>
      </c>
      <c r="L4632" s="444">
        <f t="shared" ca="1" si="192"/>
        <v>30006773606220.23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30006773606220.23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125028223359.25098</v>
      </c>
      <c r="L4633" s="444">
        <f t="shared" ca="1" si="192"/>
        <v>30131801829579.48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30131801829579.48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125549174289.91451</v>
      </c>
      <c r="L4634" s="444">
        <f t="shared" ca="1" si="192"/>
        <v>30257351003869.395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30257351003869.395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126072295849.45581</v>
      </c>
      <c r="L4635" s="444">
        <f t="shared" ca="1" si="192"/>
        <v>30383423299718.852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30383423299718.852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126597597082.16187</v>
      </c>
      <c r="L4636" s="444">
        <f t="shared" ca="1" si="192"/>
        <v>30510020896801.012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30510020896801.012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127125087070.00421</v>
      </c>
      <c r="L4637" s="444">
        <f t="shared" ca="1" si="192"/>
        <v>30637145983871.016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30637145983871.016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127654774932.7959</v>
      </c>
      <c r="L4638" s="444">
        <f t="shared" ca="1" si="192"/>
        <v>30764800758803.813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30764800758803.813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128186669828.34921</v>
      </c>
      <c r="L4639" s="444">
        <f t="shared" ca="1" si="192"/>
        <v>30892987428632.16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30892987428632.16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128720780952.63402</v>
      </c>
      <c r="L4640" s="444">
        <f t="shared" ca="1" si="192"/>
        <v>31021708209584.793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31021708209584.793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129257117539.93663</v>
      </c>
      <c r="L4641" s="444">
        <f t="shared" ca="1" si="192"/>
        <v>31150965327124.73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31150965327124.73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129795688863.01973</v>
      </c>
      <c r="L4642" s="444">
        <f t="shared" ca="1" si="192"/>
        <v>31280761015987.75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31280761015987.75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130336504233.2823</v>
      </c>
      <c r="L4643" s="444">
        <f t="shared" ca="1" si="192"/>
        <v>31411097520221.031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31411097520221.031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130879573000.92096</v>
      </c>
      <c r="L4644" s="444">
        <f t="shared" ca="1" si="192"/>
        <v>31541977093221.953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31541977093221.953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131424904555.09148</v>
      </c>
      <c r="L4645" s="444">
        <f t="shared" ca="1" si="192"/>
        <v>31673401997777.043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31673401997777.043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131972508324.071</v>
      </c>
      <c r="L4646" s="444">
        <f t="shared" ca="1" si="192"/>
        <v>31805374506101.113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31805374506101.113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132522393775.42128</v>
      </c>
      <c r="L4647" s="444">
        <f t="shared" ca="1" si="192"/>
        <v>31937896899876.535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31937896899876.535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133074570416.15222</v>
      </c>
      <c r="L4648" s="444">
        <f t="shared" ca="1" si="192"/>
        <v>32070971470292.688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32070971470292.688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133629047792.8862</v>
      </c>
      <c r="L4649" s="444">
        <f t="shared" ca="1" si="192"/>
        <v>32204600518085.574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32204600518085.574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134185835492.02322</v>
      </c>
      <c r="L4650" s="444">
        <f t="shared" ca="1" si="192"/>
        <v>32338786353577.598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32338786353577.598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134744943139.90666</v>
      </c>
      <c r="L4651" s="444">
        <f t="shared" ca="1" si="192"/>
        <v>32473531296717.504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32473531296717.504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135306380402.98959</v>
      </c>
      <c r="L4652" s="444">
        <f t="shared" ca="1" si="192"/>
        <v>32608837677120.492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32608837677120.492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135870156988.00204</v>
      </c>
      <c r="L4653" s="444">
        <f t="shared" ca="1" si="192"/>
        <v>32744707834108.496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32744707834108.496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136436282642.11871</v>
      </c>
      <c r="L4654" s="444">
        <f t="shared" ca="1" si="192"/>
        <v>32881144116750.613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32881144116750.613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137004767153.12755</v>
      </c>
      <c r="L4655" s="444">
        <f t="shared" ca="1" si="192"/>
        <v>33018148883903.742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33018148883903.742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137575620349.59894</v>
      </c>
      <c r="L4656" s="444">
        <f t="shared" ca="1" si="192"/>
        <v>33155724504253.34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33155724504253.34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138148852101.05557</v>
      </c>
      <c r="L4657" s="444">
        <f t="shared" ca="1" si="192"/>
        <v>33293873356354.395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33293873356354.395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138724472318.14328</v>
      </c>
      <c r="L4658" s="444">
        <f t="shared" ca="1" si="192"/>
        <v>33432597828672.539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33432597828672.539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139302490952.80225</v>
      </c>
      <c r="L4659" s="444">
        <f t="shared" ca="1" si="192"/>
        <v>33571900319625.34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33571900319625.34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139882917998.4389</v>
      </c>
      <c r="L4660" s="444">
        <f t="shared" ca="1" si="192"/>
        <v>33711783237623.777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33711783237623.777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140465763490.09909</v>
      </c>
      <c r="L4661" s="444">
        <f t="shared" ca="1" si="192"/>
        <v>33852249001113.875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33852249001113.875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141051037504.64111</v>
      </c>
      <c r="L4662" s="444">
        <f t="shared" ca="1" si="192"/>
        <v>33993300038618.516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33993300038618.516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141638750160.91046</v>
      </c>
      <c r="L4663" s="444">
        <f t="shared" ca="1" si="192"/>
        <v>34134938788779.426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34134938788779.426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142228911619.91428</v>
      </c>
      <c r="L4664" s="444">
        <f t="shared" ca="1" si="192"/>
        <v>34277167700399.34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34277167700399.34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142821532084.99725</v>
      </c>
      <c r="L4665" s="444">
        <f t="shared" ca="1" si="192"/>
        <v>34419989232484.336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34419989232484.336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143416621802.01807</v>
      </c>
      <c r="L4666" s="444">
        <f t="shared" ca="1" si="192"/>
        <v>34563405854286.355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34563405854286.355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144014191059.52649</v>
      </c>
      <c r="L4667" s="444">
        <f t="shared" ca="1" si="192"/>
        <v>34707420045345.883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34707420045345.883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144614250188.94116</v>
      </c>
      <c r="L4668" s="444">
        <f t="shared" ca="1" si="192"/>
        <v>34852034295534.824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34852034295534.824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145216809564.72842</v>
      </c>
      <c r="L4669" s="444">
        <f t="shared" ca="1" si="192"/>
        <v>34997251105099.551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34997251105099.551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145821879604.58145</v>
      </c>
      <c r="L4670" s="444">
        <f t="shared" ca="1" si="192"/>
        <v>35143072984704.133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35143072984704.133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146429470769.60056</v>
      </c>
      <c r="L4671" s="444">
        <f t="shared" ca="1" si="192"/>
        <v>35289502455473.734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35289502455473.734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147039593564.47388</v>
      </c>
      <c r="L4672" s="444">
        <f t="shared" ca="1" si="192"/>
        <v>35436542049038.211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35436542049038.211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147652258537.65921</v>
      </c>
      <c r="L4673" s="444">
        <f t="shared" ca="1" si="192"/>
        <v>35584194307575.867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35584194307575.867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148267476281.5661</v>
      </c>
      <c r="L4674" s="444">
        <f t="shared" ca="1" si="192"/>
        <v>35732461783857.43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35732461783857.43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148885257432.73929</v>
      </c>
      <c r="L4675" s="444">
        <f t="shared" ca="1" si="192"/>
        <v>35881347041290.172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35881347041290.172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149505612672.04239</v>
      </c>
      <c r="L4676" s="444">
        <f t="shared" ca="1" si="192"/>
        <v>36030852653962.211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36030852653962.211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150128552724.84253</v>
      </c>
      <c r="L4677" s="444">
        <f t="shared" ca="1" si="192"/>
        <v>36180981206687.055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36180981206687.055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150754088361.19604</v>
      </c>
      <c r="L4678" s="444">
        <f t="shared" ca="1" si="192"/>
        <v>36331735295048.25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36331735295048.25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151382230396.03436</v>
      </c>
      <c r="L4679" s="444">
        <f t="shared" ca="1" si="192"/>
        <v>36483117525444.281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36483117525444.281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152012989689.35117</v>
      </c>
      <c r="L4680" s="444">
        <f t="shared" ca="1" si="192"/>
        <v>36635130515133.633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36635130515133.633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152646377146.39014</v>
      </c>
      <c r="L4681" s="444">
        <f t="shared" ca="1" si="192"/>
        <v>36787776892280.023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36787776892280.023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153282403717.83344</v>
      </c>
      <c r="L4682" s="444">
        <f t="shared" ca="1" si="192"/>
        <v>36941059295997.859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36941059295997.859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153921080399.99109</v>
      </c>
      <c r="L4683" s="444">
        <f t="shared" ca="1" si="192"/>
        <v>37094980376397.852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37094980376397.852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154562418234.99106</v>
      </c>
      <c r="L4684" s="444">
        <f t="shared" ca="1" si="192"/>
        <v>37249542794632.844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37249542794632.844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155206428310.97018</v>
      </c>
      <c r="L4685" s="444">
        <f t="shared" ca="1" si="192"/>
        <v>37404749222943.813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37404749222943.813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155853121762.26587</v>
      </c>
      <c r="L4686" s="444">
        <f t="shared" ca="1" si="192"/>
        <v>37560602344706.078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37560602344706.078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156502509769.60864</v>
      </c>
      <c r="L4687" s="444">
        <f t="shared" ca="1" si="192"/>
        <v>37717104854475.688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37717104854475.688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157154603560.31537</v>
      </c>
      <c r="L4688" s="444">
        <f t="shared" ca="1" si="192"/>
        <v>37874259458036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37874259458036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157809414408.48334</v>
      </c>
      <c r="L4689" s="444">
        <f t="shared" ca="1" si="192"/>
        <v>38032068872444.484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38032068872444.484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158466953635.18536</v>
      </c>
      <c r="L4690" s="444">
        <f t="shared" ca="1" si="192"/>
        <v>38190535826079.672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38190535826079.672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159127232608.66528</v>
      </c>
      <c r="L4691" s="444">
        <f t="shared" ca="1" si="192"/>
        <v>38349663058688.336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38349663058688.336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159790262744.53473</v>
      </c>
      <c r="L4692" s="444">
        <f t="shared" ca="1" si="192"/>
        <v>38509453321432.867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38509453321432.867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160456055505.97028</v>
      </c>
      <c r="L4693" s="444">
        <f t="shared" ca="1" si="192"/>
        <v>38669909376938.836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38669909376938.836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161124622403.9118</v>
      </c>
      <c r="L4694" s="444">
        <f t="shared" ca="1" si="192"/>
        <v>38831033999342.75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38831033999342.75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161795974997.26144</v>
      </c>
      <c r="L4695" s="444">
        <f t="shared" ca="1" si="192"/>
        <v>38992829974340.008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38992829974340.008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162470124893.08337</v>
      </c>
      <c r="L4696" s="444">
        <f t="shared" ca="1" si="192"/>
        <v>39155300099233.094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39155300099233.094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163147083746.80457</v>
      </c>
      <c r="L4697" s="444">
        <f t="shared" ca="1" si="192"/>
        <v>39318447182979.898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39318447182979.898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163826863262.41623</v>
      </c>
      <c r="L4698" s="444">
        <f t="shared" ca="1" si="192"/>
        <v>39482274046242.313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39482274046242.313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164509475192.6763</v>
      </c>
      <c r="L4699" s="444">
        <f t="shared" ca="1" si="192"/>
        <v>39646783521434.992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39646783521434.992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165194931339.31247</v>
      </c>
      <c r="L4700" s="444">
        <f t="shared" ca="1" si="192"/>
        <v>39811978452774.305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39811978452774.305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165883243553.22626</v>
      </c>
      <c r="L4701" s="444">
        <f t="shared" ca="1" si="192"/>
        <v>39977861696327.531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39977861696327.531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166574423734.69806</v>
      </c>
      <c r="L4702" s="444">
        <f t="shared" ca="1" si="192"/>
        <v>40144436120062.227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40144436120062.227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167268483833.59262</v>
      </c>
      <c r="L4703" s="444">
        <f t="shared" ca="1" si="192"/>
        <v>40311704603895.82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40311704603895.82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167965435849.56592</v>
      </c>
      <c r="L4704" s="444">
        <f t="shared" ca="1" si="192"/>
        <v>40479670039745.383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40479670039745.383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168665291832.27243</v>
      </c>
      <c r="L4705" s="444">
        <f t="shared" ca="1" si="192"/>
        <v>40648335331577.656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40648335331577.656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169368063881.57358</v>
      </c>
      <c r="L4706" s="444">
        <f t="shared" ca="1" si="192"/>
        <v>40817703395459.227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40817703395459.227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170073764147.74677</v>
      </c>
      <c r="L4707" s="444">
        <f t="shared" ca="1" si="192"/>
        <v>40987777159606.977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40987777159606.977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170782404831.69574</v>
      </c>
      <c r="L4708" s="444">
        <f t="shared" ca="1" si="192"/>
        <v>41158559564438.672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41158559564438.672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171493998185.16113</v>
      </c>
      <c r="L4709" s="444">
        <f t="shared" ca="1" si="192"/>
        <v>41330053562623.836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41330053562623.836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172208556510.93265</v>
      </c>
      <c r="L4710" s="444">
        <f t="shared" ca="1" si="192"/>
        <v>41502262119134.766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41502262119134.766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172926092163.06152</v>
      </c>
      <c r="L4711" s="444">
        <f t="shared" ca="1" si="192"/>
        <v>41675188211297.828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41675188211297.828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173646617547.07428</v>
      </c>
      <c r="L4712" s="444">
        <f t="shared" ca="1" si="192"/>
        <v>41848834828844.906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41848834828844.906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174370145120.1871</v>
      </c>
      <c r="L4713" s="444">
        <f t="shared" ca="1" si="192"/>
        <v>42023204973965.094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42023204973965.094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175096687391.52121</v>
      </c>
      <c r="L4714" s="444">
        <f t="shared" ca="1" si="192"/>
        <v>42198301661356.617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42198301661356.617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175826256922.31924</v>
      </c>
      <c r="L4715" s="444">
        <f t="shared" ca="1" si="192"/>
        <v>42374127918278.938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42374127918278.938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176558866326.16223</v>
      </c>
      <c r="L4716" s="444">
        <f t="shared" ca="1" si="192"/>
        <v>42550686784605.102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42550686784605.102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177294528269.18793</v>
      </c>
      <c r="L4717" s="444">
        <f t="shared" ca="1" si="192"/>
        <v>42727981312874.289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42727981312874.289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178033255470.30954</v>
      </c>
      <c r="L4718" s="444">
        <f t="shared" ca="1" si="192"/>
        <v>42906014568344.602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42906014568344.602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178775060701.43585</v>
      </c>
      <c r="L4719" s="444">
        <f t="shared" ca="1" si="192"/>
        <v>43084789629046.039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43084789629046.039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179519956787.69183</v>
      </c>
      <c r="L4720" s="444">
        <f t="shared" ca="1" si="192"/>
        <v>43264309585833.734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43264309585833.734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180267956607.64056</v>
      </c>
      <c r="L4721" s="444">
        <f t="shared" ca="1" si="192"/>
        <v>43444577542441.375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43444577542441.375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181019073093.50574</v>
      </c>
      <c r="L4722" s="444">
        <f t="shared" ca="1" si="192"/>
        <v>43625596615534.883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43625596615534.883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181773319231.39536</v>
      </c>
      <c r="L4723" s="444">
        <f t="shared" ca="1" si="192"/>
        <v>43807369934766.281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43807369934766.281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182530708061.52618</v>
      </c>
      <c r="L4724" s="444">
        <f t="shared" ca="1" si="192"/>
        <v>43989900642827.805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43989900642827.805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183291252678.44919</v>
      </c>
      <c r="L4725" s="444">
        <f t="shared" ca="1" si="192"/>
        <v>44173191895506.25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44173191895506.25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184054966231.27603</v>
      </c>
      <c r="L4726" s="444">
        <f t="shared" ca="1" si="192"/>
        <v>44357246861737.523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44357246861737.523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184821861923.90634</v>
      </c>
      <c r="L4727" s="444">
        <f t="shared" ca="1" si="192"/>
        <v>44542068723661.43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44542068723661.43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185591953015.25595</v>
      </c>
      <c r="L4728" s="444">
        <f t="shared" ca="1" si="192"/>
        <v>44727660676676.688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44727660676676.688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186365252819.48621</v>
      </c>
      <c r="L4729" s="444">
        <f t="shared" ca="1" si="192"/>
        <v>44914025929496.172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44914025929496.172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187141774706.23404</v>
      </c>
      <c r="L4730" s="444">
        <f t="shared" ca="1" si="192"/>
        <v>45101167704202.406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45101167704202.406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187921532100.84335</v>
      </c>
      <c r="L4731" s="444">
        <f t="shared" ca="1" si="192"/>
        <v>45289089236303.25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45289089236303.25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188704538484.59686</v>
      </c>
      <c r="L4732" s="444">
        <f t="shared" ca="1" si="192"/>
        <v>45477793774787.844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45477793774787.844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189490807394.94934</v>
      </c>
      <c r="L4733" s="444">
        <f t="shared" ca="1" si="192"/>
        <v>45667284582182.797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45667284582182.797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190280352425.76166</v>
      </c>
      <c r="L4734" s="444">
        <f t="shared" ca="1" si="192"/>
        <v>45857564934608.555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45857564934608.555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191073187227.53564</v>
      </c>
      <c r="L4735" s="444">
        <f t="shared" ca="1" si="192"/>
        <v>46048638121836.094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46048638121836.094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191869325507.65039</v>
      </c>
      <c r="L4736" s="444">
        <f t="shared" ca="1" si="192"/>
        <v>46240507447343.742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46240507447343.742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192668781030.59894</v>
      </c>
      <c r="L4737" s="444">
        <f t="shared" ca="1" si="192"/>
        <v>46433176228374.344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46433176228374.344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193471567618.22644</v>
      </c>
      <c r="L4738" s="444">
        <f t="shared" ca="1" si="192"/>
        <v>46626647795992.57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46626647795992.57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194277699149.96906</v>
      </c>
      <c r="L4739" s="444">
        <f t="shared" ca="1" si="192"/>
        <v>46820925495142.539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46820925495142.539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195087189563.0939</v>
      </c>
      <c r="L4740" s="444">
        <f t="shared" ca="1" si="192"/>
        <v>47016012684705.633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47016012684705.633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195900052852.94012</v>
      </c>
      <c r="L4741" s="444">
        <f t="shared" ca="1" si="192"/>
        <v>47211912737558.57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47211912737558.57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196716303073.16071</v>
      </c>
      <c r="L4742" s="444">
        <f t="shared" ca="1" si="192"/>
        <v>47408629040631.734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47408629040631.734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197535954335.96555</v>
      </c>
      <c r="L4743" s="444">
        <f t="shared" ca="1" si="192"/>
        <v>47606164994967.703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47606164994967.703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198359020812.36542</v>
      </c>
      <c r="L4744" s="444">
        <f t="shared" ca="1" si="192"/>
        <v>47804524015780.07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47804524015780.07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199185516732.41696</v>
      </c>
      <c r="L4745" s="444">
        <f t="shared" ca="1" si="192"/>
        <v>48003709532512.484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48003709532512.484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200015456385.46869</v>
      </c>
      <c r="L4746" s="444">
        <f t="shared" ca="1" si="192"/>
        <v>48203724988897.953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48203724988897.953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200848854120.40814</v>
      </c>
      <c r="L4747" s="444">
        <f t="shared" ca="1" si="192"/>
        <v>48404573843018.359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48404573843018.359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201685724345.90982</v>
      </c>
      <c r="L4748" s="444">
        <f t="shared" ca="1" si="192"/>
        <v>48606259567364.266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48606259567364.266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202526081530.68445</v>
      </c>
      <c r="L4749" s="444">
        <f t="shared" ca="1" si="192"/>
        <v>48808785648894.953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48808785648894.953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203369940203.72897</v>
      </c>
      <c r="L4750" s="444">
        <f t="shared" ca="1" si="192"/>
        <v>49012155589098.68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49012155589098.68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204217314954.57782</v>
      </c>
      <c r="L4751" s="444">
        <f t="shared" ca="1" si="192"/>
        <v>49216372904053.258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49216372904053.258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205068220433.55524</v>
      </c>
      <c r="L4752" s="444">
        <f t="shared" ca="1" si="192"/>
        <v>49421441124486.813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49421441124486.813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205922671352.02838</v>
      </c>
      <c r="L4753" s="444">
        <f t="shared" ca="1" si="192"/>
        <v>49627363795838.844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49627363795838.844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206780682482.66183</v>
      </c>
      <c r="L4754" s="444">
        <f t="shared" ca="1" si="192"/>
        <v>49834144478321.508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49834144478321.508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207642268659.67294</v>
      </c>
      <c r="L4755" s="444">
        <f t="shared" ca="1" si="192"/>
        <v>50041786746981.18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50041786746981.18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208507444779.08826</v>
      </c>
      <c r="L4756" s="444">
        <f t="shared" ca="1" si="192"/>
        <v>50250294191760.266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50250294191760.266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209376225799.0011</v>
      </c>
      <c r="L4757" s="444">
        <f t="shared" ca="1" si="192"/>
        <v>50459670417559.266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50459670417559.266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210248626739.83026</v>
      </c>
      <c r="L4758" s="444">
        <f t="shared" ca="1" si="192"/>
        <v>50669919044299.094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50669919044299.094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211124662684.57956</v>
      </c>
      <c r="L4759" s="444">
        <f t="shared" ca="1" si="192"/>
        <v>50881043706983.672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50881043706983.672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212004348779.09863</v>
      </c>
      <c r="L4760" s="444">
        <f t="shared" ca="1" si="192"/>
        <v>51093048055762.773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51093048055762.773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212887700232.34488</v>
      </c>
      <c r="L4761" s="444">
        <f t="shared" ca="1" si="192"/>
        <v>51305935755995.117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51305935755995.117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213774732316.64633</v>
      </c>
      <c r="L4762" s="444">
        <f t="shared" ca="1" si="192"/>
        <v>51519710488311.766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51519710488311.766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214665460367.9657</v>
      </c>
      <c r="L4763" s="444">
        <f t="shared" ca="1" si="192"/>
        <v>51734375948679.734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51734375948679.734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215559899786.16556</v>
      </c>
      <c r="L4764" s="444">
        <f t="shared" ca="1" si="192"/>
        <v>51949935848465.898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51949935848465.898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216458066035.27457</v>
      </c>
      <c r="L4765" s="444">
        <f t="shared" ca="1" si="192"/>
        <v>52166393914501.172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52166393914501.172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217359974643.75488</v>
      </c>
      <c r="L4766" s="444">
        <f t="shared" ca="1" si="192"/>
        <v>52383753889144.93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52383753889144.93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218265641204.77054</v>
      </c>
      <c r="L4767" s="444">
        <f t="shared" ca="1" si="192"/>
        <v>52602019530349.703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52602019530349.703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219175081376.45709</v>
      </c>
      <c r="L4768" s="444">
        <f t="shared" ca="1" si="192"/>
        <v>52821194611726.164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52821194611726.164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220088310882.19235</v>
      </c>
      <c r="L4769" s="444">
        <f t="shared" ca="1" si="192"/>
        <v>53041282922608.359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53041282922608.359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221005345510.86816</v>
      </c>
      <c r="L4770" s="444">
        <f t="shared" ca="1" si="192"/>
        <v>53262288268119.227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53262288268119.227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221926201117.16345</v>
      </c>
      <c r="L4771" s="444">
        <f t="shared" ca="1" si="192"/>
        <v>53484214469236.391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53484214469236.391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222850893621.8183</v>
      </c>
      <c r="L4772" s="444">
        <f t="shared" ca="1" si="192"/>
        <v>53707065362858.211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53707065362858.211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223779439011.90921</v>
      </c>
      <c r="L4773" s="444">
        <f t="shared" ca="1" si="192"/>
        <v>53930844801870.117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53930844801870.117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224711853341.12549</v>
      </c>
      <c r="L4774" s="444">
        <f t="shared" ca="1" si="192"/>
        <v>54155556655211.242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54155556655211.242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225648152730.04684</v>
      </c>
      <c r="L4775" s="444">
        <f t="shared" ca="1" si="192"/>
        <v>54381204807941.289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54381204807941.289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226588353366.42203</v>
      </c>
      <c r="L4776" s="444">
        <f t="shared" ca="1" si="192"/>
        <v>54607793161307.711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54607793161307.711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227532471505.44879</v>
      </c>
      <c r="L4777" s="444">
        <f t="shared" ca="1" si="192"/>
        <v>54835325632813.156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54835325632813.156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228480523470.05478</v>
      </c>
      <c r="L4778" s="444">
        <f t="shared" ca="1" si="192"/>
        <v>55063806156283.211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55063806156283.211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229432525651.18005</v>
      </c>
      <c r="L4779" s="444">
        <f t="shared" ca="1" si="192"/>
        <v>55293238681934.391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55293238681934.391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230388494508.05997</v>
      </c>
      <c r="L4780" s="444">
        <f t="shared" ca="1" si="192"/>
        <v>55523627176442.453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55523627176442.453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231348446568.51019</v>
      </c>
      <c r="L4781" s="444">
        <f t="shared" ca="1" si="192"/>
        <v>55754975623010.961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55754975623010.961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232312398429.21234</v>
      </c>
      <c r="L4782" s="444">
        <f t="shared" ca="1" si="192"/>
        <v>55987288021440.172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55987288021440.172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233280366756.0007</v>
      </c>
      <c r="L4783" s="444">
        <f t="shared" ca="1" si="192"/>
        <v>56220568388196.172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56220568388196.172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234252368284.15076</v>
      </c>
      <c r="L4784" s="444">
        <f t="shared" ca="1" si="192"/>
        <v>56454820756480.32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56454820756480.32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235228419818.66803</v>
      </c>
      <c r="L4785" s="444">
        <f t="shared" ca="1" si="192"/>
        <v>56690049176298.992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56690049176298.992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236208538234.57913</v>
      </c>
      <c r="L4786" s="444">
        <f t="shared" ca="1" si="192"/>
        <v>56926257714533.57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56926257714533.57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237192740477.22321</v>
      </c>
      <c r="L4787" s="444">
        <f t="shared" ca="1" si="192"/>
        <v>57163450455010.797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57163450455010.797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238181043562.54501</v>
      </c>
      <c r="L4788" s="444">
        <f t="shared" ca="1" si="192"/>
        <v>57401631498573.344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57401631498573.344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239173464577.38892</v>
      </c>
      <c r="L4789" s="444">
        <f t="shared" ca="1" si="192"/>
        <v>57640804963150.734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57640804963150.734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240170020679.79471</v>
      </c>
      <c r="L4790" s="444">
        <f t="shared" ca="1" si="192"/>
        <v>57880974983830.531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57880974983830.531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241170729099.29388</v>
      </c>
      <c r="L4791" s="444">
        <f t="shared" ca="1" si="192"/>
        <v>58122145712929.828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58122145712929.828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242175607137.20761</v>
      </c>
      <c r="L4792" s="444">
        <f t="shared" ca="1" si="192"/>
        <v>58364321320067.039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58364321320067.039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243184672166.94601</v>
      </c>
      <c r="L4793" s="444">
        <f t="shared" ca="1" si="192"/>
        <v>58607505992233.984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58607505992233.984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244197941634.30826</v>
      </c>
      <c r="L4794" s="444">
        <f t="shared" ca="1" si="192"/>
        <v>58851703933868.289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58851703933868.289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245215433057.78455</v>
      </c>
      <c r="L4795" s="444">
        <f t="shared" ca="1" si="192"/>
        <v>59096919366926.07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59096919366926.07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246237164028.85864</v>
      </c>
      <c r="L4796" s="444">
        <f t="shared" ca="1" si="192"/>
        <v>59343156530954.93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59343156530954.93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247263152212.31219</v>
      </c>
      <c r="L4797" s="444">
        <f t="shared" ca="1" si="192"/>
        <v>59590419683167.242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59590419683167.242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248293415346.53018</v>
      </c>
      <c r="L4798" s="444">
        <f t="shared" ca="1" si="192"/>
        <v>59838713098513.773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59838713098513.773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249327971243.80737</v>
      </c>
      <c r="L4799" s="444">
        <f t="shared" ca="1" si="192"/>
        <v>60088041069757.578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60088041069757.578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250366837790.65652</v>
      </c>
      <c r="L4800" s="444">
        <f t="shared" ca="1" si="192"/>
        <v>60338407907548.234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60338407907548.234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251410032948.11765</v>
      </c>
      <c r="L4801" s="444">
        <f t="shared" ca="1" si="192"/>
        <v>60589817940496.352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60589817940496.352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252457574752.06812</v>
      </c>
      <c r="L4802" s="444">
        <f t="shared" ca="1" si="192"/>
        <v>60842275515248.422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60842275515248.422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253509481313.53513</v>
      </c>
      <c r="L4803" s="444">
        <f t="shared" ca="1" si="192"/>
        <v>61095784996561.953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61095784996561.953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254565770819.00809</v>
      </c>
      <c r="L4804" s="444">
        <f t="shared" ca="1" si="192"/>
        <v>61350350767380.961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61350350767380.961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255626461530.75403</v>
      </c>
      <c r="L4805" s="444">
        <f t="shared" ca="1" si="192"/>
        <v>61605977228911.719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61605977228911.719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256691571787.13211</v>
      </c>
      <c r="L4806" s="444">
        <f t="shared" ca="1" si="192"/>
        <v>61862668800698.852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61862668800698.852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257761120002.9119</v>
      </c>
      <c r="L4807" s="444">
        <f t="shared" ca="1" si="192"/>
        <v>62120429920701.766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62120429920701.766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258835124669.5907</v>
      </c>
      <c r="L4808" s="444">
        <f t="shared" ca="1" si="192"/>
        <v>62379265045371.359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62379265045371.359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259913604355.71399</v>
      </c>
      <c r="L4809" s="444">
        <f t="shared" ca="1" si="192"/>
        <v>62639178649727.07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62639178649727.07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260996577707.19614</v>
      </c>
      <c r="L4810" s="444">
        <f t="shared" ca="1" si="192"/>
        <v>62900175227434.266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62900175227434.266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262084063447.64273</v>
      </c>
      <c r="L4811" s="444">
        <f t="shared" ca="1" si="192"/>
        <v>63162259290881.906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63162259290881.906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263176080378.67459</v>
      </c>
      <c r="L4812" s="444">
        <f t="shared" ca="1" si="192"/>
        <v>63425435371260.578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63425435371260.578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264272647380.25241</v>
      </c>
      <c r="L4813" s="444">
        <f t="shared" ca="1" si="192"/>
        <v>63689708018640.828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63689708018640.828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265373783411.00345</v>
      </c>
      <c r="L4814" s="444">
        <f t="shared" ca="1" si="192"/>
        <v>63955081802051.828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63955081802051.828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266479507508.54929</v>
      </c>
      <c r="L4815" s="444">
        <f t="shared" ca="1" si="192"/>
        <v>64221561309560.375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64221561309560.375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267589838789.83487</v>
      </c>
      <c r="L4816" s="444">
        <f t="shared" ca="1" si="192"/>
        <v>64489151148350.211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64489151148350.211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268704796451.4592</v>
      </c>
      <c r="L4817" s="444">
        <f t="shared" ca="1" si="192"/>
        <v>64757855944801.672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64757855944801.672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269824399770.00693</v>
      </c>
      <c r="L4818" s="444">
        <f t="shared" ca="1" si="192"/>
        <v>65027680344571.68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65027680344571.68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270948668102.38199</v>
      </c>
      <c r="L4819" s="444">
        <f t="shared" ca="1" si="192"/>
        <v>65298629012674.063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65298629012674.063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272077620886.14188</v>
      </c>
      <c r="L4820" s="444">
        <f t="shared" ca="1" si="192"/>
        <v>65570706633560.203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65570706633560.203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273211277639.83417</v>
      </c>
      <c r="L4821" s="444">
        <f t="shared" ca="1" si="192"/>
        <v>65843917911200.039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65843917911200.039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274349657963.3335</v>
      </c>
      <c r="L4822" s="444">
        <f t="shared" ca="1" si="192"/>
        <v>66118267569163.375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66118267569163.375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275492781538.18066</v>
      </c>
      <c r="L4823" s="444">
        <f t="shared" ca="1" si="192"/>
        <v>66393760350701.555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66393760350701.555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276640668127.92316</v>
      </c>
      <c r="L4824" s="444">
        <f t="shared" ca="1" si="192"/>
        <v>66670401018829.477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66670401018829.477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277793337578.45618</v>
      </c>
      <c r="L4825" s="444">
        <f t="shared" ca="1" si="192"/>
        <v>66948194356407.93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66948194356407.93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278950809818.36639</v>
      </c>
      <c r="L4826" s="444">
        <f t="shared" ca="1" si="192"/>
        <v>67227145166226.297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67227145166226.297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280113104859.27625</v>
      </c>
      <c r="L4827" s="444">
        <f t="shared" ca="1" si="192"/>
        <v>67507258271085.57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67507258271085.57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281280242796.18988</v>
      </c>
      <c r="L4828" s="444">
        <f t="shared" ca="1" si="192"/>
        <v>67788538513881.758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67788538513881.758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282452243807.84064</v>
      </c>
      <c r="L4829" s="444">
        <f t="shared" ca="1" si="192"/>
        <v>68070990757689.602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68070990757689.602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283629128157.03998</v>
      </c>
      <c r="L4830" s="444">
        <f t="shared" ca="1" si="192"/>
        <v>68354619885846.641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68354619885846.641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284810916191.02765</v>
      </c>
      <c r="L4831" s="444">
        <f t="shared" ca="1" si="192"/>
        <v>68639430802037.672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68639430802037.672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285997628341.82361</v>
      </c>
      <c r="L4832" s="444">
        <f t="shared" ca="1" si="192"/>
        <v>68925428430379.492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68925428430379.492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287189285126.58124</v>
      </c>
      <c r="L4833" s="444">
        <f t="shared" ca="1" si="192"/>
        <v>69212617715506.07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69212617715506.07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288385907147.94189</v>
      </c>
      <c r="L4834" s="444">
        <f t="shared" ca="1" si="192"/>
        <v>69501003622654.016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69501003622654.016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289587515094.39172</v>
      </c>
      <c r="L4835" s="444">
        <f t="shared" ca="1" si="192"/>
        <v>69790591137748.406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69790591137748.406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290794129740.61835</v>
      </c>
      <c r="L4836" s="444">
        <f t="shared" ca="1" si="192"/>
        <v>70081385267489.023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70081385267489.023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292005771947.87097</v>
      </c>
      <c r="L4837" s="444">
        <f t="shared" ca="1" si="192"/>
        <v>70373391039436.891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70373391039436.891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293222462664.32037</v>
      </c>
      <c r="L4838" s="444">
        <f t="shared" ca="1" si="192"/>
        <v>70666613502101.219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70666613502101.219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294444222925.42175</v>
      </c>
      <c r="L4839" s="444">
        <f t="shared" ca="1" si="192"/>
        <v>70961057725026.641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70961057725026.641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295671073854.27765</v>
      </c>
      <c r="L4840" s="444">
        <f t="shared" ca="1" si="192"/>
        <v>71256728798880.922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71256728798880.922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296903036662.00385</v>
      </c>
      <c r="L4841" s="444">
        <f t="shared" ca="1" si="192"/>
        <v>71553631835542.922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71553631835542.922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298140132648.09552</v>
      </c>
      <c r="L4842" s="444">
        <f t="shared" ca="1" si="192"/>
        <v>71851771968191.016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71851771968191.016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299382383200.7959</v>
      </c>
      <c r="L4843" s="444">
        <f t="shared" ca="1" si="192"/>
        <v>72151154351391.813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72151154351391.813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300629809797.46588</v>
      </c>
      <c r="L4844" s="444">
        <f t="shared" ca="1" si="192"/>
        <v>72451784161189.281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72451784161189.281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301882434004.95532</v>
      </c>
      <c r="L4845" s="444">
        <f t="shared" ca="1" si="192"/>
        <v>72753666595194.234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72753666595194.234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303140277479.97595</v>
      </c>
      <c r="L4846" s="444">
        <f t="shared" ca="1" si="192"/>
        <v>73056806872674.203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73056806872674.203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304403361969.47583</v>
      </c>
      <c r="L4847" s="444">
        <f t="shared" ca="1" si="192"/>
        <v>73361210234643.672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73361210234643.672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305671709311.01532</v>
      </c>
      <c r="L4848" s="444">
        <f t="shared" ca="1" si="192"/>
        <v>73666881943954.688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73666881943954.688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306945341433.14453</v>
      </c>
      <c r="L4849" s="444">
        <f t="shared" ca="1" si="192"/>
        <v>73973827285387.828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73973827285387.828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308224280355.78259</v>
      </c>
      <c r="L4850" s="444">
        <f t="shared" ca="1" si="192"/>
        <v>74282051565743.609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74282051565743.609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309508548190.59839</v>
      </c>
      <c r="L4851" s="444">
        <f t="shared" ca="1" si="192"/>
        <v>74591560113934.203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74591560113934.203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310798167141.39252</v>
      </c>
      <c r="L4852" s="444">
        <f t="shared" ca="1" si="192"/>
        <v>74902358281075.594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74902358281075.594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312093159504.48163</v>
      </c>
      <c r="L4853" s="444">
        <f t="shared" ref="L4853:L5107" ca="1" si="197">I4853-J4853+K4853</f>
        <v>75214451440580.078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75214451440580.078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313393547669.08368</v>
      </c>
      <c r="L4854" s="444">
        <f t="shared" ca="1" si="197"/>
        <v>75527844988249.156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75527844988249.156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314699354117.70483</v>
      </c>
      <c r="L4855" s="444">
        <f t="shared" ca="1" si="197"/>
        <v>75842544342366.859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75842544342366.859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316010601426.52856</v>
      </c>
      <c r="L4856" s="444">
        <f t="shared" ca="1" si="197"/>
        <v>76158554943793.391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76158554943793.391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317327312265.80579</v>
      </c>
      <c r="L4857" s="444">
        <f t="shared" ca="1" si="197"/>
        <v>76475882256059.203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76475882256059.203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318649509400.2467</v>
      </c>
      <c r="L4858" s="444">
        <f t="shared" ca="1" si="197"/>
        <v>76794531765459.453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76794531765459.453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319977215689.41437</v>
      </c>
      <c r="L4859" s="444">
        <f t="shared" ca="1" si="197"/>
        <v>77114508981148.875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77114508981148.875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321310454088.1203</v>
      </c>
      <c r="L4860" s="444">
        <f t="shared" ca="1" si="197"/>
        <v>77435819435237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77435819435237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322649247646.8208</v>
      </c>
      <c r="L4861" s="444">
        <f t="shared" ca="1" si="197"/>
        <v>77758468682883.828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77758468682883.828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323993619512.01593</v>
      </c>
      <c r="L4862" s="444">
        <f t="shared" ca="1" si="197"/>
        <v>78082462302395.844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78082462302395.844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325343592926.64935</v>
      </c>
      <c r="L4863" s="444">
        <f t="shared" ca="1" si="197"/>
        <v>78407805895322.5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78407805895322.5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326699191230.51044</v>
      </c>
      <c r="L4864" s="444">
        <f t="shared" ca="1" si="197"/>
        <v>78734505086553.016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78734505086553.016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328060437860.63757</v>
      </c>
      <c r="L4865" s="444">
        <f t="shared" ca="1" si="197"/>
        <v>79062565524413.656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79062565524413.656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329427356351.72357</v>
      </c>
      <c r="L4866" s="444">
        <f t="shared" ca="1" si="197"/>
        <v>79391992880765.375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79391992880765.375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330799970336.5224</v>
      </c>
      <c r="L4867" s="444">
        <f t="shared" ca="1" si="197"/>
        <v>79722792851101.891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79722792851101.891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332178303546.25787</v>
      </c>
      <c r="L4868" s="444">
        <f t="shared" ca="1" si="197"/>
        <v>80054971154648.156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80054971154648.156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333562379811.034</v>
      </c>
      <c r="L4869" s="444">
        <f t="shared" ca="1" si="197"/>
        <v>80388533534459.188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80388533534459.188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334952223060.24658</v>
      </c>
      <c r="L4870" s="444">
        <f t="shared" ca="1" si="197"/>
        <v>80723485757519.438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80723485757519.438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336347857322.99768</v>
      </c>
      <c r="L4871" s="444">
        <f t="shared" ca="1" si="197"/>
        <v>81059833614842.438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81059833614842.438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337749306728.51013</v>
      </c>
      <c r="L4872" s="444">
        <f t="shared" ca="1" si="197"/>
        <v>81397582921570.953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81397582921570.953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339156595506.54565</v>
      </c>
      <c r="L4873" s="444">
        <f t="shared" ca="1" si="197"/>
        <v>81736739517077.5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81736739517077.5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340569747987.82294</v>
      </c>
      <c r="L4874" s="444">
        <f t="shared" ca="1" si="197"/>
        <v>82077309265065.328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82077309265065.328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341988788604.43884</v>
      </c>
      <c r="L4875" s="444">
        <f t="shared" ca="1" si="197"/>
        <v>82419298053669.766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82419298053669.766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343413741890.29071</v>
      </c>
      <c r="L4876" s="444">
        <f t="shared" ca="1" si="197"/>
        <v>82762711795560.063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82762711795560.063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344844632481.50024</v>
      </c>
      <c r="L4877" s="444">
        <f t="shared" ca="1" si="197"/>
        <v>83107556428041.563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83107556428041.563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346281485116.83984</v>
      </c>
      <c r="L4878" s="444">
        <f t="shared" ca="1" si="197"/>
        <v>83453837913158.406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83453837913158.406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347724324638.16003</v>
      </c>
      <c r="L4879" s="444">
        <f t="shared" ca="1" si="197"/>
        <v>83801562237796.563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83801562237796.563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349173175990.81903</v>
      </c>
      <c r="L4880" s="444">
        <f t="shared" ca="1" si="197"/>
        <v>84150735413787.375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84150735413787.375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350628064224.11407</v>
      </c>
      <c r="L4881" s="444">
        <f t="shared" ca="1" si="197"/>
        <v>84501363478011.484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84501363478011.484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352089014491.71454</v>
      </c>
      <c r="L4882" s="444">
        <f t="shared" ca="1" si="197"/>
        <v>84853452492503.203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84853452492503.203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353556052052.09668</v>
      </c>
      <c r="L4883" s="444">
        <f t="shared" ca="1" si="197"/>
        <v>85207008544555.297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85207008544555.297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355029202268.98041</v>
      </c>
      <c r="L4884" s="444">
        <f t="shared" ca="1" si="197"/>
        <v>85562037746824.281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85562037746824.281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356508490611.76782</v>
      </c>
      <c r="L4885" s="444">
        <f t="shared" ca="1" si="197"/>
        <v>85918546237436.047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85918546237436.047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357993942655.98352</v>
      </c>
      <c r="L4886" s="444">
        <f t="shared" ca="1" si="197"/>
        <v>86276540180092.031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86276540180092.031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359485584083.7168</v>
      </c>
      <c r="L4887" s="444">
        <f t="shared" ca="1" si="197"/>
        <v>86636025764175.75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86636025764175.75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360983440684.06561</v>
      </c>
      <c r="L4888" s="444">
        <f t="shared" ca="1" si="197"/>
        <v>86997009204859.813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86997009204859.813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362487538353.58252</v>
      </c>
      <c r="L4889" s="444">
        <f t="shared" ca="1" si="197"/>
        <v>87359496743213.391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87359496743213.391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363997903096.72247</v>
      </c>
      <c r="L4890" s="444">
        <f t="shared" ca="1" si="197"/>
        <v>87723494646310.109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87723494646310.109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365514561026.29211</v>
      </c>
      <c r="L4891" s="444">
        <f t="shared" ca="1" si="197"/>
        <v>88089009207336.406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88089009207336.406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367037538363.90167</v>
      </c>
      <c r="L4892" s="444">
        <f t="shared" ca="1" si="197"/>
        <v>88456046745700.313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88456046745700.313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368566861440.41797</v>
      </c>
      <c r="L4893" s="444">
        <f t="shared" ca="1" si="197"/>
        <v>88824613607140.734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88824613607140.734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370102556696.41974</v>
      </c>
      <c r="L4894" s="444">
        <f t="shared" ca="1" si="197"/>
        <v>89194716163837.156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89194716163837.156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371644650682.65479</v>
      </c>
      <c r="L4895" s="444">
        <f t="shared" ca="1" si="197"/>
        <v>89566360814519.813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89566360814519.813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373193170060.49921</v>
      </c>
      <c r="L4896" s="444">
        <f t="shared" ca="1" si="197"/>
        <v>89939553984580.313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89939553984580.313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374748141602.41797</v>
      </c>
      <c r="L4897" s="444">
        <f t="shared" ca="1" si="197"/>
        <v>90314302126182.734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90314302126182.734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376309592192.42804</v>
      </c>
      <c r="L4898" s="444">
        <f t="shared" ca="1" si="197"/>
        <v>90690611718375.156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90690611718375.156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377877548826.56317</v>
      </c>
      <c r="L4899" s="444">
        <f t="shared" ca="1" si="197"/>
        <v>91068489267201.719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91068489267201.719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379452038613.34052</v>
      </c>
      <c r="L4900" s="444">
        <f t="shared" ca="1" si="197"/>
        <v>91447941305815.063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91447941305815.063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381033088774.22943</v>
      </c>
      <c r="L4901" s="444">
        <f t="shared" ca="1" si="197"/>
        <v>91828974394589.297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91828974394589.297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382620726644.12207</v>
      </c>
      <c r="L4902" s="444">
        <f t="shared" ca="1" si="197"/>
        <v>92211595121233.422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92211595121233.422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384214979671.80591</v>
      </c>
      <c r="L4903" s="444">
        <f t="shared" ca="1" si="197"/>
        <v>92595810100905.234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92595810100905.234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385815875420.43848</v>
      </c>
      <c r="L4904" s="444">
        <f t="shared" ca="1" si="197"/>
        <v>92981625976325.672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92981625976325.672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387423441568.02362</v>
      </c>
      <c r="L4905" s="444">
        <f t="shared" ca="1" si="197"/>
        <v>93369049417893.703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93369049417893.703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389037705907.89044</v>
      </c>
      <c r="L4906" s="444">
        <f t="shared" ca="1" si="197"/>
        <v>93758087123801.594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93758087123801.594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390658696349.17328</v>
      </c>
      <c r="L4907" s="444">
        <f t="shared" ca="1" si="197"/>
        <v>94148745820150.766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94148745820150.766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392286440917.29486</v>
      </c>
      <c r="L4908" s="444">
        <f t="shared" ca="1" si="197"/>
        <v>94541032261068.063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94541032261068.063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393920967754.45026</v>
      </c>
      <c r="L4909" s="444">
        <f t="shared" ca="1" si="197"/>
        <v>94934953228822.516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94934953228822.516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395562305120.09381</v>
      </c>
      <c r="L4910" s="444">
        <f t="shared" ca="1" si="197"/>
        <v>95330515533942.609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95330515533942.609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397210481391.42755</v>
      </c>
      <c r="L4911" s="444">
        <f t="shared" ca="1" si="197"/>
        <v>95727726015334.031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95727726015334.031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398865525063.89178</v>
      </c>
      <c r="L4912" s="444">
        <f t="shared" ca="1" si="197"/>
        <v>96126591540397.922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96126591540397.922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400527464751.65802</v>
      </c>
      <c r="L4913" s="444">
        <f t="shared" ca="1" si="197"/>
        <v>96527119005149.578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96527119005149.578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402196329188.12323</v>
      </c>
      <c r="L4914" s="444">
        <f t="shared" ca="1" si="197"/>
        <v>96929315334337.703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96929315334337.703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403872147226.4071</v>
      </c>
      <c r="L4915" s="444">
        <f t="shared" ca="1" si="197"/>
        <v>97333187481564.109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97333187481564.109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405554947839.85046</v>
      </c>
      <c r="L4916" s="444">
        <f t="shared" ca="1" si="197"/>
        <v>97738742429403.953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97738742429403.953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407244760122.51648</v>
      </c>
      <c r="L4917" s="444">
        <f t="shared" ca="1" si="197"/>
        <v>98145987189526.469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98145987189526.469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408941613289.6936</v>
      </c>
      <c r="L4918" s="444">
        <f t="shared" ca="1" si="197"/>
        <v>98554928802816.156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98554928802816.156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410645536678.40063</v>
      </c>
      <c r="L4919" s="444">
        <f t="shared" ca="1" si="197"/>
        <v>98965574339494.563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98965574339494.563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412356559747.89398</v>
      </c>
      <c r="L4920" s="444">
        <f t="shared" ca="1" si="197"/>
        <v>99377930899242.453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99377930899242.453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414074712080.17688</v>
      </c>
      <c r="L4921" s="444">
        <f t="shared" ca="1" si="197"/>
        <v>99792005611322.625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99792005611322.625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415800023380.51093</v>
      </c>
      <c r="L4922" s="444">
        <f t="shared" ca="1" si="197"/>
        <v>100207805634703.14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100207805634703.14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417532523477.92975</v>
      </c>
      <c r="L4923" s="444">
        <f t="shared" ca="1" si="197"/>
        <v>100625338158181.08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100625338158181.08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419272242325.75452</v>
      </c>
      <c r="L4924" s="444">
        <f t="shared" ca="1" si="197"/>
        <v>101044610400506.83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101044610400506.83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421019210002.11176</v>
      </c>
      <c r="L4925" s="444">
        <f t="shared" ca="1" si="197"/>
        <v>101465629610508.94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101465629610508.94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422773456710.45392</v>
      </c>
      <c r="L4926" s="444">
        <f t="shared" ca="1" si="197"/>
        <v>101888403067219.39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101888403067219.39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424535012780.08081</v>
      </c>
      <c r="L4927" s="444">
        <f t="shared" ca="1" si="197"/>
        <v>102312938079999.47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102312938079999.47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426303908666.66443</v>
      </c>
      <c r="L4928" s="444">
        <f t="shared" ca="1" si="197"/>
        <v>102739241988666.14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102739241988666.14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428080174952.77557</v>
      </c>
      <c r="L4929" s="444">
        <f t="shared" ca="1" si="197"/>
        <v>103167322163618.92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103167322163618.92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429863842348.41217</v>
      </c>
      <c r="L4930" s="444">
        <f t="shared" ca="1" si="197"/>
        <v>103597186005967.33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103597186005967.33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431654941691.53052</v>
      </c>
      <c r="L4931" s="444">
        <f t="shared" ca="1" si="197"/>
        <v>104028840947658.86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104028840947658.86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433453503948.57855</v>
      </c>
      <c r="L4932" s="444">
        <f t="shared" ca="1" si="197"/>
        <v>104462294451607.44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104462294451607.44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435259560215.03101</v>
      </c>
      <c r="L4933" s="444">
        <f t="shared" ca="1" si="197"/>
        <v>104897554011822.47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104897554011822.47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437073141715.92694</v>
      </c>
      <c r="L4934" s="444">
        <f t="shared" ca="1" si="197"/>
        <v>105334627153538.39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105334627153538.39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438894279806.40997</v>
      </c>
      <c r="L4935" s="444">
        <f t="shared" ca="1" si="197"/>
        <v>105773521433344.8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105773521433344.8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440723005972.26996</v>
      </c>
      <c r="L4936" s="444">
        <f t="shared" ca="1" si="197"/>
        <v>106214244439317.06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106214244439317.06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442559351830.48773</v>
      </c>
      <c r="L4937" s="444">
        <f t="shared" ca="1" si="197"/>
        <v>106656803791147.55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106656803791147.55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444403349129.78143</v>
      </c>
      <c r="L4938" s="444">
        <f t="shared" ca="1" si="197"/>
        <v>107101207140277.33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107101207140277.33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446255029751.15552</v>
      </c>
      <c r="L4939" s="444">
        <f t="shared" ca="1" si="197"/>
        <v>107547462170028.48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107547462170028.48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448114425708.45203</v>
      </c>
      <c r="L4940" s="444">
        <f t="shared" ca="1" si="197"/>
        <v>107995576595736.94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107995576595736.94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449981569148.90387</v>
      </c>
      <c r="L4941" s="444">
        <f t="shared" ca="1" si="197"/>
        <v>108445558164885.84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108445558164885.84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451856492353.69098</v>
      </c>
      <c r="L4942" s="444">
        <f t="shared" ca="1" si="197"/>
        <v>108897414657239.53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108897414657239.53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453739227738.49805</v>
      </c>
      <c r="L4943" s="444">
        <f t="shared" ca="1" si="197"/>
        <v>109351153884978.03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109351153884978.03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455629807854.07513</v>
      </c>
      <c r="L4944" s="444">
        <f t="shared" ca="1" si="197"/>
        <v>109806783692832.11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109806783692832.11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457528265386.80054</v>
      </c>
      <c r="L4945" s="444">
        <f t="shared" ca="1" si="197"/>
        <v>110264311958218.91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110264311958218.91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459434633159.24542</v>
      </c>
      <c r="L4946" s="444">
        <f t="shared" ca="1" si="197"/>
        <v>110723746591378.16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110723746591378.16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461348944130.74225</v>
      </c>
      <c r="L4947" s="444">
        <f t="shared" ca="1" si="197"/>
        <v>111185095535508.91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111185095535508.91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463271231397.9538</v>
      </c>
      <c r="L4948" s="444">
        <f t="shared" ca="1" si="197"/>
        <v>111648366766906.86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111648366766906.86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465201528195.44525</v>
      </c>
      <c r="L4949" s="444">
        <f t="shared" ca="1" si="197"/>
        <v>112113568295102.3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112113568295102.3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467139867896.25958</v>
      </c>
      <c r="L4950" s="444">
        <f t="shared" ca="1" si="197"/>
        <v>112580708162998.56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112580708162998.56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469086284012.49396</v>
      </c>
      <c r="L4951" s="444">
        <f t="shared" ca="1" si="197"/>
        <v>113049794447011.06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113049794447011.06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471040810195.87939</v>
      </c>
      <c r="L4952" s="444">
        <f t="shared" ca="1" si="197"/>
        <v>113520835257206.94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113520835257206.94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473003480238.3623</v>
      </c>
      <c r="L4953" s="444">
        <f t="shared" ca="1" si="197"/>
        <v>113993838737445.3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113993838737445.3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474974328072.68866</v>
      </c>
      <c r="L4954" s="444">
        <f t="shared" ca="1" si="197"/>
        <v>114468813065517.98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114468813065517.98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476953387772.99158</v>
      </c>
      <c r="L4955" s="444">
        <f t="shared" ca="1" si="197"/>
        <v>114945766453290.97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114945766453290.97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478940693555.37903</v>
      </c>
      <c r="L4956" s="444">
        <f t="shared" ca="1" si="197"/>
        <v>115424707146846.34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115424707146846.34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480936279778.52643</v>
      </c>
      <c r="L4957" s="444">
        <f t="shared" ca="1" si="197"/>
        <v>115905643426624.88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115905643426624.88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482940180944.27032</v>
      </c>
      <c r="L4958" s="444">
        <f t="shared" ca="1" si="197"/>
        <v>116388583607569.14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116388583607569.14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484952431698.20465</v>
      </c>
      <c r="L4959" s="444">
        <f t="shared" ca="1" si="197"/>
        <v>116873536039267.34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116873536039267.34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486973066830.28058</v>
      </c>
      <c r="L4960" s="444">
        <f t="shared" ca="1" si="197"/>
        <v>117360509106097.63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117360509106097.63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489002121275.40674</v>
      </c>
      <c r="L4961" s="444">
        <f t="shared" ca="1" si="197"/>
        <v>117849511227373.03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117849511227373.03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491039630114.05426</v>
      </c>
      <c r="L4962" s="444">
        <f t="shared" ca="1" si="197"/>
        <v>118340550857487.08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118340550857487.08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493085628572.86279</v>
      </c>
      <c r="L4963" s="444">
        <f t="shared" ca="1" si="197"/>
        <v>118833636486059.94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118833636486059.94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495140152025.24982</v>
      </c>
      <c r="L4964" s="444">
        <f t="shared" ca="1" si="197"/>
        <v>119328776638085.19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119328776638085.19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497203235992.02161</v>
      </c>
      <c r="L4965" s="444">
        <f t="shared" ca="1" si="197"/>
        <v>119825979874077.2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119825979874077.2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499274916141.9884</v>
      </c>
      <c r="L4966" s="444">
        <f t="shared" ca="1" si="197"/>
        <v>120325254790219.19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120325254790219.19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501355228292.57996</v>
      </c>
      <c r="L4967" s="444">
        <f t="shared" ca="1" si="197"/>
        <v>120826610018511.77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120826610018511.77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503444208410.46576</v>
      </c>
      <c r="L4968" s="444">
        <f t="shared" ca="1" si="197"/>
        <v>121330054226922.23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121330054226922.23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505541892612.17596</v>
      </c>
      <c r="L4969" s="444">
        <f t="shared" ca="1" si="197"/>
        <v>121835596119534.41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121835596119534.41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507648317164.72675</v>
      </c>
      <c r="L4970" s="444">
        <f t="shared" ca="1" si="197"/>
        <v>122343244436699.14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122343244436699.14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509763518486.2464</v>
      </c>
      <c r="L4971" s="444">
        <f t="shared" ca="1" si="197"/>
        <v>122853007955185.39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122853007955185.39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511887533146.60583</v>
      </c>
      <c r="L4972" s="444">
        <f t="shared" ca="1" si="197"/>
        <v>123364895488332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123364895488332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514020397868.05005</v>
      </c>
      <c r="L4973" s="444">
        <f t="shared" ca="1" si="197"/>
        <v>123878915886200.05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123878915886200.05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516162149525.83356</v>
      </c>
      <c r="L4974" s="444">
        <f t="shared" ca="1" si="197"/>
        <v>124395078035725.88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124395078035725.88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518312825148.85779</v>
      </c>
      <c r="L4975" s="444">
        <f t="shared" ca="1" si="197"/>
        <v>124913390860874.73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124913390860874.73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520472461920.3114</v>
      </c>
      <c r="L4976" s="444">
        <f t="shared" ca="1" si="197"/>
        <v>125433863322795.05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125433863322795.05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522641097178.31268</v>
      </c>
      <c r="L4977" s="444">
        <f t="shared" ca="1" si="197"/>
        <v>125956504419973.36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125956504419973.36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524818768416.5556</v>
      </c>
      <c r="L4978" s="444">
        <f t="shared" ca="1" si="197"/>
        <v>126481323188389.92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126481323188389.92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527005513284.95795</v>
      </c>
      <c r="L4979" s="444">
        <f t="shared" ca="1" si="197"/>
        <v>127008328701674.88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127008328701674.88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529201369590.31195</v>
      </c>
      <c r="L4980" s="444">
        <f t="shared" ca="1" si="197"/>
        <v>127537530071265.19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127537530071265.19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531406375296.93823</v>
      </c>
      <c r="L4981" s="444">
        <f t="shared" ca="1" si="197"/>
        <v>128068936446562.13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128068936446562.13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533620568527.34216</v>
      </c>
      <c r="L4982" s="444">
        <f t="shared" ca="1" si="197"/>
        <v>128602557015089.47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128602557015089.47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535843987562.8728</v>
      </c>
      <c r="L4983" s="444">
        <f t="shared" ca="1" si="197"/>
        <v>129138401002652.34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129138401002652.34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538076670844.3847</v>
      </c>
      <c r="L4984" s="444">
        <f t="shared" ca="1" si="197"/>
        <v>129676477673496.73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129676477673496.73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540318656972.90308</v>
      </c>
      <c r="L4985" s="444">
        <f t="shared" ca="1" si="197"/>
        <v>130216796330469.64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130216796330469.64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542569984710.29016</v>
      </c>
      <c r="L4986" s="444">
        <f t="shared" ca="1" si="197"/>
        <v>130759366315179.94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130759366315179.94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544830692979.91638</v>
      </c>
      <c r="L4987" s="444">
        <f t="shared" ca="1" si="197"/>
        <v>131304197008159.86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131304197008159.86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547100820867.33276</v>
      </c>
      <c r="L4988" s="444">
        <f t="shared" ca="1" si="197"/>
        <v>131851297829027.19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131851297829027.19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549380407620.94659</v>
      </c>
      <c r="L4989" s="444">
        <f t="shared" ca="1" si="197"/>
        <v>132400678236648.14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132400678236648.14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551669492652.70056</v>
      </c>
      <c r="L4990" s="444">
        <f t="shared" ca="1" si="197"/>
        <v>132952347729300.84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132952347729300.84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553968115538.75354</v>
      </c>
      <c r="L4991" s="444">
        <f t="shared" ca="1" si="197"/>
        <v>133506315844839.59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133506315844839.59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556276316020.16492</v>
      </c>
      <c r="L4992" s="444">
        <f t="shared" ca="1" si="197"/>
        <v>134062592160859.77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134062592160859.77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558594134003.5824</v>
      </c>
      <c r="L4993" s="444">
        <f t="shared" ca="1" si="197"/>
        <v>134621186294863.34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134621186294863.34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560921609561.93054</v>
      </c>
      <c r="L4994" s="444">
        <f t="shared" ca="1" si="197"/>
        <v>135182107904425.28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135182107904425.28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563258782935.10535</v>
      </c>
      <c r="L4995" s="444">
        <f t="shared" ca="1" si="197"/>
        <v>135745366687360.39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135745366687360.39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565605694530.66833</v>
      </c>
      <c r="L4996" s="444">
        <f t="shared" ca="1" si="197"/>
        <v>136310972381891.06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136310972381891.06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567962384924.54614</v>
      </c>
      <c r="L4997" s="444">
        <f t="shared" ca="1" si="197"/>
        <v>136878934766815.61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136878934766815.61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570328894861.73169</v>
      </c>
      <c r="L4998" s="444">
        <f t="shared" ca="1" si="197"/>
        <v>137449263661677.34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137449263661677.34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572705265256.98889</v>
      </c>
      <c r="L4999" s="444">
        <f t="shared" ca="1" si="197"/>
        <v>138021968926934.33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138021968926934.33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575091537195.55969</v>
      </c>
      <c r="L5000" s="444">
        <f t="shared" ca="1" si="197"/>
        <v>138597060464129.89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138597060464129.89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577487751933.87451</v>
      </c>
      <c r="L5001" s="444">
        <f t="shared" ca="1" si="197"/>
        <v>139174548216063.77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139174548216063.77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579893950900.26563</v>
      </c>
      <c r="L5002" s="444">
        <f t="shared" ca="1" si="197"/>
        <v>139754442166964.03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139754442166964.03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582310175695.68347</v>
      </c>
      <c r="L5003" s="444">
        <f t="shared" ca="1" si="197"/>
        <v>140336752342659.72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140336752342659.72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584736468094.41553</v>
      </c>
      <c r="L5004" s="444">
        <f t="shared" ca="1" si="197"/>
        <v>140921488810754.13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140921488810754.13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587172870044.80884</v>
      </c>
      <c r="L5005" s="444">
        <f t="shared" ca="1" si="197"/>
        <v>141508661680798.94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141508661680798.94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589619423669.99561</v>
      </c>
      <c r="L5006" s="444">
        <f t="shared" ca="1" si="197"/>
        <v>142098281104468.94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142098281104468.94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592076171268.62061</v>
      </c>
      <c r="L5007" s="444">
        <f t="shared" ca="1" si="197"/>
        <v>142690357275737.56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142690357275737.56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594543155315.57312</v>
      </c>
      <c r="L5008" s="444">
        <f t="shared" ca="1" si="197"/>
        <v>143284900431053.13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143284900431053.13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597020418462.72131</v>
      </c>
      <c r="L5009" s="444">
        <f t="shared" ca="1" si="197"/>
        <v>143881920849515.84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143881920849515.84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599508003539.64929</v>
      </c>
      <c r="L5010" s="444">
        <f t="shared" ca="1" si="197"/>
        <v>144481428853055.5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144481428853055.5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602005953554.39795</v>
      </c>
      <c r="L5011" s="444">
        <f t="shared" ca="1" si="197"/>
        <v>145083434806609.91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145083434806609.91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604514311694.20789</v>
      </c>
      <c r="L5012" s="444">
        <f t="shared" ca="1" si="197"/>
        <v>145687949118304.13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145687949118304.13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607033121326.26721</v>
      </c>
      <c r="L5013" s="444">
        <f t="shared" ca="1" si="197"/>
        <v>146294982239630.41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146294982239630.41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609562425998.45996</v>
      </c>
      <c r="L5014" s="444">
        <f t="shared" ca="1" si="197"/>
        <v>146904544665628.88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146904544665628.88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612102269440.12036</v>
      </c>
      <c r="L5015" s="444">
        <f t="shared" ca="1" si="197"/>
        <v>147516646935069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147516646935069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614652695562.78748</v>
      </c>
      <c r="L5016" s="444">
        <f t="shared" ca="1" si="197"/>
        <v>148131299630631.78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148131299630631.78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617213748460.9657</v>
      </c>
      <c r="L5017" s="444">
        <f t="shared" ca="1" si="197"/>
        <v>148748513379092.75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148748513379092.75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619785472412.88647</v>
      </c>
      <c r="L5018" s="444">
        <f t="shared" ca="1" si="197"/>
        <v>149368298851505.63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149368298851505.63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622367911881.27344</v>
      </c>
      <c r="L5019" s="444">
        <f t="shared" ca="1" si="197"/>
        <v>149990666763386.91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149990666763386.91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624961111514.11206</v>
      </c>
      <c r="L5020" s="444">
        <f t="shared" ca="1" si="197"/>
        <v>150615627874901.03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150615627874901.03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627565116145.4209</v>
      </c>
      <c r="L5021" s="444">
        <f t="shared" ca="1" si="197"/>
        <v>151243192991046.44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151243192991046.44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630179970796.02686</v>
      </c>
      <c r="L5022" s="444">
        <f t="shared" ca="1" si="197"/>
        <v>151873372961842.47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151873372961842.47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632805720674.34363</v>
      </c>
      <c r="L5023" s="444">
        <f t="shared" ca="1" si="197"/>
        <v>152506178682516.81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152506178682516.81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635442411177.15332</v>
      </c>
      <c r="L5024" s="444">
        <f t="shared" ca="1" si="197"/>
        <v>153141621093693.97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153141621093693.97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638090087890.39148</v>
      </c>
      <c r="L5025" s="444">
        <f t="shared" ca="1" si="197"/>
        <v>153779711181584.38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153779711181584.38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640748796589.93494</v>
      </c>
      <c r="L5026" s="444">
        <f t="shared" ca="1" si="197"/>
        <v>154420459978174.31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154420459978174.31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643418583242.39294</v>
      </c>
      <c r="L5027" s="444">
        <f t="shared" ca="1" si="197"/>
        <v>155063878561416.72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155063878561416.72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646099494005.90295</v>
      </c>
      <c r="L5028" s="444">
        <f t="shared" ca="1" si="197"/>
        <v>155709978055422.63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155709978055422.63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648791575230.92761</v>
      </c>
      <c r="L5029" s="444">
        <f t="shared" ca="1" si="197"/>
        <v>156358769630653.56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156358769630653.56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651494873461.05652</v>
      </c>
      <c r="L5030" s="444">
        <f t="shared" ca="1" si="197"/>
        <v>157010264504114.63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157010264504114.63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654209435433.81091</v>
      </c>
      <c r="L5031" s="444">
        <f t="shared" ca="1" si="197"/>
        <v>157664473939548.44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157664473939548.44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656935308081.45178</v>
      </c>
      <c r="L5032" s="444">
        <f t="shared" ca="1" si="197"/>
        <v>158321409247629.88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158321409247629.88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659672538531.79114</v>
      </c>
      <c r="L5033" s="444">
        <f t="shared" ca="1" si="197"/>
        <v>158981081786161.66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158981081786161.66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662421174109.00684</v>
      </c>
      <c r="L5034" s="444">
        <f t="shared" ca="1" si="197"/>
        <v>159643502960270.66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159643502960270.66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665181262334.46106</v>
      </c>
      <c r="L5035" s="444">
        <f t="shared" ca="1" si="197"/>
        <v>160308684222605.13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160308684222605.13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667952850927.52136</v>
      </c>
      <c r="L5036" s="444">
        <f t="shared" ca="1" si="197"/>
        <v>160976637073532.66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160976637073532.66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670735987806.38611</v>
      </c>
      <c r="L5037" s="444">
        <f t="shared" ca="1" si="197"/>
        <v>161647373061339.03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161647373061339.03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673530721088.9126</v>
      </c>
      <c r="L5038" s="444">
        <f t="shared" ca="1" si="197"/>
        <v>162320903782427.94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162320903782427.94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676337099093.44971</v>
      </c>
      <c r="L5039" s="444">
        <f t="shared" ca="1" si="197"/>
        <v>162997240881521.38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162997240881521.38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679155170339.67236</v>
      </c>
      <c r="L5040" s="444">
        <f t="shared" ca="1" si="197"/>
        <v>163676396051861.06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163676396051861.06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681984983549.42114</v>
      </c>
      <c r="L5041" s="444">
        <f t="shared" ca="1" si="197"/>
        <v>164358381035410.47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164358381035410.47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684826587647.54358</v>
      </c>
      <c r="L5042" s="444">
        <f t="shared" ca="1" si="197"/>
        <v>165043207623058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165043207623058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687680031762.7417</v>
      </c>
      <c r="L5043" s="444">
        <f t="shared" ca="1" si="197"/>
        <v>165730887654820.75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165730887654820.75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690545365228.4198</v>
      </c>
      <c r="L5044" s="444">
        <f t="shared" ca="1" si="197"/>
        <v>166421433020049.16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166421433020049.16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693422637583.53809</v>
      </c>
      <c r="L5045" s="444">
        <f t="shared" ca="1" si="197"/>
        <v>167114855657632.69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167114855657632.69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696311898573.46948</v>
      </c>
      <c r="L5046" s="444">
        <f t="shared" ca="1" si="197"/>
        <v>167811167556206.16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167811167556206.16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699213198150.85901</v>
      </c>
      <c r="L5047" s="444">
        <f t="shared" ca="1" si="197"/>
        <v>168510380754357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168510380754357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702126586476.48755</v>
      </c>
      <c r="L5048" s="444">
        <f t="shared" ca="1" si="197"/>
        <v>169212507340833.5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169212507340833.5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705052113920.13953</v>
      </c>
      <c r="L5049" s="444">
        <f t="shared" ca="1" si="197"/>
        <v>169917559454753.63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169917559454753.63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707989831061.47339</v>
      </c>
      <c r="L5050" s="444">
        <f t="shared" ca="1" si="197"/>
        <v>170625549285815.09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170625549285815.09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710939788690.89624</v>
      </c>
      <c r="L5051" s="444">
        <f t="shared" ca="1" si="197"/>
        <v>171336489074506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171336489074506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713902037810.44165</v>
      </c>
      <c r="L5052" s="444">
        <f t="shared" ca="1" si="197"/>
        <v>172050391112316.44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172050391112316.44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716876629634.65186</v>
      </c>
      <c r="L5053" s="444">
        <f t="shared" ca="1" si="197"/>
        <v>172767267741951.09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172767267741951.09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719863615591.46289</v>
      </c>
      <c r="L5054" s="444">
        <f t="shared" ca="1" si="197"/>
        <v>173487131357542.56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173487131357542.56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722863047323.09399</v>
      </c>
      <c r="L5055" s="444">
        <f t="shared" ca="1" si="197"/>
        <v>174209994404865.66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174209994404865.66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725874976686.94019</v>
      </c>
      <c r="L5056" s="444">
        <f t="shared" ca="1" si="197"/>
        <v>174935869381552.59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174935869381552.59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728899455756.46912</v>
      </c>
      <c r="L5057" s="444">
        <f t="shared" ca="1" si="197"/>
        <v>175664768837309.06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175664768837309.06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731936536822.12109</v>
      </c>
      <c r="L5058" s="444">
        <f t="shared" ca="1" si="197"/>
        <v>176396705374131.19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176396705374131.19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734986272392.21326</v>
      </c>
      <c r="L5059" s="444">
        <f t="shared" ca="1" si="197"/>
        <v>177131691646523.41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177131691646523.41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738048715193.84753</v>
      </c>
      <c r="L5060" s="444">
        <f t="shared" ca="1" si="197"/>
        <v>177869740361717.25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177869740361717.25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741123918173.8219</v>
      </c>
      <c r="L5061" s="444">
        <f t="shared" ca="1" si="197"/>
        <v>178610864279891.06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178610864279891.06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744211934499.54614</v>
      </c>
      <c r="L5062" s="444">
        <f t="shared" ca="1" si="197"/>
        <v>179355076214390.59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179355076214390.59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747312817559.96082</v>
      </c>
      <c r="L5063" s="444">
        <f t="shared" ca="1" si="197"/>
        <v>180102389031950.56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180102389031950.56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750426620966.46069</v>
      </c>
      <c r="L5064" s="444">
        <f t="shared" ca="1" si="197"/>
        <v>180852815652917.03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180852815652917.03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753553398553.82092</v>
      </c>
      <c r="L5065" s="444">
        <f t="shared" ca="1" si="197"/>
        <v>181606369051470.84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181606369051470.84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756693204381.12854</v>
      </c>
      <c r="L5066" s="444">
        <f t="shared" ca="1" si="197"/>
        <v>182363062255851.97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182363062255851.97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759846092732.71655</v>
      </c>
      <c r="L5067" s="444">
        <f t="shared" ca="1" si="197"/>
        <v>183122908348584.69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183122908348584.69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763012118119.10291</v>
      </c>
      <c r="L5068" s="444">
        <f t="shared" ca="1" si="197"/>
        <v>183885920466703.78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183885920466703.78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766191335277.93237</v>
      </c>
      <c r="L5069" s="444">
        <f t="shared" ca="1" si="197"/>
        <v>184652111801981.72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184652111801981.72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769383799174.92383</v>
      </c>
      <c r="L5070" s="444">
        <f t="shared" ca="1" si="197"/>
        <v>185421495601156.66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185421495601156.66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772589565004.81934</v>
      </c>
      <c r="L5071" s="444">
        <f t="shared" ca="1" si="197"/>
        <v>186194085166161.47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186194085166161.47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775808688192.33948</v>
      </c>
      <c r="L5072" s="444">
        <f t="shared" ca="1" si="197"/>
        <v>186969893854353.81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186969893854353.81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779041224393.14087</v>
      </c>
      <c r="L5073" s="444">
        <f t="shared" ca="1" si="197"/>
        <v>187748935078746.97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187748935078746.97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782287229494.77905</v>
      </c>
      <c r="L5074" s="444">
        <f t="shared" ca="1" si="197"/>
        <v>188531222308241.75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188531222308241.75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785546759617.67395</v>
      </c>
      <c r="L5075" s="444">
        <f t="shared" ca="1" si="197"/>
        <v>189316769067859.44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189316769067859.44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788819871116.08093</v>
      </c>
      <c r="L5076" s="444">
        <f t="shared" ca="1" si="197"/>
        <v>190105588938975.53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190105588938975.53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792106620579.0647</v>
      </c>
      <c r="L5077" s="444">
        <f t="shared" ca="1" si="197"/>
        <v>190897695559554.59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190897695559554.59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795407064831.47742</v>
      </c>
      <c r="L5078" s="444">
        <f t="shared" ca="1" si="197"/>
        <v>191693102624386.06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191693102624386.06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798721260934.94189</v>
      </c>
      <c r="L5079" s="444">
        <f t="shared" ca="1" si="197"/>
        <v>192491823885321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192491823885321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802049266188.83752</v>
      </c>
      <c r="L5080" s="444">
        <f t="shared" ca="1" si="197"/>
        <v>193293873151509.84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193293873151509.84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805391138131.29102</v>
      </c>
      <c r="L5081" s="444">
        <f t="shared" ca="1" si="197"/>
        <v>194099264289641.13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194099264289641.13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808746934540.17139</v>
      </c>
      <c r="L5082" s="444">
        <f t="shared" ca="1" si="197"/>
        <v>194908011224181.28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194908011224181.28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812116713434.08862</v>
      </c>
      <c r="L5083" s="444">
        <f t="shared" ca="1" si="197"/>
        <v>195720127937615.38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195720127937615.38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815500533073.39734</v>
      </c>
      <c r="L5084" s="444">
        <f t="shared" ca="1" si="197"/>
        <v>196535628470688.78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196535628470688.78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818898451961.20325</v>
      </c>
      <c r="L5085" s="444">
        <f t="shared" ca="1" si="197"/>
        <v>197354526922650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197354526922650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822310528844.375</v>
      </c>
      <c r="L5086" s="444">
        <f t="shared" ca="1" si="197"/>
        <v>198176837451494.38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198176837451494.38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825736822714.55994</v>
      </c>
      <c r="L5087" s="444">
        <f t="shared" ca="1" si="197"/>
        <v>199002574274208.94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199002574274208.94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829177392809.20386</v>
      </c>
      <c r="L5088" s="444">
        <f t="shared" ca="1" si="197"/>
        <v>199831751667018.16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199831751667018.16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832632298612.57568</v>
      </c>
      <c r="L5089" s="444">
        <f t="shared" ca="1" si="197"/>
        <v>200664383965630.72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200664383965630.72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836101599856.79468</v>
      </c>
      <c r="L5090" s="444">
        <f t="shared" ca="1" si="197"/>
        <v>201500485565487.5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201500485565487.5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839585356522.86462</v>
      </c>
      <c r="L5091" s="444">
        <f t="shared" ca="1" si="197"/>
        <v>202340070922010.38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202340070922010.38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843083628841.70984</v>
      </c>
      <c r="L5092" s="444">
        <f t="shared" ca="1" si="197"/>
        <v>203183154550852.09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203183154550852.09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846596477295.21704</v>
      </c>
      <c r="L5093" s="444">
        <f t="shared" ca="1" si="197"/>
        <v>204029751028147.31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204029751028147.31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850123962617.28052</v>
      </c>
      <c r="L5094" s="444">
        <f t="shared" ca="1" si="197"/>
        <v>204879874990764.59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204879874990764.59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853666145794.85242</v>
      </c>
      <c r="L5095" s="444">
        <f t="shared" ca="1" si="197"/>
        <v>205733541136559.44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205733541136559.44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857223088068.99768</v>
      </c>
      <c r="L5096" s="444">
        <f t="shared" ca="1" si="197"/>
        <v>206590764224628.44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206590764224628.44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860794850935.95178</v>
      </c>
      <c r="L5097" s="444">
        <f t="shared" ca="1" si="197"/>
        <v>207451559075564.38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207451559075564.38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864381496148.18494</v>
      </c>
      <c r="L5098" s="444">
        <f t="shared" ca="1" si="197"/>
        <v>208315940571712.56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208315940571712.56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867983085715.46899</v>
      </c>
      <c r="L5099" s="444">
        <f t="shared" ca="1" si="197"/>
        <v>209183923657428.03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209183923657428.03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871599681905.95007</v>
      </c>
      <c r="L5100" s="444">
        <f t="shared" ca="1" si="197"/>
        <v>210055523339333.97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210055523339333.97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875231347247.22485</v>
      </c>
      <c r="L5101" s="444">
        <f t="shared" ca="1" si="197"/>
        <v>210930754686581.19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210930754686581.19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878878144527.42163</v>
      </c>
      <c r="L5102" s="444">
        <f t="shared" ca="1" si="197"/>
        <v>211809632831108.59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211809632831108.59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882540136796.28577</v>
      </c>
      <c r="L5103" s="444">
        <f t="shared" ca="1" si="197"/>
        <v>212692172967904.88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212692172967904.88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886217387366.27026</v>
      </c>
      <c r="L5104" s="444">
        <f t="shared" ca="1" si="197"/>
        <v>213578390355271.16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213578390355271.16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889909959813.62976</v>
      </c>
      <c r="L5105" s="444">
        <f t="shared" ca="1" si="197"/>
        <v>214468300315084.78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214468300315084.78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893617917979.5199</v>
      </c>
      <c r="L5106" s="444">
        <f t="shared" ca="1" si="197"/>
        <v>215361918233064.31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215361918233064.31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897341325971.10132</v>
      </c>
      <c r="L5107" s="444">
        <f t="shared" ca="1" si="197"/>
        <v>216259259559035.41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216259259559035.41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901080248162.64746</v>
      </c>
      <c r="L5108" s="444">
        <f t="shared" ref="L5108:L5362" ca="1" si="202">I5108-J5108+K5108</f>
        <v>217160339807198.06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217160339807198.06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904834749196.65857</v>
      </c>
      <c r="L5109" s="444">
        <f t="shared" ca="1" si="202"/>
        <v>218065174556394.72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218065174556394.72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908604893984.97803</v>
      </c>
      <c r="L5110" s="444">
        <f t="shared" ca="1" si="202"/>
        <v>218973779450379.69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218973779450379.69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912390747709.91541</v>
      </c>
      <c r="L5111" s="444">
        <f t="shared" ca="1" si="202"/>
        <v>219886170198089.59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219886170198089.59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916192375825.37329</v>
      </c>
      <c r="L5112" s="444">
        <f t="shared" ca="1" si="202"/>
        <v>220802362573914.97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220802362573914.97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920009844057.979</v>
      </c>
      <c r="L5113" s="444">
        <f t="shared" ca="1" si="202"/>
        <v>221722372417972.94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221722372417972.94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923843218408.22058</v>
      </c>
      <c r="L5114" s="444">
        <f t="shared" ca="1" si="202"/>
        <v>222646215636381.16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222646215636381.16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927692565151.58813</v>
      </c>
      <c r="L5115" s="444">
        <f t="shared" ca="1" si="202"/>
        <v>223573908201532.75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223573908201532.75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931557950839.71973</v>
      </c>
      <c r="L5116" s="444">
        <f t="shared" ca="1" si="202"/>
        <v>224505466152372.47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224505466152372.47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935439442301.55188</v>
      </c>
      <c r="L5117" s="444">
        <f t="shared" ca="1" si="202"/>
        <v>225440905594674.03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225440905594674.03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939337106644.4751</v>
      </c>
      <c r="L5118" s="444">
        <f t="shared" ca="1" si="202"/>
        <v>226380242701318.5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226380242701318.5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943251011255.49377</v>
      </c>
      <c r="L5119" s="444">
        <f t="shared" ca="1" si="202"/>
        <v>227323493712574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227323493712574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947181223802.3916</v>
      </c>
      <c r="L5120" s="444">
        <f t="shared" ca="1" si="202"/>
        <v>228270674936376.41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228270674936376.41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951127812234.90149</v>
      </c>
      <c r="L5121" s="444">
        <f t="shared" ca="1" si="202"/>
        <v>229221802748611.31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229221802748611.31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955090844785.88037</v>
      </c>
      <c r="L5122" s="444">
        <f t="shared" ca="1" si="202"/>
        <v>230176893593397.19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230176893593397.19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959070389972.4884</v>
      </c>
      <c r="L5123" s="444">
        <f t="shared" ca="1" si="202"/>
        <v>231135963983369.69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231135963983369.69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963066516597.37378</v>
      </c>
      <c r="L5124" s="444">
        <f t="shared" ca="1" si="202"/>
        <v>232099030499967.06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232099030499967.06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967079293749.86279</v>
      </c>
      <c r="L5125" s="444">
        <f t="shared" ca="1" si="202"/>
        <v>233066109793716.94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233066109793716.94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971108790807.15393</v>
      </c>
      <c r="L5126" s="444">
        <f t="shared" ca="1" si="202"/>
        <v>234037218584524.09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234037218584524.09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975155077435.51709</v>
      </c>
      <c r="L5127" s="444">
        <f t="shared" ca="1" si="202"/>
        <v>235012373661959.63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235012373661959.63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979218223591.49841</v>
      </c>
      <c r="L5128" s="444">
        <f t="shared" ca="1" si="202"/>
        <v>235991591885551.13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235991591885551.13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983298299523.12952</v>
      </c>
      <c r="L5129" s="444">
        <f t="shared" ca="1" si="202"/>
        <v>236974890185074.25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236974890185074.25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987395375771.1427</v>
      </c>
      <c r="L5130" s="444">
        <f t="shared" ca="1" si="202"/>
        <v>237962285560845.41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237962285560845.41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991509523170.18921</v>
      </c>
      <c r="L5131" s="444">
        <f t="shared" ca="1" si="202"/>
        <v>238953795084015.59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238953795084015.59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995640812850.06494</v>
      </c>
      <c r="L5132" s="444">
        <f t="shared" ca="1" si="202"/>
        <v>239949435896865.66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239949435896865.66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999789316236.94019</v>
      </c>
      <c r="L5133" s="444">
        <f t="shared" ca="1" si="202"/>
        <v>240949225213102.59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240949225213102.59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1003955105054.5941</v>
      </c>
      <c r="L5134" s="444">
        <f t="shared" ca="1" si="202"/>
        <v>241953180318157.19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241953180318157.19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1008138251325.6549</v>
      </c>
      <c r="L5135" s="444">
        <f t="shared" ca="1" si="202"/>
        <v>242961318569482.84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242961318569482.84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1012338827372.8452</v>
      </c>
      <c r="L5136" s="444">
        <f t="shared" ca="1" si="202"/>
        <v>243973657396855.69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243973657396855.69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1016556905820.2321</v>
      </c>
      <c r="L5137" s="444">
        <f t="shared" ca="1" si="202"/>
        <v>244990214302675.91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244990214302675.91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1020792559594.4829</v>
      </c>
      <c r="L5138" s="444">
        <f t="shared" ca="1" si="202"/>
        <v>246011006862270.38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246011006862270.38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1025045861926.1267</v>
      </c>
      <c r="L5139" s="444">
        <f t="shared" ca="1" si="202"/>
        <v>247036052724196.5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247036052724196.5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1029316886350.8187</v>
      </c>
      <c r="L5140" s="444">
        <f t="shared" ca="1" si="202"/>
        <v>248065369610547.31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248065369610547.31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1033605706710.6138</v>
      </c>
      <c r="L5141" s="444">
        <f t="shared" ca="1" si="202"/>
        <v>249098975317257.94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249098975317257.94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1037912397155.2416</v>
      </c>
      <c r="L5142" s="444">
        <f t="shared" ca="1" si="202"/>
        <v>250136887714413.19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250136887714413.19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1042237032143.3883</v>
      </c>
      <c r="L5143" s="444">
        <f t="shared" ca="1" si="202"/>
        <v>251179124746556.56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251179124746556.56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1046579686443.9857</v>
      </c>
      <c r="L5144" s="444">
        <f t="shared" ca="1" si="202"/>
        <v>252225704433000.56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252225704433000.56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1050940435137.5023</v>
      </c>
      <c r="L5145" s="444">
        <f t="shared" ca="1" si="202"/>
        <v>253276644868138.06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253276644868138.06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1055319353617.2421</v>
      </c>
      <c r="L5146" s="444">
        <f t="shared" ca="1" si="202"/>
        <v>254331964221755.31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254331964221755.31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1059716517590.6471</v>
      </c>
      <c r="L5147" s="444">
        <f t="shared" ca="1" si="202"/>
        <v>255391680739345.97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255391680739345.97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1064132003080.6082</v>
      </c>
      <c r="L5148" s="444">
        <f t="shared" ca="1" si="202"/>
        <v>256455812742426.56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256455812742426.56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1068565886426.7772</v>
      </c>
      <c r="L5149" s="444">
        <f t="shared" ca="1" si="202"/>
        <v>257524378628853.34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257524378628853.34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1073018244286.8889</v>
      </c>
      <c r="L5150" s="444">
        <f t="shared" ca="1" si="202"/>
        <v>258597396873140.22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258597396873140.22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1077489153638.0842</v>
      </c>
      <c r="L5151" s="444">
        <f t="shared" ca="1" si="202"/>
        <v>259674886026778.31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259674886026778.31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1081978691778.2428</v>
      </c>
      <c r="L5152" s="444">
        <f t="shared" ca="1" si="202"/>
        <v>260756864718556.56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260756864718556.56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1086486936327.319</v>
      </c>
      <c r="L5153" s="444">
        <f t="shared" ca="1" si="202"/>
        <v>261843351654883.88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261843351654883.88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1091013965228.6827</v>
      </c>
      <c r="L5154" s="444">
        <f t="shared" ca="1" si="202"/>
        <v>262934365620112.56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262934365620112.56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1095559856750.4691</v>
      </c>
      <c r="L5155" s="444">
        <f t="shared" ca="1" si="202"/>
        <v>264029925476863.03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264029925476863.03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1100124689486.9292</v>
      </c>
      <c r="L5156" s="444">
        <f t="shared" ca="1" si="202"/>
        <v>265130050166349.97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265130050166349.97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1104708542359.7917</v>
      </c>
      <c r="L5157" s="444">
        <f t="shared" ca="1" si="202"/>
        <v>266234758708709.75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266234758708709.75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1109311494619.6238</v>
      </c>
      <c r="L5158" s="444">
        <f t="shared" ca="1" si="202"/>
        <v>267344070203329.38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267344070203329.38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1113933625847.2056</v>
      </c>
      <c r="L5159" s="444">
        <f t="shared" ca="1" si="202"/>
        <v>268458003829176.59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268458003829176.59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1118575015954.9023</v>
      </c>
      <c r="L5160" s="444">
        <f t="shared" ca="1" si="202"/>
        <v>269576578845131.5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269576578845131.5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1123235745188.0479</v>
      </c>
      <c r="L5161" s="444">
        <f t="shared" ca="1" si="202"/>
        <v>270699814590319.56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270699814590319.56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1127915894126.3315</v>
      </c>
      <c r="L5162" s="444">
        <f t="shared" ca="1" si="202"/>
        <v>271827730484445.91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271827730484445.91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1132615543685.1912</v>
      </c>
      <c r="L5163" s="444">
        <f t="shared" ca="1" si="202"/>
        <v>272960346028131.09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272960346028131.09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1137334775117.2126</v>
      </c>
      <c r="L5164" s="444">
        <f t="shared" ca="1" si="202"/>
        <v>274097680803248.31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274097680803248.31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1142073670013.5344</v>
      </c>
      <c r="L5165" s="444">
        <f t="shared" ca="1" si="202"/>
        <v>275239754473261.84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275239754473261.84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1146832310305.2578</v>
      </c>
      <c r="L5166" s="444">
        <f t="shared" ca="1" si="202"/>
        <v>276386586783567.09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276386586783567.09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1151610778264.8628</v>
      </c>
      <c r="L5167" s="444">
        <f t="shared" ca="1" si="202"/>
        <v>277538197561831.97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277538197561831.97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1156409156507.6331</v>
      </c>
      <c r="L5168" s="444">
        <f t="shared" ca="1" si="202"/>
        <v>278694606718339.59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278694606718339.59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1161227527993.0815</v>
      </c>
      <c r="L5169" s="444">
        <f t="shared" ca="1" si="202"/>
        <v>279855834246332.69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279855834246332.69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1166065976026.3862</v>
      </c>
      <c r="L5170" s="444">
        <f t="shared" ca="1" si="202"/>
        <v>281021900222359.06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281021900222359.06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1170924584259.8293</v>
      </c>
      <c r="L5171" s="444">
        <f t="shared" ca="1" si="202"/>
        <v>282192824806618.88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282192824806618.88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1175803436694.2454</v>
      </c>
      <c r="L5172" s="444">
        <f t="shared" ca="1" si="202"/>
        <v>283368628243313.13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283368628243313.13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1180702617680.4714</v>
      </c>
      <c r="L5173" s="444">
        <f t="shared" ca="1" si="202"/>
        <v>284549330860993.63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284549330860993.63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1185622211920.8066</v>
      </c>
      <c r="L5174" s="444">
        <f t="shared" ca="1" si="202"/>
        <v>285734953072914.44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285734953072914.44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1190562304470.4768</v>
      </c>
      <c r="L5175" s="444">
        <f t="shared" ca="1" si="202"/>
        <v>286925515377384.94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286925515377384.94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1195522980739.104</v>
      </c>
      <c r="L5176" s="444">
        <f t="shared" ca="1" si="202"/>
        <v>288121038358124.06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288121038358124.06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1200504326492.1836</v>
      </c>
      <c r="L5177" s="444">
        <f t="shared" ca="1" si="202"/>
        <v>289321542684616.25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289321542684616.25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1205506427852.5676</v>
      </c>
      <c r="L5178" s="444">
        <f t="shared" ca="1" si="202"/>
        <v>290527049112468.81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290527049112468.81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1210529371301.9534</v>
      </c>
      <c r="L5179" s="444">
        <f t="shared" ca="1" si="202"/>
        <v>291737578483770.75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291737578483770.75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1215573243682.3782</v>
      </c>
      <c r="L5180" s="444">
        <f t="shared" ca="1" si="202"/>
        <v>292953151727453.13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292953151727453.13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1220638132197.7214</v>
      </c>
      <c r="L5181" s="444">
        <f t="shared" ca="1" si="202"/>
        <v>294173789859650.88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294173789859650.88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1225724124415.2119</v>
      </c>
      <c r="L5182" s="444">
        <f t="shared" ca="1" si="202"/>
        <v>295399513984066.06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295399513984066.06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1230831308266.9419</v>
      </c>
      <c r="L5183" s="444">
        <f t="shared" ca="1" si="202"/>
        <v>296630345292333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296630345292333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1235959772051.3875</v>
      </c>
      <c r="L5184" s="444">
        <f t="shared" ca="1" si="202"/>
        <v>297866305064384.38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297866305064384.38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1241109604434.9348</v>
      </c>
      <c r="L5185" s="444">
        <f t="shared" ca="1" si="202"/>
        <v>299107414668819.31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299107414668819.31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1246280894453.4138</v>
      </c>
      <c r="L5186" s="444">
        <f t="shared" ca="1" si="202"/>
        <v>300353695563272.75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300353695563272.75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1251473731513.6365</v>
      </c>
      <c r="L5187" s="444">
        <f t="shared" ca="1" si="202"/>
        <v>301605169294786.38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301605169294786.38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1256688205394.9431</v>
      </c>
      <c r="L5188" s="444">
        <f t="shared" ca="1" si="202"/>
        <v>302861857500181.31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302861857500181.31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1261924406250.7554</v>
      </c>
      <c r="L5189" s="444">
        <f t="shared" ca="1" si="202"/>
        <v>304123781906432.06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304123781906432.06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1267182424610.1335</v>
      </c>
      <c r="L5190" s="444">
        <f t="shared" ca="1" si="202"/>
        <v>305390964331042.19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305390964331042.19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1272462351379.3425</v>
      </c>
      <c r="L5191" s="444">
        <f t="shared" ca="1" si="202"/>
        <v>306663426682421.5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306663426682421.5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1277764277843.4229</v>
      </c>
      <c r="L5192" s="444">
        <f t="shared" ca="1" si="202"/>
        <v>307941190960264.94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307941190960264.94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1283088295667.7705</v>
      </c>
      <c r="L5193" s="444">
        <f t="shared" ca="1" si="202"/>
        <v>309224279255932.69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309224279255932.69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1288434496899.7195</v>
      </c>
      <c r="L5194" s="444">
        <f t="shared" ca="1" si="202"/>
        <v>310512713752832.44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310512713752832.44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1293802973970.1353</v>
      </c>
      <c r="L5195" s="444">
        <f t="shared" ca="1" si="202"/>
        <v>311806516726802.56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311806516726802.56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1299193819695.0107</v>
      </c>
      <c r="L5196" s="444">
        <f t="shared" ca="1" si="202"/>
        <v>313105710546497.56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313105710546497.56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1304607127277.0732</v>
      </c>
      <c r="L5197" s="444">
        <f t="shared" ca="1" si="202"/>
        <v>314410317673774.63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314410317673774.63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1310042990307.3943</v>
      </c>
      <c r="L5198" s="444">
        <f t="shared" ca="1" si="202"/>
        <v>315720360664082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315720360664082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1315501502767.0083</v>
      </c>
      <c r="L5199" s="444">
        <f t="shared" ca="1" si="202"/>
        <v>317035862166849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317035862166849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1320982759028.5376</v>
      </c>
      <c r="L5200" s="444">
        <f t="shared" ca="1" si="202"/>
        <v>318356844925877.56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318356844925877.56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1326486853857.8232</v>
      </c>
      <c r="L5201" s="444">
        <f t="shared" ca="1" si="202"/>
        <v>319683331779735.38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319683331779735.38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1332013882415.564</v>
      </c>
      <c r="L5202" s="444">
        <f t="shared" ca="1" si="202"/>
        <v>321015345662150.94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321015345662150.94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1337563940258.9622</v>
      </c>
      <c r="L5203" s="444">
        <f t="shared" ca="1" si="202"/>
        <v>322352909602409.88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322352909602409.88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1343137123343.3745</v>
      </c>
      <c r="L5204" s="444">
        <f t="shared" ca="1" si="202"/>
        <v>323696046725753.25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323696046725753.25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1348733528023.9719</v>
      </c>
      <c r="L5205" s="444">
        <f t="shared" ca="1" si="202"/>
        <v>325044780253777.25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325044780253777.25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1354353251057.4053</v>
      </c>
      <c r="L5206" s="444">
        <f t="shared" ca="1" si="202"/>
        <v>326399133504834.63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326399133504834.63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1359996389603.4775</v>
      </c>
      <c r="L5207" s="444">
        <f t="shared" ca="1" si="202"/>
        <v>327759129894438.13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327759129894438.13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1365663041226.8254</v>
      </c>
      <c r="L5208" s="444">
        <f t="shared" ca="1" si="202"/>
        <v>329124792935664.94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329124792935664.94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1371353303898.604</v>
      </c>
      <c r="L5209" s="444">
        <f t="shared" ca="1" si="202"/>
        <v>330496146239563.56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330496146239563.56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1377067275998.1814</v>
      </c>
      <c r="L5210" s="444">
        <f t="shared" ca="1" si="202"/>
        <v>331873213515561.75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331873213515561.75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1382805056314.8406</v>
      </c>
      <c r="L5211" s="444">
        <f t="shared" ca="1" si="202"/>
        <v>333256018571876.56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333256018571876.56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1388566744049.4856</v>
      </c>
      <c r="L5212" s="444">
        <f t="shared" ca="1" si="202"/>
        <v>334644585315926.06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334644585315926.06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1394352438816.3586</v>
      </c>
      <c r="L5213" s="444">
        <f t="shared" ca="1" si="202"/>
        <v>336038937754742.44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336038937754742.44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1400162240644.7603</v>
      </c>
      <c r="L5214" s="444">
        <f t="shared" ca="1" si="202"/>
        <v>337439099995387.19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337439099995387.19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1405996249980.78</v>
      </c>
      <c r="L5215" s="444">
        <f t="shared" ca="1" si="202"/>
        <v>338845096245367.94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338845096245367.94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1411854567689.033</v>
      </c>
      <c r="L5216" s="444">
        <f t="shared" ca="1" si="202"/>
        <v>340256950813057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340256950813057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1417737295054.4041</v>
      </c>
      <c r="L5217" s="444">
        <f t="shared" ca="1" si="202"/>
        <v>341674688108111.38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341674688108111.38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1423644533783.7974</v>
      </c>
      <c r="L5218" s="444">
        <f t="shared" ca="1" si="202"/>
        <v>343098332641895.19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343098332641895.19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1429576386007.8965</v>
      </c>
      <c r="L5219" s="444">
        <f t="shared" ca="1" si="202"/>
        <v>344527909027903.06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344527909027903.06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1435532954282.9294</v>
      </c>
      <c r="L5220" s="444">
        <f t="shared" ca="1" si="202"/>
        <v>345963441982186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345963441982186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1441514341592.4417</v>
      </c>
      <c r="L5221" s="444">
        <f t="shared" ca="1" si="202"/>
        <v>347404956323778.44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347404956323778.44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1447520651349.0769</v>
      </c>
      <c r="L5222" s="444">
        <f t="shared" ca="1" si="202"/>
        <v>348852476975127.5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348852476975127.5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1453551987396.3645</v>
      </c>
      <c r="L5223" s="444">
        <f t="shared" ca="1" si="202"/>
        <v>350306028962523.88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350306028962523.88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1459608454010.5161</v>
      </c>
      <c r="L5224" s="444">
        <f t="shared" ca="1" si="202"/>
        <v>351765637416534.38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351765637416534.38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1465690155902.2266</v>
      </c>
      <c r="L5225" s="444">
        <f t="shared" ca="1" si="202"/>
        <v>353231327572436.63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353231327572436.63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1471797198218.4858</v>
      </c>
      <c r="L5226" s="444">
        <f t="shared" ca="1" si="202"/>
        <v>354703124770655.13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354703124770655.13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1477929686544.3962</v>
      </c>
      <c r="L5227" s="444">
        <f t="shared" ca="1" si="202"/>
        <v>356181054457199.5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356181054457199.5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1484087726904.9978</v>
      </c>
      <c r="L5228" s="444">
        <f t="shared" ca="1" si="202"/>
        <v>357665142184104.5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357665142184104.5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1490271425767.1021</v>
      </c>
      <c r="L5229" s="444">
        <f t="shared" ca="1" si="202"/>
        <v>359155413609871.63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359155413609871.63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1496480890041.1318</v>
      </c>
      <c r="L5230" s="444">
        <f t="shared" ca="1" si="202"/>
        <v>360651894499912.75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360651894499912.75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1502716227082.9697</v>
      </c>
      <c r="L5231" s="444">
        <f t="shared" ca="1" si="202"/>
        <v>362154610726995.75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362154610726995.75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1508977544695.8157</v>
      </c>
      <c r="L5232" s="444">
        <f t="shared" ca="1" si="202"/>
        <v>363663588271691.56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363663588271691.56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1515264951132.0481</v>
      </c>
      <c r="L5233" s="444">
        <f t="shared" ca="1" si="202"/>
        <v>365178853222823.63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365178853222823.63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1521578555095.0984</v>
      </c>
      <c r="L5234" s="444">
        <f t="shared" ca="1" si="202"/>
        <v>366700431777918.75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366700431777918.75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1527918465741.3281</v>
      </c>
      <c r="L5235" s="444">
        <f t="shared" ca="1" si="202"/>
        <v>368228350243660.06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368228350243660.06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1534284792681.917</v>
      </c>
      <c r="L5236" s="444">
        <f t="shared" ca="1" si="202"/>
        <v>369762635036342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369762635036342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1540677645984.7583</v>
      </c>
      <c r="L5237" s="444">
        <f t="shared" ca="1" si="202"/>
        <v>371303312682326.75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371303312682326.75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1547097136176.3613</v>
      </c>
      <c r="L5238" s="444">
        <f t="shared" ca="1" si="202"/>
        <v>372850409818503.13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372850409818503.13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1553543374243.7629</v>
      </c>
      <c r="L5239" s="444">
        <f t="shared" ca="1" si="202"/>
        <v>374403953192746.88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374403953192746.88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1560016471636.4453</v>
      </c>
      <c r="L5240" s="444">
        <f t="shared" ca="1" si="202"/>
        <v>375963969664383.31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375963969664383.31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1566516540268.2637</v>
      </c>
      <c r="L5241" s="444">
        <f t="shared" ca="1" si="202"/>
        <v>377530486204651.56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377530486204651.56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1573043692519.3816</v>
      </c>
      <c r="L5242" s="444">
        <f t="shared" ca="1" si="202"/>
        <v>379103529897170.94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379103529897170.94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1579598041238.2122</v>
      </c>
      <c r="L5243" s="444">
        <f t="shared" ca="1" si="202"/>
        <v>380683127938409.13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380683127938409.13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1586179699743.3713</v>
      </c>
      <c r="L5244" s="444">
        <f t="shared" ca="1" si="202"/>
        <v>382269307638152.5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382269307638152.5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1592788781825.6355</v>
      </c>
      <c r="L5245" s="444">
        <f t="shared" ca="1" si="202"/>
        <v>383862096419978.13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383862096419978.13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1599425401749.9089</v>
      </c>
      <c r="L5246" s="444">
        <f t="shared" ca="1" si="202"/>
        <v>385461521821728.06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385461521821728.06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1606089674257.2002</v>
      </c>
      <c r="L5247" s="444">
        <f t="shared" ca="1" si="202"/>
        <v>387067611495985.25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387067611495985.25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1612781714566.6052</v>
      </c>
      <c r="L5248" s="444">
        <f t="shared" ca="1" si="202"/>
        <v>388680393210551.88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388680393210551.88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1619501638377.2996</v>
      </c>
      <c r="L5249" s="444">
        <f t="shared" ca="1" si="202"/>
        <v>390299894848929.19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390299894848929.19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1626249561870.5383</v>
      </c>
      <c r="L5250" s="444">
        <f t="shared" ca="1" si="202"/>
        <v>391926144410799.75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391926144410799.75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1633025601711.6655</v>
      </c>
      <c r="L5251" s="444">
        <f t="shared" ca="1" si="202"/>
        <v>393559170012511.44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393559170012511.44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1639829875052.1309</v>
      </c>
      <c r="L5252" s="444">
        <f t="shared" ca="1" si="202"/>
        <v>395198999887563.56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395198999887563.56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1646662499531.5149</v>
      </c>
      <c r="L5253" s="444">
        <f t="shared" ca="1" si="202"/>
        <v>396845662387095.06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396845662387095.06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1653523593279.5627</v>
      </c>
      <c r="L5254" s="444">
        <f t="shared" ca="1" si="202"/>
        <v>398499185980374.63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398499185980374.63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1660413274918.2275</v>
      </c>
      <c r="L5255" s="444">
        <f t="shared" ca="1" si="202"/>
        <v>400159599255292.88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400159599255292.88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1667331663563.7202</v>
      </c>
      <c r="L5256" s="444">
        <f t="shared" ca="1" si="202"/>
        <v>401826930918856.63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401826930918856.63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1674278878828.5693</v>
      </c>
      <c r="L5257" s="444">
        <f t="shared" ca="1" si="202"/>
        <v>403501209797685.19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403501209797685.19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1681255040823.6882</v>
      </c>
      <c r="L5258" s="444">
        <f t="shared" ca="1" si="202"/>
        <v>405182464838508.88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405182464838508.88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1688260270160.4536</v>
      </c>
      <c r="L5259" s="444">
        <f t="shared" ca="1" si="202"/>
        <v>406870725108669.31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406870725108669.31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1695294687952.7888</v>
      </c>
      <c r="L5260" s="444">
        <f t="shared" ca="1" si="202"/>
        <v>408566019796622.13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408566019796622.13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1702358415819.2588</v>
      </c>
      <c r="L5261" s="444">
        <f t="shared" ca="1" si="202"/>
        <v>410268378212441.38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410268378212441.38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1709451575885.1724</v>
      </c>
      <c r="L5262" s="444">
        <f t="shared" ca="1" si="202"/>
        <v>411977829788326.56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411977829788326.56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1716574290784.6941</v>
      </c>
      <c r="L5263" s="444">
        <f t="shared" ca="1" si="202"/>
        <v>413694404079111.25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413694404079111.25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1723726683662.9636</v>
      </c>
      <c r="L5264" s="444">
        <f t="shared" ca="1" si="202"/>
        <v>415418130762774.19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415418130762774.19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1730908878178.2258</v>
      </c>
      <c r="L5265" s="444">
        <f t="shared" ca="1" si="202"/>
        <v>417149039640952.44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417149039640952.44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1738120998503.9685</v>
      </c>
      <c r="L5266" s="444">
        <f t="shared" ca="1" si="202"/>
        <v>418887160639456.38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418887160639456.38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1745363169331.0681</v>
      </c>
      <c r="L5267" s="444">
        <f t="shared" ca="1" si="202"/>
        <v>420632523808787.44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420632523808787.44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1752635515869.9478</v>
      </c>
      <c r="L5268" s="444">
        <f t="shared" ca="1" si="202"/>
        <v>422385159324657.38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422385159324657.38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1759938163852.739</v>
      </c>
      <c r="L5269" s="444">
        <f t="shared" ca="1" si="202"/>
        <v>424145097488510.13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424145097488510.13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1767271239535.4587</v>
      </c>
      <c r="L5270" s="444">
        <f t="shared" ca="1" si="202"/>
        <v>425912368728045.56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425912368728045.56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1774634869700.1897</v>
      </c>
      <c r="L5271" s="444">
        <f t="shared" ca="1" si="202"/>
        <v>427687003597745.75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427687003597745.75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1782029181657.2739</v>
      </c>
      <c r="L5272" s="444">
        <f t="shared" ca="1" si="202"/>
        <v>429469032779403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429469032779403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1789454303247.5125</v>
      </c>
      <c r="L5273" s="444">
        <f t="shared" ca="1" si="202"/>
        <v>431258487082650.5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431258487082650.5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1796910362844.377</v>
      </c>
      <c r="L5274" s="444">
        <f t="shared" ca="1" si="202"/>
        <v>433055397445494.88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433055397445494.88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1804397489356.2285</v>
      </c>
      <c r="L5275" s="444">
        <f t="shared" ca="1" si="202"/>
        <v>434859794934851.13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434859794934851.13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1811915812228.5464</v>
      </c>
      <c r="L5276" s="444">
        <f t="shared" ca="1" si="202"/>
        <v>436671710747079.69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436671710747079.69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1819465461446.1653</v>
      </c>
      <c r="L5277" s="444">
        <f t="shared" ca="1" si="202"/>
        <v>438491176208525.88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438491176208525.88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1827046567535.5244</v>
      </c>
      <c r="L5278" s="444">
        <f t="shared" ca="1" si="202"/>
        <v>440318222776061.38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440318222776061.38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1834659261566.9221</v>
      </c>
      <c r="L5279" s="444">
        <f t="shared" ca="1" si="202"/>
        <v>442152882037628.31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442152882037628.31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1842303675156.7844</v>
      </c>
      <c r="L5280" s="444">
        <f t="shared" ca="1" si="202"/>
        <v>443995185712785.13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443995185712785.13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1849979940469.938</v>
      </c>
      <c r="L5281" s="444">
        <f t="shared" ca="1" si="202"/>
        <v>445845165653255.06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445845165653255.06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1857688190221.896</v>
      </c>
      <c r="L5282" s="444">
        <f t="shared" ca="1" si="202"/>
        <v>447702853843476.94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447702853843476.94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1865428557681.1541</v>
      </c>
      <c r="L5283" s="444">
        <f t="shared" ca="1" si="202"/>
        <v>449568282401158.06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449568282401158.06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1873201176671.4917</v>
      </c>
      <c r="L5284" s="444">
        <f t="shared" ca="1" si="202"/>
        <v>451441483577829.56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451441483577829.56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1881006181574.2898</v>
      </c>
      <c r="L5285" s="444">
        <f t="shared" ca="1" si="202"/>
        <v>453322489759403.88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453322489759403.88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1888843707330.8494</v>
      </c>
      <c r="L5286" s="444">
        <f t="shared" ca="1" si="202"/>
        <v>455211333466734.75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455211333466734.75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1896713889444.728</v>
      </c>
      <c r="L5287" s="444">
        <f t="shared" ca="1" si="202"/>
        <v>457108047356179.5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457108047356179.5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1904616863984.0813</v>
      </c>
      <c r="L5288" s="444">
        <f t="shared" ca="1" si="202"/>
        <v>459012664220163.56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459012664220163.56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1912552767584.0151</v>
      </c>
      <c r="L5289" s="444">
        <f t="shared" ca="1" si="202"/>
        <v>460925216987747.56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460925216987747.56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1920521737448.9482</v>
      </c>
      <c r="L5290" s="444">
        <f t="shared" ca="1" si="202"/>
        <v>462845738725196.5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462845738725196.5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1928523911354.9854</v>
      </c>
      <c r="L5291" s="444">
        <f t="shared" ca="1" si="202"/>
        <v>464774262636551.5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464774262636551.5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1936559427652.2981</v>
      </c>
      <c r="L5292" s="444">
        <f t="shared" ca="1" si="202"/>
        <v>466710822064203.81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466710822064203.81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1944628425267.5159</v>
      </c>
      <c r="L5293" s="444">
        <f t="shared" ca="1" si="202"/>
        <v>468655450489471.31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468655450489471.31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1952731043706.1304</v>
      </c>
      <c r="L5294" s="444">
        <f t="shared" ca="1" si="202"/>
        <v>470608181533177.44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470608181533177.44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1960867423054.9058</v>
      </c>
      <c r="L5295" s="444">
        <f t="shared" ca="1" si="202"/>
        <v>472569048956232.31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472569048956232.31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1969037703984.3013</v>
      </c>
      <c r="L5296" s="444">
        <f t="shared" ca="1" si="202"/>
        <v>474538086660216.63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474538086660216.63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1977242027750.9026</v>
      </c>
      <c r="L5297" s="444">
        <f t="shared" ca="1" si="202"/>
        <v>476515328687967.5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476515328687967.5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1985480536199.8645</v>
      </c>
      <c r="L5298" s="444">
        <f t="shared" ca="1" si="202"/>
        <v>478500809224167.38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478500809224167.38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1993753371767.364</v>
      </c>
      <c r="L5299" s="444">
        <f t="shared" ca="1" si="202"/>
        <v>480494562595934.75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480494562595934.75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2002060677483.0618</v>
      </c>
      <c r="L5300" s="444">
        <f t="shared" ca="1" si="202"/>
        <v>482496623273417.81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482496623273417.81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2010402596972.5742</v>
      </c>
      <c r="L5301" s="444">
        <f t="shared" ca="1" si="202"/>
        <v>484507025870390.38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484507025870390.38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2018779274459.96</v>
      </c>
      <c r="L5302" s="444">
        <f t="shared" ca="1" si="202"/>
        <v>486525805144850.31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486525805144850.31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2027190854770.21</v>
      </c>
      <c r="L5303" s="444">
        <f t="shared" ca="1" si="202"/>
        <v>488552995999620.5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488552995999620.5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2035637483331.752</v>
      </c>
      <c r="L5304" s="444">
        <f t="shared" ca="1" si="202"/>
        <v>490588633482952.25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490588633482952.25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2044119306178.9678</v>
      </c>
      <c r="L5305" s="444">
        <f t="shared" ca="1" si="202"/>
        <v>492632752789131.19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492632752789131.19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2052636469954.7131</v>
      </c>
      <c r="L5306" s="444">
        <f t="shared" ca="1" si="202"/>
        <v>494685389259085.88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494685389259085.88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2061189121912.8577</v>
      </c>
      <c r="L5307" s="444">
        <f t="shared" ca="1" si="202"/>
        <v>496746578380998.75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496746578380998.75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2069777409920.8281</v>
      </c>
      <c r="L5308" s="444">
        <f t="shared" ca="1" si="202"/>
        <v>498816355790919.56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498816355790919.56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2078401482462.1646</v>
      </c>
      <c r="L5309" s="444">
        <f t="shared" ca="1" si="202"/>
        <v>500894757273381.75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500894757273381.75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2087061488639.0906</v>
      </c>
      <c r="L5310" s="444">
        <f t="shared" ca="1" si="202"/>
        <v>502981818762020.81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502981818762020.81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2095757578175.0869</v>
      </c>
      <c r="L5311" s="444">
        <f t="shared" ca="1" si="202"/>
        <v>505077576340195.88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505077576340195.88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2104489901417.4827</v>
      </c>
      <c r="L5312" s="444">
        <f t="shared" ca="1" si="202"/>
        <v>507182066241613.38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507182066241613.38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2113258609340.0559</v>
      </c>
      <c r="L5313" s="444">
        <f t="shared" ca="1" si="202"/>
        <v>509295324850953.44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509295324850953.44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2122063853545.6396</v>
      </c>
      <c r="L5314" s="444">
        <f t="shared" ca="1" si="202"/>
        <v>511417388704499.06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511417388704499.06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2130905786268.7461</v>
      </c>
      <c r="L5315" s="444">
        <f t="shared" ca="1" si="202"/>
        <v>513548294490767.81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513548294490767.81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2139784560378.1992</v>
      </c>
      <c r="L5316" s="444">
        <f t="shared" ca="1" si="202"/>
        <v>515688079051146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515688079051146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2148700329379.7747</v>
      </c>
      <c r="L5317" s="444">
        <f t="shared" ca="1" si="202"/>
        <v>517836779380525.75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517836779380525.75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2157653247418.8569</v>
      </c>
      <c r="L5318" s="444">
        <f t="shared" ca="1" si="202"/>
        <v>519994432627944.63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519994432627944.63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2166643469283.1025</v>
      </c>
      <c r="L5319" s="444">
        <f t="shared" ca="1" si="202"/>
        <v>522161076097227.75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522161076097227.75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2175671150405.1155</v>
      </c>
      <c r="L5320" s="444">
        <f t="shared" ca="1" si="202"/>
        <v>524336747247632.88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524336747247632.88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2184736446865.137</v>
      </c>
      <c r="L5321" s="444">
        <f t="shared" ca="1" si="202"/>
        <v>526521483694498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526521483694498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2193839515393.7419</v>
      </c>
      <c r="L5322" s="444">
        <f t="shared" ca="1" si="202"/>
        <v>528715323209891.75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528715323209891.75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2202980513374.5488</v>
      </c>
      <c r="L5323" s="444">
        <f t="shared" ca="1" si="202"/>
        <v>530918303723266.31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530918303723266.31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2212159598846.9429</v>
      </c>
      <c r="L5324" s="444">
        <f t="shared" ca="1" si="202"/>
        <v>533130463322113.25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533130463322113.25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2221376930508.8047</v>
      </c>
      <c r="L5325" s="444">
        <f t="shared" ca="1" si="202"/>
        <v>535351840252622.06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535351840252622.06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2230632667719.2588</v>
      </c>
      <c r="L5326" s="444">
        <f t="shared" ca="1" si="202"/>
        <v>537582472920341.31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537582472920341.31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2239926970501.4219</v>
      </c>
      <c r="L5327" s="444">
        <f t="shared" ca="1" si="202"/>
        <v>539822399890842.75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539822399890842.75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2249259999545.1782</v>
      </c>
      <c r="L5328" s="444">
        <f t="shared" ca="1" si="202"/>
        <v>542071659890387.94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542071659890387.94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2258631916209.9497</v>
      </c>
      <c r="L5329" s="444">
        <f t="shared" ca="1" si="202"/>
        <v>544330291806597.88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544330291806597.88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2268042882527.4912</v>
      </c>
      <c r="L5330" s="444">
        <f t="shared" ca="1" si="202"/>
        <v>546598334689125.38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546598334689125.38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2277493061204.689</v>
      </c>
      <c r="L5331" s="444">
        <f t="shared" ca="1" si="202"/>
        <v>548875827750330.06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548875827750330.06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2286982615626.375</v>
      </c>
      <c r="L5332" s="444">
        <f t="shared" ca="1" si="202"/>
        <v>551162810365956.44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551162810365956.44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2296511709858.1514</v>
      </c>
      <c r="L5333" s="444">
        <f t="shared" ca="1" si="202"/>
        <v>553459322075814.56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553459322075814.56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2306080508649.2275</v>
      </c>
      <c r="L5334" s="444">
        <f t="shared" ca="1" si="202"/>
        <v>555765402584463.81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555765402584463.81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2315689177435.2661</v>
      </c>
      <c r="L5335" s="444">
        <f t="shared" ca="1" si="202"/>
        <v>558081091761899.06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558081091761899.06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2325337882341.2461</v>
      </c>
      <c r="L5336" s="444">
        <f t="shared" ca="1" si="202"/>
        <v>560406429644240.31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560406429644240.31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2335026790184.335</v>
      </c>
      <c r="L5337" s="444">
        <f t="shared" ca="1" si="202"/>
        <v>562741456434424.63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562741456434424.63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2344756068476.769</v>
      </c>
      <c r="L5338" s="444">
        <f t="shared" ca="1" si="202"/>
        <v>565086212502901.38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565086212502901.38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2354525885428.7559</v>
      </c>
      <c r="L5339" s="444">
        <f t="shared" ca="1" si="202"/>
        <v>567440738388330.13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567440738388330.13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2364336409951.3755</v>
      </c>
      <c r="L5340" s="444">
        <f t="shared" ca="1" si="202"/>
        <v>569805074798281.5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569805074798281.5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2374187811659.5063</v>
      </c>
      <c r="L5341" s="444">
        <f t="shared" ca="1" si="202"/>
        <v>572179262609941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572179262609941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2384080260874.7539</v>
      </c>
      <c r="L5342" s="444">
        <f t="shared" ca="1" si="202"/>
        <v>574563342870815.75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574563342870815.75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2394013928628.3989</v>
      </c>
      <c r="L5343" s="444">
        <f t="shared" ca="1" si="202"/>
        <v>576957356799444.13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576957356799444.13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2403988986664.3506</v>
      </c>
      <c r="L5344" s="444">
        <f t="shared" ca="1" si="202"/>
        <v>579361345786108.5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579361345786108.5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2414005607442.1187</v>
      </c>
      <c r="L5345" s="444">
        <f t="shared" ca="1" si="202"/>
        <v>581775351393550.63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581775351393550.63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2424063964139.7944</v>
      </c>
      <c r="L5346" s="444">
        <f t="shared" ca="1" si="202"/>
        <v>584199415357690.38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584199415357690.38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2434164230657.043</v>
      </c>
      <c r="L5347" s="444">
        <f t="shared" ca="1" si="202"/>
        <v>586633579588347.38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586633579588347.38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2444306581618.1143</v>
      </c>
      <c r="L5348" s="444">
        <f t="shared" ca="1" si="202"/>
        <v>589077886169965.5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589077886169965.5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2454491192374.8564</v>
      </c>
      <c r="L5349" s="444">
        <f t="shared" ca="1" si="202"/>
        <v>591532377362340.38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591532377362340.38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2464718239009.7515</v>
      </c>
      <c r="L5350" s="444">
        <f t="shared" ca="1" si="202"/>
        <v>593997095601350.13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593997095601350.13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2474987898338.959</v>
      </c>
      <c r="L5351" s="444">
        <f t="shared" ca="1" si="202"/>
        <v>596472083499689.13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596472083499689.13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2485300347915.3711</v>
      </c>
      <c r="L5352" s="444">
        <f t="shared" ca="1" si="202"/>
        <v>598957383847604.5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598957383847604.5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2495655766031.6855</v>
      </c>
      <c r="L5353" s="444">
        <f t="shared" ca="1" si="202"/>
        <v>601453039613636.13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601453039613636.13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2506054331723.4839</v>
      </c>
      <c r="L5354" s="444">
        <f t="shared" ca="1" si="202"/>
        <v>603959093945359.63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603959093945359.63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2516496224772.3315</v>
      </c>
      <c r="L5355" s="444">
        <f t="shared" ca="1" si="202"/>
        <v>606475590170132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606475590170132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2526981625708.8833</v>
      </c>
      <c r="L5356" s="444">
        <f t="shared" ca="1" si="202"/>
        <v>609002571795840.88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609002571795840.88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2537510715816.0034</v>
      </c>
      <c r="L5357" s="444">
        <f t="shared" ca="1" si="202"/>
        <v>611540082511656.88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611540082511656.88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2548083677131.9038</v>
      </c>
      <c r="L5358" s="444">
        <f t="shared" ca="1" si="202"/>
        <v>614088166188788.75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614088166188788.75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2558700692453.2866</v>
      </c>
      <c r="L5359" s="444">
        <f t="shared" ca="1" si="202"/>
        <v>616646866881242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616646866881242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2569361945338.5083</v>
      </c>
      <c r="L5360" s="444">
        <f t="shared" ca="1" si="202"/>
        <v>619216228826580.5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619216228826580.5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2580067620110.752</v>
      </c>
      <c r="L5361" s="444">
        <f t="shared" ca="1" si="202"/>
        <v>621796296446691.25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621796296446691.25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2590817901861.2134</v>
      </c>
      <c r="L5362" s="444">
        <f t="shared" ca="1" si="202"/>
        <v>624387114348552.5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624387114348552.5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2601612976452.3022</v>
      </c>
      <c r="L5363" s="444">
        <f t="shared" ref="L5363:L5617" ca="1" si="207">I5363-J5363+K5363</f>
        <v>626988727325004.75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626988727325004.75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2612453030520.853</v>
      </c>
      <c r="L5364" s="444">
        <f t="shared" ca="1" si="207"/>
        <v>629601180355525.63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629601180355525.63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2623338251481.3569</v>
      </c>
      <c r="L5365" s="444">
        <f t="shared" ca="1" si="207"/>
        <v>632224518607007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632224518607007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2634268827529.1958</v>
      </c>
      <c r="L5366" s="444">
        <f t="shared" ca="1" si="207"/>
        <v>634858787434536.25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634858787434536.25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2645244947643.9009</v>
      </c>
      <c r="L5367" s="444">
        <f t="shared" ca="1" si="207"/>
        <v>637504032382180.13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637504032382180.13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2656266801592.417</v>
      </c>
      <c r="L5368" s="444">
        <f t="shared" ca="1" si="207"/>
        <v>640160299183772.5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640160299183772.5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2667334579932.3853</v>
      </c>
      <c r="L5369" s="444">
        <f t="shared" ca="1" si="207"/>
        <v>642827633763704.88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642827633763704.88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2678448474015.437</v>
      </c>
      <c r="L5370" s="444">
        <f t="shared" ca="1" si="207"/>
        <v>645506082237720.25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645506082237720.25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2689608675990.501</v>
      </c>
      <c r="L5371" s="444">
        <f t="shared" ca="1" si="207"/>
        <v>648195690913710.75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648195690913710.75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2700815378807.1279</v>
      </c>
      <c r="L5372" s="444">
        <f t="shared" ca="1" si="207"/>
        <v>650896506292517.88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650896506292517.88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2712068776218.8242</v>
      </c>
      <c r="L5373" s="444">
        <f t="shared" ca="1" si="207"/>
        <v>653608575068736.75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653608575068736.75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2723369062786.4033</v>
      </c>
      <c r="L5374" s="444">
        <f t="shared" ca="1" si="207"/>
        <v>656331944131523.13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656331944131523.13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2734716433881.3462</v>
      </c>
      <c r="L5375" s="444">
        <f t="shared" ca="1" si="207"/>
        <v>659066660565404.5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659066660565404.5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2746111085689.1855</v>
      </c>
      <c r="L5376" s="444">
        <f t="shared" ca="1" si="207"/>
        <v>661812771651093.63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661812771651093.63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2757553215212.8901</v>
      </c>
      <c r="L5377" s="444">
        <f t="shared" ca="1" si="207"/>
        <v>664570324866306.5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664570324866306.5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2769043020276.2769</v>
      </c>
      <c r="L5378" s="444">
        <f t="shared" ca="1" si="207"/>
        <v>667339367886582.75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667339367886582.75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2780580699527.4282</v>
      </c>
      <c r="L5379" s="444">
        <f t="shared" ca="1" si="207"/>
        <v>670119948586110.13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670119948586110.13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2792166452442.1255</v>
      </c>
      <c r="L5380" s="444">
        <f t="shared" ca="1" si="207"/>
        <v>672912115038552.25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672912115038552.25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2803800479327.3008</v>
      </c>
      <c r="L5381" s="444">
        <f t="shared" ca="1" si="207"/>
        <v>675715915517879.5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675715915517879.5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2815482981324.498</v>
      </c>
      <c r="L5382" s="444">
        <f t="shared" ca="1" si="207"/>
        <v>678531398499204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678531398499204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2827214160413.3501</v>
      </c>
      <c r="L5383" s="444">
        <f t="shared" ca="1" si="207"/>
        <v>681358612659617.38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681358612659617.38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2838994219415.0723</v>
      </c>
      <c r="L5384" s="444">
        <f t="shared" ca="1" si="207"/>
        <v>684197606879032.5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684197606879032.5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2850823361995.9688</v>
      </c>
      <c r="L5385" s="444">
        <f t="shared" ca="1" si="207"/>
        <v>687048430241028.5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687048430241028.5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2862701792670.9521</v>
      </c>
      <c r="L5386" s="444">
        <f t="shared" ca="1" si="207"/>
        <v>689911132033699.5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689911132033699.5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2874629716807.0811</v>
      </c>
      <c r="L5387" s="444">
        <f t="shared" ca="1" si="207"/>
        <v>692785761750506.63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692785761750506.63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2886607340627.1108</v>
      </c>
      <c r="L5388" s="444">
        <f t="shared" ca="1" si="207"/>
        <v>695672369091133.75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695672369091133.75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2898634871213.0571</v>
      </c>
      <c r="L5389" s="444">
        <f t="shared" ca="1" si="207"/>
        <v>698571003962346.75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698571003962346.75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2910712516509.7783</v>
      </c>
      <c r="L5390" s="444">
        <f t="shared" ca="1" si="207"/>
        <v>701481716478856.5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701481716478856.5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2922840485328.5688</v>
      </c>
      <c r="L5391" s="444">
        <f t="shared" ca="1" si="207"/>
        <v>704404556964185.13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704404556964185.13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2935018987350.7715</v>
      </c>
      <c r="L5392" s="444">
        <f t="shared" ca="1" si="207"/>
        <v>707339575951535.88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707339575951535.88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2947248233131.3994</v>
      </c>
      <c r="L5393" s="444">
        <f t="shared" ca="1" si="207"/>
        <v>710286824184667.25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710286824184667.25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2959528434102.7803</v>
      </c>
      <c r="L5394" s="444">
        <f t="shared" ca="1" si="207"/>
        <v>713246352618770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713246352618770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2971859802578.2085</v>
      </c>
      <c r="L5395" s="444">
        <f t="shared" ca="1" si="207"/>
        <v>716218212421348.25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716218212421348.25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2984242551755.6177</v>
      </c>
      <c r="L5396" s="444">
        <f t="shared" ca="1" si="207"/>
        <v>719202454973103.88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719202454973103.88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2996676895721.2661</v>
      </c>
      <c r="L5397" s="444">
        <f t="shared" ca="1" si="207"/>
        <v>722199131868825.13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722199131868825.13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3009163049453.438</v>
      </c>
      <c r="L5398" s="444">
        <f t="shared" ca="1" si="207"/>
        <v>725208294918278.63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725208294918278.63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3021701228826.1611</v>
      </c>
      <c r="L5399" s="444">
        <f t="shared" ca="1" si="207"/>
        <v>728229996147104.75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728229996147104.75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3034291650612.9365</v>
      </c>
      <c r="L5400" s="444">
        <f t="shared" ca="1" si="207"/>
        <v>731264287797717.63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731264287797717.63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3046934532490.4902</v>
      </c>
      <c r="L5401" s="444">
        <f t="shared" ca="1" si="207"/>
        <v>734311222330208.13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734311222330208.13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3059630093042.5337</v>
      </c>
      <c r="L5402" s="444">
        <f t="shared" ca="1" si="207"/>
        <v>737370852423250.63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737370852423250.63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3072378551763.5444</v>
      </c>
      <c r="L5403" s="444">
        <f t="shared" ca="1" si="207"/>
        <v>740443230975014.13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740443230975014.13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3085180129062.5586</v>
      </c>
      <c r="L5404" s="444">
        <f t="shared" ca="1" si="207"/>
        <v>743528411104076.63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743528411104076.63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3098035046266.9858</v>
      </c>
      <c r="L5405" s="444">
        <f t="shared" ca="1" si="207"/>
        <v>746626446150343.63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746626446150343.63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3110943525626.4316</v>
      </c>
      <c r="L5406" s="444">
        <f t="shared" ca="1" si="207"/>
        <v>749737389675970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749737389675970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3123905790316.5415</v>
      </c>
      <c r="L5407" s="444">
        <f t="shared" ca="1" si="207"/>
        <v>752861295466286.5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752861295466286.5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3136922064442.8604</v>
      </c>
      <c r="L5408" s="444">
        <f t="shared" ca="1" si="207"/>
        <v>755998217530729.38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755998217530729.38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3149992573044.7056</v>
      </c>
      <c r="L5409" s="444">
        <f t="shared" ca="1" si="207"/>
        <v>759148210103774.13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759148210103774.13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3163117542099.0586</v>
      </c>
      <c r="L5410" s="444">
        <f t="shared" ca="1" si="207"/>
        <v>762311327645873.13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762311327645873.13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3176297198524.4712</v>
      </c>
      <c r="L5411" s="444">
        <f t="shared" ca="1" si="207"/>
        <v>765487624844397.63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765487624844397.63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3189531770184.9902</v>
      </c>
      <c r="L5412" s="444">
        <f t="shared" ca="1" si="207"/>
        <v>768677156614582.63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768677156614582.63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3202821485894.0942</v>
      </c>
      <c r="L5413" s="444">
        <f t="shared" ca="1" si="207"/>
        <v>771879978100476.75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771879978100476.75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3216166575418.6533</v>
      </c>
      <c r="L5414" s="444">
        <f t="shared" ca="1" si="207"/>
        <v>775096144675895.38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775096144675895.38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3229567269482.8975</v>
      </c>
      <c r="L5415" s="444">
        <f t="shared" ca="1" si="207"/>
        <v>778325711945378.25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778325711945378.25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3243023799772.4092</v>
      </c>
      <c r="L5416" s="444">
        <f t="shared" ca="1" si="207"/>
        <v>781568735745150.63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781568735745150.63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3256536398938.1274</v>
      </c>
      <c r="L5417" s="444">
        <f t="shared" ca="1" si="207"/>
        <v>784825272144088.75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784825272144088.75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3270105300600.3696</v>
      </c>
      <c r="L5418" s="444">
        <f t="shared" ca="1" si="207"/>
        <v>788095377444689.13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788095377444689.13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3283730739352.8711</v>
      </c>
      <c r="L5419" s="444">
        <f t="shared" ca="1" si="207"/>
        <v>791379108184042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791379108184042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3297412950766.8418</v>
      </c>
      <c r="L5420" s="444">
        <f t="shared" ca="1" si="207"/>
        <v>794676521134808.88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794676521134808.88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3311152171395.0371</v>
      </c>
      <c r="L5421" s="444">
        <f t="shared" ca="1" si="207"/>
        <v>797987673306203.88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797987673306203.88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3324948638775.8496</v>
      </c>
      <c r="L5422" s="444">
        <f t="shared" ca="1" si="207"/>
        <v>801312621944979.75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801312621944979.75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3338802591437.4155</v>
      </c>
      <c r="L5423" s="444">
        <f t="shared" ca="1" si="207"/>
        <v>804651424536417.13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804651424536417.13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3352714268901.7378</v>
      </c>
      <c r="L5424" s="444">
        <f t="shared" ca="1" si="207"/>
        <v>808004138805318.88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808004138805318.88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3366683911688.8286</v>
      </c>
      <c r="L5425" s="444">
        <f t="shared" ca="1" si="207"/>
        <v>811370822717007.75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811370822717007.75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3380711761320.8657</v>
      </c>
      <c r="L5426" s="444">
        <f t="shared" ca="1" si="207"/>
        <v>814751534478328.63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814751534478328.63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3394798060326.3691</v>
      </c>
      <c r="L5427" s="444">
        <f t="shared" ca="1" si="207"/>
        <v>818146332538655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818146332538655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3408943052244.396</v>
      </c>
      <c r="L5428" s="444">
        <f t="shared" ca="1" si="207"/>
        <v>821555275590899.38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821555275590899.38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3423146981628.7476</v>
      </c>
      <c r="L5429" s="444">
        <f t="shared" ca="1" si="207"/>
        <v>824978422572528.13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824978422572528.13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3437410094052.2007</v>
      </c>
      <c r="L5430" s="444">
        <f t="shared" ca="1" si="207"/>
        <v>828415832666580.38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828415832666580.38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3451732636110.7515</v>
      </c>
      <c r="L5431" s="444">
        <f t="shared" ca="1" si="207"/>
        <v>831867565302691.13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831867565302691.13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3466114855427.8799</v>
      </c>
      <c r="L5432" s="444">
        <f t="shared" ca="1" si="207"/>
        <v>835333680158119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835333680158119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3480557000658.8291</v>
      </c>
      <c r="L5433" s="444">
        <f t="shared" ca="1" si="207"/>
        <v>838814237158777.88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838814237158777.88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3495059321494.9077</v>
      </c>
      <c r="L5434" s="444">
        <f t="shared" ca="1" si="207"/>
        <v>842309296480272.75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842309296480272.75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3509622068667.8032</v>
      </c>
      <c r="L5435" s="444">
        <f t="shared" ca="1" si="207"/>
        <v>845818918548940.5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845818918548940.5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3524245493953.9189</v>
      </c>
      <c r="L5436" s="444">
        <f t="shared" ca="1" si="207"/>
        <v>849343164042894.38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849343164042894.38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3538929850178.7266</v>
      </c>
      <c r="L5437" s="444">
        <f t="shared" ca="1" si="207"/>
        <v>852882093893073.13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852882093893073.13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3553675391221.1382</v>
      </c>
      <c r="L5438" s="444">
        <f t="shared" ca="1" si="207"/>
        <v>856435769284294.25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856435769284294.25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3568482372017.8926</v>
      </c>
      <c r="L5439" s="444">
        <f t="shared" ca="1" si="207"/>
        <v>860004251656312.13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860004251656312.13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3583351048567.9673</v>
      </c>
      <c r="L5440" s="444">
        <f t="shared" ca="1" si="207"/>
        <v>863587602704880.13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863587602704880.13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3598281677937.0005</v>
      </c>
      <c r="L5441" s="444">
        <f t="shared" ca="1" si="207"/>
        <v>867185884382817.13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867185884382817.13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3613274518261.7378</v>
      </c>
      <c r="L5442" s="444">
        <f t="shared" ca="1" si="207"/>
        <v>870799158901078.88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870799158901078.88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3628329828754.4951</v>
      </c>
      <c r="L5443" s="444">
        <f t="shared" ca="1" si="207"/>
        <v>874427488729833.38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874427488729833.38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3643447869707.6392</v>
      </c>
      <c r="L5444" s="444">
        <f t="shared" ca="1" si="207"/>
        <v>878070936599541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878070936599541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3658628902498.0874</v>
      </c>
      <c r="L5445" s="444">
        <f t="shared" ca="1" si="207"/>
        <v>881729565502039.13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881729565502039.13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3673873189591.8296</v>
      </c>
      <c r="L5446" s="444">
        <f t="shared" ca="1" si="207"/>
        <v>885403438691631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885403438691631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3689180994548.4619</v>
      </c>
      <c r="L5447" s="444">
        <f t="shared" ca="1" si="207"/>
        <v>889092619686179.5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889092619686179.5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3704552582025.7485</v>
      </c>
      <c r="L5448" s="444">
        <f t="shared" ca="1" si="207"/>
        <v>892797172268205.25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892797172268205.25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3719988217784.1885</v>
      </c>
      <c r="L5449" s="444">
        <f t="shared" ca="1" si="207"/>
        <v>896517160485989.5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896517160485989.5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3735488168691.6235</v>
      </c>
      <c r="L5450" s="444">
        <f t="shared" ca="1" si="207"/>
        <v>900252648654681.13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900252648654681.13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3751052702727.8379</v>
      </c>
      <c r="L5451" s="444">
        <f t="shared" ca="1" si="207"/>
        <v>904003701357409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904003701357409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3766682088989.2041</v>
      </c>
      <c r="L5452" s="444">
        <f t="shared" ca="1" si="207"/>
        <v>907770383446398.25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907770383446398.25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3782376597693.3267</v>
      </c>
      <c r="L5453" s="444">
        <f t="shared" ca="1" si="207"/>
        <v>911552760044091.63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911552760044091.63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3798136500183.7148</v>
      </c>
      <c r="L5454" s="444">
        <f t="shared" ca="1" si="207"/>
        <v>915350896544275.38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915350896544275.38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3813962068934.4805</v>
      </c>
      <c r="L5455" s="444">
        <f t="shared" ca="1" si="207"/>
        <v>919164858613209.88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919164858613209.88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3829853577555.041</v>
      </c>
      <c r="L5456" s="444">
        <f t="shared" ca="1" si="207"/>
        <v>922994712190764.88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922994712190764.88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3845811300794.8535</v>
      </c>
      <c r="L5457" s="444">
        <f t="shared" ca="1" si="207"/>
        <v>926840523491559.75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926840523491559.75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3861835514548.166</v>
      </c>
      <c r="L5458" s="444">
        <f t="shared" ca="1" si="207"/>
        <v>930702359006107.88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930702359006107.88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3877926495858.7832</v>
      </c>
      <c r="L5459" s="444">
        <f t="shared" ca="1" si="207"/>
        <v>934580285501966.63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934580285501966.63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3894084522924.8608</v>
      </c>
      <c r="L5460" s="444">
        <f t="shared" ca="1" si="207"/>
        <v>938474370024891.5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938474370024891.5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3910309875103.7148</v>
      </c>
      <c r="L5461" s="444">
        <f t="shared" ca="1" si="207"/>
        <v>942384679899995.25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942384679899995.25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3926602832916.647</v>
      </c>
      <c r="L5462" s="444">
        <f t="shared" ca="1" si="207"/>
        <v>946311282732911.88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946311282732911.88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3942963678053.7988</v>
      </c>
      <c r="L5463" s="444">
        <f t="shared" ca="1" si="207"/>
        <v>950254246410965.63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950254246410965.63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3959392693379.0234</v>
      </c>
      <c r="L5464" s="444">
        <f t="shared" ca="1" si="207"/>
        <v>954213639104344.63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954213639104344.63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3975890162934.769</v>
      </c>
      <c r="L5465" s="444">
        <f t="shared" ca="1" si="207"/>
        <v>958189529267279.38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958189529267279.38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3992456371946.998</v>
      </c>
      <c r="L5466" s="444">
        <f t="shared" ca="1" si="207"/>
        <v>962181985639226.38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962181985639226.38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4009091606830.1099</v>
      </c>
      <c r="L5467" s="444">
        <f t="shared" ca="1" si="207"/>
        <v>966191077246056.5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966191077246056.5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4025796155191.9019</v>
      </c>
      <c r="L5468" s="444">
        <f t="shared" ca="1" si="207"/>
        <v>970216873401248.38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970216873401248.38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4042570305838.5342</v>
      </c>
      <c r="L5469" s="444">
        <f t="shared" ca="1" si="207"/>
        <v>974259443707086.88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974259443707086.88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4059414348779.5278</v>
      </c>
      <c r="L5470" s="444">
        <f t="shared" ca="1" si="207"/>
        <v>978318858055866.38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978318858055866.38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4076328575232.7759</v>
      </c>
      <c r="L5471" s="444">
        <f t="shared" ca="1" si="207"/>
        <v>982395186631099.13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982395186631099.13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4093313277629.5796</v>
      </c>
      <c r="L5472" s="444">
        <f t="shared" ca="1" si="207"/>
        <v>986488499908728.75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986488499908728.75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4110368749619.7031</v>
      </c>
      <c r="L5473" s="444">
        <f t="shared" ca="1" si="207"/>
        <v>990598868658348.5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990598868658348.5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4127495286076.4526</v>
      </c>
      <c r="L5474" s="444">
        <f t="shared" ca="1" si="207"/>
        <v>994726363944425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994726363944425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4144693183101.77</v>
      </c>
      <c r="L5475" s="444">
        <f t="shared" ca="1" si="207"/>
        <v>998871057127526.75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998871057127526.75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4161962738031.3608</v>
      </c>
      <c r="L5476" s="444">
        <f t="shared" ca="1" si="207"/>
        <v>1003033019865558.1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1003033019865558.1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4179304249439.8247</v>
      </c>
      <c r="L5477" s="444">
        <f t="shared" ca="1" si="207"/>
        <v>1007212324114998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1007212324114998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4196718017145.8257</v>
      </c>
      <c r="L5478" s="444">
        <f t="shared" ca="1" si="207"/>
        <v>1011409042132143.9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1011409042132143.9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4214204342217.2656</v>
      </c>
      <c r="L5479" s="444">
        <f t="shared" ca="1" si="207"/>
        <v>1015623246474361.1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1015623246474361.1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4231763526976.5044</v>
      </c>
      <c r="L5480" s="444">
        <f t="shared" ca="1" si="207"/>
        <v>1019855010001337.6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1019855010001337.6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4249395875005.5728</v>
      </c>
      <c r="L5481" s="444">
        <f t="shared" ca="1" si="207"/>
        <v>1024104405876343.3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1024104405876343.3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4267101691151.4302</v>
      </c>
      <c r="L5482" s="444">
        <f t="shared" ca="1" si="207"/>
        <v>1028371507567494.6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1028371507567494.6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4284881281531.2275</v>
      </c>
      <c r="L5483" s="444">
        <f t="shared" ca="1" si="207"/>
        <v>1032656388849025.9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1032656388849025.9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4302734953537.6079</v>
      </c>
      <c r="L5484" s="444">
        <f t="shared" ca="1" si="207"/>
        <v>1036959123802563.5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1036959123802563.5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4320663015844.0146</v>
      </c>
      <c r="L5485" s="444">
        <f t="shared" ca="1" si="207"/>
        <v>1041279786818407.5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1041279786818407.5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4338665778410.0313</v>
      </c>
      <c r="L5486" s="444">
        <f t="shared" ca="1" si="207"/>
        <v>1045618452596817.5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1045618452596817.5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4356743552486.7397</v>
      </c>
      <c r="L5487" s="444">
        <f t="shared" ca="1" si="207"/>
        <v>1049975196149304.3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1049975196149304.3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4374896650622.1011</v>
      </c>
      <c r="L5488" s="444">
        <f t="shared" ca="1" si="207"/>
        <v>1054350092799926.4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1054350092799926.4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4393125386666.3604</v>
      </c>
      <c r="L5489" s="444">
        <f t="shared" ca="1" si="207"/>
        <v>1058743218186592.8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1058743218186592.8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4411430075777.4697</v>
      </c>
      <c r="L5490" s="444">
        <f t="shared" ca="1" si="207"/>
        <v>1063154648262370.3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1063154648262370.3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4429811034426.543</v>
      </c>
      <c r="L5491" s="444">
        <f t="shared" ca="1" si="207"/>
        <v>1067584459296796.8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1067584459296796.8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4448268580403.3193</v>
      </c>
      <c r="L5492" s="444">
        <f t="shared" ca="1" si="207"/>
        <v>1072032727877200.1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1072032727877200.1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4466803032821.667</v>
      </c>
      <c r="L5493" s="444">
        <f t="shared" ca="1" si="207"/>
        <v>1076499530910021.8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1076499530910021.8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4485414712125.0908</v>
      </c>
      <c r="L5494" s="444">
        <f t="shared" ca="1" si="207"/>
        <v>1080984945622146.9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1080984945622146.9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4504103940092.2783</v>
      </c>
      <c r="L5495" s="444">
        <f t="shared" ca="1" si="207"/>
        <v>1085489049562239.1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1085489049562239.1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4522871039842.6631</v>
      </c>
      <c r="L5496" s="444">
        <f t="shared" ca="1" si="207"/>
        <v>1090011920602081.8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1090011920602081.8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4541716335842.0078</v>
      </c>
      <c r="L5497" s="444">
        <f t="shared" ca="1" si="207"/>
        <v>1094553636937923.8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1094553636937923.8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4560640153908.0156</v>
      </c>
      <c r="L5498" s="444">
        <f t="shared" ca="1" si="207"/>
        <v>1099114277091831.8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1099114277091831.8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4579642821215.9658</v>
      </c>
      <c r="L5499" s="444">
        <f t="shared" ca="1" si="207"/>
        <v>1103693919913047.8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1103693919913047.8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4598724666304.3652</v>
      </c>
      <c r="L5500" s="444">
        <f t="shared" ca="1" si="207"/>
        <v>1108292644579352.1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1108292644579352.1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4617886019080.6348</v>
      </c>
      <c r="L5501" s="444">
        <f t="shared" ca="1" si="207"/>
        <v>1112910530598432.8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1112910530598432.8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4637127210826.8027</v>
      </c>
      <c r="L5502" s="444">
        <f t="shared" ca="1" si="207"/>
        <v>1117547657809259.5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1117547657809259.5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4656448574205.248</v>
      </c>
      <c r="L5503" s="444">
        <f t="shared" ca="1" si="207"/>
        <v>1122204106383464.8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1122204106383464.8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4675850443264.4365</v>
      </c>
      <c r="L5504" s="444">
        <f t="shared" ca="1" si="207"/>
        <v>1126879956826729.3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1126879956826729.3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4695333153444.7051</v>
      </c>
      <c r="L5505" s="444">
        <f t="shared" ca="1" si="207"/>
        <v>1131575289980174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1131575289980174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4714897041584.0586</v>
      </c>
      <c r="L5506" s="444">
        <f t="shared" ca="1" si="207"/>
        <v>1136290187021758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1136290187021758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4734542445923.9912</v>
      </c>
      <c r="L5507" s="444">
        <f t="shared" ca="1" si="207"/>
        <v>1141024729467682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1141024729467682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4754269706115.3418</v>
      </c>
      <c r="L5508" s="444">
        <f t="shared" ca="1" si="207"/>
        <v>1145778999173797.3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1145778999173797.3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4774079163224.1553</v>
      </c>
      <c r="L5509" s="444">
        <f t="shared" ca="1" si="207"/>
        <v>1150553078337021.5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1150553078337021.5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4793971159737.5898</v>
      </c>
      <c r="L5510" s="444">
        <f t="shared" ca="1" si="207"/>
        <v>1155347049496759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1155347049496759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4813946039569.8291</v>
      </c>
      <c r="L5511" s="444">
        <f t="shared" ca="1" si="207"/>
        <v>1160160995536328.8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1160160995536328.8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4834004148068.0361</v>
      </c>
      <c r="L5512" s="444">
        <f t="shared" ca="1" si="207"/>
        <v>1164994999684396.8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1164994999684396.8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4854145832018.3193</v>
      </c>
      <c r="L5513" s="444">
        <f t="shared" ca="1" si="207"/>
        <v>1169849145516415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1169849145516415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4874371439651.7295</v>
      </c>
      <c r="L5514" s="444">
        <f t="shared" ca="1" si="207"/>
        <v>1174723516956066.8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1174723516956066.8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4894681320650.2783</v>
      </c>
      <c r="L5515" s="444">
        <f t="shared" ca="1" si="207"/>
        <v>1179618198276717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1179618198276717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4915075826152.9873</v>
      </c>
      <c r="L5516" s="444">
        <f t="shared" ca="1" si="207"/>
        <v>1184533274102870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1184533274102870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4935555308761.958</v>
      </c>
      <c r="L5517" s="444">
        <f t="shared" ca="1" si="207"/>
        <v>1189468829411632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1189468829411632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4956120122548.4668</v>
      </c>
      <c r="L5518" s="444">
        <f t="shared" ca="1" si="207"/>
        <v>1194424949534180.5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1194424949534180.5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4976770623059.085</v>
      </c>
      <c r="L5519" s="444">
        <f t="shared" ca="1" si="207"/>
        <v>1199401720157239.5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1199401720157239.5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4997507167321.8311</v>
      </c>
      <c r="L5520" s="444">
        <f t="shared" ca="1" si="207"/>
        <v>1204399227324561.3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1204399227324561.3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5018330113852.3389</v>
      </c>
      <c r="L5521" s="444">
        <f t="shared" ca="1" si="207"/>
        <v>1209417557438413.5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1209417557438413.5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5039239822660.0566</v>
      </c>
      <c r="L5522" s="444">
        <f t="shared" ca="1" si="207"/>
        <v>1214456797261073.5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1214456797261073.5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5060236655254.4727</v>
      </c>
      <c r="L5523" s="444">
        <f t="shared" ca="1" si="207"/>
        <v>1219517033916328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1219517033916328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5081320974651.3662</v>
      </c>
      <c r="L5524" s="444">
        <f t="shared" ca="1" si="207"/>
        <v>1224598354890979.3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1224598354890979.3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5102493145379.0801</v>
      </c>
      <c r="L5525" s="444">
        <f t="shared" ca="1" si="207"/>
        <v>1229700848036358.3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1229700848036358.3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5123753533484.8262</v>
      </c>
      <c r="L5526" s="444">
        <f t="shared" ca="1" si="207"/>
        <v>1234824601569843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1234824601569843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5145102506541.0127</v>
      </c>
      <c r="L5527" s="444">
        <f t="shared" ca="1" si="207"/>
        <v>1239969704076384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1239969704076384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5166540433651.5996</v>
      </c>
      <c r="L5528" s="444">
        <f t="shared" ca="1" si="207"/>
        <v>1245136244510035.5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1245136244510035.5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5188067685458.4814</v>
      </c>
      <c r="L5529" s="444">
        <f t="shared" ca="1" si="207"/>
        <v>1250324312195494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1250324312195494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5209684634147.8916</v>
      </c>
      <c r="L5530" s="444">
        <f t="shared" ca="1" si="207"/>
        <v>1255533996829642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1255533996829642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5231391653456.8418</v>
      </c>
      <c r="L5531" s="444">
        <f t="shared" ca="1" si="207"/>
        <v>1260765388483098.8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1260765388483098.8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5253189118679.5781</v>
      </c>
      <c r="L5532" s="444">
        <f t="shared" ca="1" si="207"/>
        <v>1266018577601778.3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1266018577601778.3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5275077406674.0762</v>
      </c>
      <c r="L5533" s="444">
        <f t="shared" ca="1" si="207"/>
        <v>1271293655008452.3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1271293655008452.3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5297056895868.5508</v>
      </c>
      <c r="L5534" s="444">
        <f t="shared" ca="1" si="207"/>
        <v>1276590711904320.8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1276590711904320.8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5319127966268.0029</v>
      </c>
      <c r="L5535" s="444">
        <f t="shared" ca="1" si="207"/>
        <v>1281909839870588.8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1281909839870588.8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5341290999460.7861</v>
      </c>
      <c r="L5536" s="444">
        <f t="shared" ca="1" si="207"/>
        <v>1287251130870049.5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1287251130870049.5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5363546378625.2061</v>
      </c>
      <c r="L5537" s="444">
        <f t="shared" ca="1" si="207"/>
        <v>1292614677248674.8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1292614677248674.8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5385894488536.1445</v>
      </c>
      <c r="L5538" s="444">
        <f t="shared" ca="1" si="207"/>
        <v>1298000571737211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1298000571737211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5408335715571.7129</v>
      </c>
      <c r="L5539" s="444">
        <f t="shared" ca="1" si="207"/>
        <v>1303408907452782.8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1303408907452782.8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5430870447719.9277</v>
      </c>
      <c r="L5540" s="444">
        <f t="shared" ca="1" si="207"/>
        <v>1308839777900502.8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1308839777900502.8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5453499074585.4277</v>
      </c>
      <c r="L5541" s="444">
        <f t="shared" ca="1" si="207"/>
        <v>1314293276975088.3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1314293276975088.3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5476221987396.2012</v>
      </c>
      <c r="L5542" s="444">
        <f t="shared" ca="1" si="207"/>
        <v>1319769498962484.5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1319769498962484.5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5499039579010.3516</v>
      </c>
      <c r="L5543" s="444">
        <f t="shared" ca="1" si="207"/>
        <v>1325268538541494.8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1325268538541494.8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5521952243922.8945</v>
      </c>
      <c r="L5544" s="444">
        <f t="shared" ca="1" si="207"/>
        <v>1330790490785417.8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1330790490785417.8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5544960378272.5742</v>
      </c>
      <c r="L5545" s="444">
        <f t="shared" ca="1" si="207"/>
        <v>1336335451163690.3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1336335451163690.3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5568064379848.709</v>
      </c>
      <c r="L5546" s="444">
        <f t="shared" ca="1" si="207"/>
        <v>1341903515543539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1341903515543539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5591264648098.0791</v>
      </c>
      <c r="L5547" s="444">
        <f t="shared" ca="1" si="207"/>
        <v>1347494780191637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1347494780191637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5614561584131.8203</v>
      </c>
      <c r="L5548" s="444">
        <f t="shared" ca="1" si="207"/>
        <v>1353109341775768.8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1353109341775768.8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5637955590732.3701</v>
      </c>
      <c r="L5549" s="444">
        <f t="shared" ca="1" si="207"/>
        <v>1358747297366501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1358747297366501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5661447072360.4209</v>
      </c>
      <c r="L5550" s="444">
        <f t="shared" ca="1" si="207"/>
        <v>1364408744438861.5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1364408744438861.5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5685036435161.9229</v>
      </c>
      <c r="L5551" s="444">
        <f t="shared" ca="1" si="207"/>
        <v>1370093780874023.5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1370093780874023.5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5708724086975.0977</v>
      </c>
      <c r="L5552" s="444">
        <f t="shared" ca="1" si="207"/>
        <v>1375802504960998.5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1375802504960998.5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5732510437337.4941</v>
      </c>
      <c r="L5553" s="444">
        <f t="shared" ca="1" si="207"/>
        <v>1381535015398336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1381535015398336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5756395897493.0664</v>
      </c>
      <c r="L5554" s="444">
        <f t="shared" ca="1" si="207"/>
        <v>1387291411295829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1387291411295829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5780380880399.2871</v>
      </c>
      <c r="L5555" s="444">
        <f t="shared" ca="1" si="207"/>
        <v>1393071792176228.3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1393071792176228.3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5804465800734.2842</v>
      </c>
      <c r="L5556" s="444">
        <f t="shared" ca="1" si="207"/>
        <v>1398876257976962.5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1398876257976962.5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5828651074904.0107</v>
      </c>
      <c r="L5557" s="444">
        <f t="shared" ca="1" si="207"/>
        <v>1404704909051866.5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1404704909051866.5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5852937121049.4434</v>
      </c>
      <c r="L5558" s="444">
        <f t="shared" ca="1" si="207"/>
        <v>1410557846172916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1410557846172916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5877324359053.8164</v>
      </c>
      <c r="L5559" s="444">
        <f t="shared" ca="1" si="207"/>
        <v>1416435170531969.8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1416435170531969.8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5901813210549.874</v>
      </c>
      <c r="L5560" s="444">
        <f t="shared" ca="1" si="207"/>
        <v>1422336983742519.5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1422336983742519.5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5926404098927.1641</v>
      </c>
      <c r="L5561" s="444">
        <f t="shared" ca="1" si="207"/>
        <v>1428263387841446.8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1428263387841446.8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5951097449339.3613</v>
      </c>
      <c r="L5562" s="444">
        <f t="shared" ca="1" si="207"/>
        <v>1434214485290786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1434214485290786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5975893688711.6084</v>
      </c>
      <c r="L5563" s="444">
        <f t="shared" ca="1" si="207"/>
        <v>1440190378979497.5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1440190378979497.5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6000793245747.9063</v>
      </c>
      <c r="L5564" s="444">
        <f t="shared" ca="1" si="207"/>
        <v>1446191172225245.5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1446191172225245.5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6025796550938.5225</v>
      </c>
      <c r="L5565" s="444">
        <f t="shared" ca="1" si="207"/>
        <v>1452216968776184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1452216968776184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6050904036567.4336</v>
      </c>
      <c r="L5566" s="444">
        <f t="shared" ca="1" si="207"/>
        <v>1458267872812751.5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1458267872812751.5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6076116136719.7979</v>
      </c>
      <c r="L5567" s="444">
        <f t="shared" ca="1" si="207"/>
        <v>1464343988949471.3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1464343988949471.3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6101433287289.4639</v>
      </c>
      <c r="L5568" s="444">
        <f t="shared" ca="1" si="207"/>
        <v>1470445422236760.8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1470445422236760.8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6126855925986.5029</v>
      </c>
      <c r="L5569" s="444">
        <f t="shared" ca="1" si="207"/>
        <v>1476572278162747.3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1476572278162747.3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6152384492344.7803</v>
      </c>
      <c r="L5570" s="444">
        <f t="shared" ca="1" si="207"/>
        <v>1482724662655092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1482724662655092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6178019427729.5498</v>
      </c>
      <c r="L5571" s="444">
        <f t="shared" ca="1" si="207"/>
        <v>1488902682082821.5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1488902682082821.5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6203761175345.0898</v>
      </c>
      <c r="L5572" s="444">
        <f t="shared" ca="1" si="207"/>
        <v>1495106443258166.5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1495106443258166.5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6229610180242.3604</v>
      </c>
      <c r="L5573" s="444">
        <f t="shared" ca="1" si="207"/>
        <v>1501336053438408.8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1501336053438408.8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6255566889326.7031</v>
      </c>
      <c r="L5574" s="444">
        <f t="shared" ca="1" si="207"/>
        <v>1507591620327735.5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1507591620327735.5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6281631751365.5645</v>
      </c>
      <c r="L5575" s="444">
        <f t="shared" ca="1" si="207"/>
        <v>1513873252079101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1513873252079101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6307805216996.2539</v>
      </c>
      <c r="L5576" s="444">
        <f t="shared" ca="1" si="207"/>
        <v>1520181057296097.3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1520181057296097.3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6334087738733.7383</v>
      </c>
      <c r="L5577" s="444">
        <f t="shared" ca="1" si="207"/>
        <v>1526515145034831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1526515145034831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6360479770978.4629</v>
      </c>
      <c r="L5578" s="444">
        <f t="shared" ca="1" si="207"/>
        <v>1532875624805809.5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1532875624805809.5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6386981770024.2061</v>
      </c>
      <c r="L5579" s="444">
        <f t="shared" ca="1" si="207"/>
        <v>1539262606575833.8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1539262606575833.8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6413594194065.9736</v>
      </c>
      <c r="L5580" s="444">
        <f t="shared" ca="1" si="207"/>
        <v>1545676200769899.8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1545676200769899.8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6440317503207.916</v>
      </c>
      <c r="L5581" s="444">
        <f t="shared" ca="1" si="207"/>
        <v>1552116518273107.8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1552116518273107.8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6467152159471.2822</v>
      </c>
      <c r="L5582" s="444">
        <f t="shared" ca="1" si="207"/>
        <v>1558583670432579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1558583670432579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6494098626802.4121</v>
      </c>
      <c r="L5583" s="444">
        <f t="shared" ca="1" si="207"/>
        <v>1565077769059381.5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1565077769059381.5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6521157371080.7559</v>
      </c>
      <c r="L5584" s="444">
        <f t="shared" ca="1" si="207"/>
        <v>1571598926430462.3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1571598926430462.3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6548328860126.9258</v>
      </c>
      <c r="L5585" s="444">
        <f t="shared" ca="1" si="207"/>
        <v>1578147255290589.3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1578147255290589.3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6575613563710.7881</v>
      </c>
      <c r="L5586" s="444">
        <f t="shared" ca="1" si="207"/>
        <v>1584722868854300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1584722868854300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6603011953559.583</v>
      </c>
      <c r="L5587" s="444">
        <f t="shared" ca="1" si="207"/>
        <v>1591325880807859.5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1591325880807859.5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6630524503366.0811</v>
      </c>
      <c r="L5588" s="444">
        <f t="shared" ca="1" si="207"/>
        <v>1597956405311225.5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1597956405311225.5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6658151688796.7725</v>
      </c>
      <c r="L5589" s="444">
        <f t="shared" ca="1" si="207"/>
        <v>1604614557000022.3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1604614557000022.3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6685893987500.0928</v>
      </c>
      <c r="L5590" s="444">
        <f t="shared" ca="1" si="207"/>
        <v>1611300450987522.3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1611300450987522.3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6713751879114.6758</v>
      </c>
      <c r="L5591" s="444">
        <f t="shared" ca="1" si="207"/>
        <v>1618014202866637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1618014202866637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6741725845277.6543</v>
      </c>
      <c r="L5592" s="444">
        <f t="shared" ca="1" si="207"/>
        <v>1624755928711914.8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1624755928711914.8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6769816369632.9785</v>
      </c>
      <c r="L5593" s="444">
        <f t="shared" ca="1" si="207"/>
        <v>1631525745081547.8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1631525745081547.8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6798023937839.7822</v>
      </c>
      <c r="L5594" s="444">
        <f t="shared" ca="1" si="207"/>
        <v>1638323769019387.5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1638323769019387.5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6826349037580.7813</v>
      </c>
      <c r="L5595" s="444">
        <f t="shared" ca="1" si="207"/>
        <v>1645150118056968.3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1645150118056968.3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6854792158570.7012</v>
      </c>
      <c r="L5596" s="444">
        <f t="shared" ca="1" si="207"/>
        <v>1652004910215539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1652004910215539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6883353792564.7461</v>
      </c>
      <c r="L5597" s="444">
        <f t="shared" ca="1" si="207"/>
        <v>1658888264008103.8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1658888264008103.8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6912034433367.0986</v>
      </c>
      <c r="L5598" s="444">
        <f t="shared" ca="1" si="207"/>
        <v>1665800298441470.8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1665800298441470.8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6940834576839.4609</v>
      </c>
      <c r="L5599" s="444">
        <f t="shared" ca="1" si="207"/>
        <v>1672741133018310.3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1672741133018310.3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6969754720909.626</v>
      </c>
      <c r="L5600" s="444">
        <f t="shared" ca="1" si="207"/>
        <v>1679710887739220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1679710887739220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6998795365580.083</v>
      </c>
      <c r="L5601" s="444">
        <f t="shared" ca="1" si="207"/>
        <v>1686709683104800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1686709683104800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7027957012936.667</v>
      </c>
      <c r="L5602" s="444">
        <f t="shared" ca="1" si="207"/>
        <v>1693737640117736.8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1693737640117736.8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7057240167157.2363</v>
      </c>
      <c r="L5603" s="444">
        <f t="shared" ca="1" si="207"/>
        <v>1700794880284894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1700794880284894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7086645334520.3916</v>
      </c>
      <c r="L5604" s="444">
        <f t="shared" ca="1" si="207"/>
        <v>1707881525619414.5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1707881525619414.5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7116173023414.2266</v>
      </c>
      <c r="L5605" s="444">
        <f t="shared" ca="1" si="207"/>
        <v>1714997698642828.8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1714997698642828.8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7145823744345.1201</v>
      </c>
      <c r="L5606" s="444">
        <f t="shared" ca="1" si="207"/>
        <v>1722143522387173.8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1722143522387173.8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7175598009946.5576</v>
      </c>
      <c r="L5607" s="444">
        <f t="shared" ca="1" si="207"/>
        <v>1729319120397120.3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1729319120397120.3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7205496334988.001</v>
      </c>
      <c r="L5608" s="444">
        <f t="shared" ca="1" si="207"/>
        <v>1736524616732108.3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1736524616732108.3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7235519236383.7842</v>
      </c>
      <c r="L5609" s="444">
        <f t="shared" ca="1" si="207"/>
        <v>1743760135968492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1743760135968492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7265667233202.0498</v>
      </c>
      <c r="L5610" s="444">
        <f t="shared" ca="1" si="207"/>
        <v>1751025803201694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1751025803201694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7295940846673.7246</v>
      </c>
      <c r="L5611" s="444">
        <f t="shared" ca="1" si="207"/>
        <v>1758321744048367.8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1758321744048367.8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7326340600201.5322</v>
      </c>
      <c r="L5612" s="444">
        <f t="shared" ca="1" si="207"/>
        <v>1765648084648569.3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1765648084648569.3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7356867019369.0381</v>
      </c>
      <c r="L5613" s="444">
        <f t="shared" ca="1" si="207"/>
        <v>1773004951667938.3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1773004951667938.3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7387520631949.7422</v>
      </c>
      <c r="L5614" s="444">
        <f t="shared" ca="1" si="207"/>
        <v>1780392472299888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1780392472299888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7418301967916.2002</v>
      </c>
      <c r="L5615" s="444">
        <f t="shared" ca="1" si="207"/>
        <v>1787810774267804.3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1787810774267804.3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7449211559449.1846</v>
      </c>
      <c r="L5616" s="444">
        <f t="shared" ca="1" si="207"/>
        <v>1795259985827253.5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1795259985827253.5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7480249940946.8896</v>
      </c>
      <c r="L5617" s="444">
        <f t="shared" ca="1" si="207"/>
        <v>1802740235768200.5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1802740235768200.5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7511417649034.1689</v>
      </c>
      <c r="L5618" s="444">
        <f t="shared" ref="L5618:L5872" ca="1" si="212">I5618-J5618+K5618</f>
        <v>1810251653417234.8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1810251653417234.8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7542715222571.8115</v>
      </c>
      <c r="L5619" s="444">
        <f t="shared" ca="1" si="212"/>
        <v>1817794368639806.5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1817794368639806.5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7574143202665.8604</v>
      </c>
      <c r="L5620" s="444">
        <f t="shared" ca="1" si="212"/>
        <v>1825368511842472.3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1825368511842472.3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7605702132676.9688</v>
      </c>
      <c r="L5621" s="444">
        <f t="shared" ca="1" si="212"/>
        <v>1832974213975149.3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1832974213975149.3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7637392558229.7881</v>
      </c>
      <c r="L5622" s="444">
        <f t="shared" ca="1" si="212"/>
        <v>1840611606533379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1840611606533379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7669215027222.4121</v>
      </c>
      <c r="L5623" s="444">
        <f t="shared" ca="1" si="212"/>
        <v>1848280821560601.5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1848280821560601.5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7701170089835.8398</v>
      </c>
      <c r="L5624" s="444">
        <f t="shared" ca="1" si="212"/>
        <v>1855981991650437.3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1855981991650437.3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7733258298543.4883</v>
      </c>
      <c r="L5625" s="444">
        <f t="shared" ca="1" si="212"/>
        <v>1863715249948980.8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1863715249948980.8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7765480208120.7529</v>
      </c>
      <c r="L5626" s="444">
        <f t="shared" ca="1" si="212"/>
        <v>1871480730157101.5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1871480730157101.5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7797836375654.5898</v>
      </c>
      <c r="L5627" s="444">
        <f t="shared" ca="1" si="212"/>
        <v>1879278566532756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1879278566532756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7830327360553.1514</v>
      </c>
      <c r="L5628" s="444">
        <f t="shared" ca="1" si="212"/>
        <v>1887108893893309.3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1887108893893309.3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7862953724555.4561</v>
      </c>
      <c r="L5629" s="444">
        <f t="shared" ca="1" si="212"/>
        <v>1894971847617864.8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1894971847617864.8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7895716031741.1025</v>
      </c>
      <c r="L5630" s="444">
        <f t="shared" ca="1" si="212"/>
        <v>1902867563649605.8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1902867563649605.8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7928614848540.0234</v>
      </c>
      <c r="L5631" s="444">
        <f t="shared" ca="1" si="212"/>
        <v>1910796178498145.8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1910796178498145.8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7961650743742.2734</v>
      </c>
      <c r="L5632" s="444">
        <f t="shared" ca="1" si="212"/>
        <v>1918757829241888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1918757829241888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7994824288507.8652</v>
      </c>
      <c r="L5633" s="444">
        <f t="shared" ca="1" si="212"/>
        <v>1926752653530395.8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1926752653530395.8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8028136056376.6484</v>
      </c>
      <c r="L5634" s="444">
        <f t="shared" ca="1" si="212"/>
        <v>1934780789586772.5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1934780789586772.5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8061586623278.2178</v>
      </c>
      <c r="L5635" s="444">
        <f t="shared" ca="1" si="212"/>
        <v>1942842376210050.8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1942842376210050.8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8095176567541.8779</v>
      </c>
      <c r="L5636" s="444">
        <f t="shared" ca="1" si="212"/>
        <v>1950937552777592.8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1950937552777592.8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8128906469906.6367</v>
      </c>
      <c r="L5637" s="444">
        <f t="shared" ca="1" si="212"/>
        <v>1959066459247499.5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1959066459247499.5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8162776913531.248</v>
      </c>
      <c r="L5638" s="444">
        <f t="shared" ca="1" si="212"/>
        <v>1967229236161030.8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1967229236161030.8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8196788484004.2949</v>
      </c>
      <c r="L5639" s="444">
        <f t="shared" ca="1" si="212"/>
        <v>1975426024645035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1975426024645035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8230941769354.3135</v>
      </c>
      <c r="L5640" s="444">
        <f t="shared" ca="1" si="212"/>
        <v>1983656966414389.3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1983656966414389.3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8265237360059.9541</v>
      </c>
      <c r="L5641" s="444">
        <f t="shared" ca="1" si="212"/>
        <v>1991922203774449.3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1991922203774449.3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8299675849060.2051</v>
      </c>
      <c r="L5642" s="444">
        <f t="shared" ca="1" si="212"/>
        <v>2000221879623509.5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2000221879623509.5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8334257831764.6221</v>
      </c>
      <c r="L5643" s="444">
        <f t="shared" ca="1" si="212"/>
        <v>2008556137455274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2008556137455274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8368983906063.6406</v>
      </c>
      <c r="L5644" s="444">
        <f t="shared" ca="1" si="212"/>
        <v>2016925121361337.8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2016925121361337.8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8403854672338.9072</v>
      </c>
      <c r="L5645" s="444">
        <f t="shared" ca="1" si="212"/>
        <v>2025328976033676.8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2025328976033676.8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8438870733473.6533</v>
      </c>
      <c r="L5646" s="444">
        <f t="shared" ca="1" si="212"/>
        <v>2033767846767150.5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2033767846767150.5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8474032694863.127</v>
      </c>
      <c r="L5647" s="444">
        <f t="shared" ca="1" si="212"/>
        <v>2042241879462013.8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2042241879462013.8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8509341164425.0576</v>
      </c>
      <c r="L5648" s="444">
        <f t="shared" ca="1" si="212"/>
        <v>2050751220626438.8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2050751220626438.8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8544796752610.1611</v>
      </c>
      <c r="L5649" s="444">
        <f t="shared" ca="1" si="212"/>
        <v>2059296017379049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2059296017379049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8580400072412.7041</v>
      </c>
      <c r="L5650" s="444">
        <f t="shared" ca="1" si="212"/>
        <v>2067876417451461.8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2067876417451461.8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8616151739381.0908</v>
      </c>
      <c r="L5651" s="444">
        <f t="shared" ca="1" si="212"/>
        <v>2076492569190842.8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2076492569190842.8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8652052371628.5117</v>
      </c>
      <c r="L5652" s="444">
        <f t="shared" ca="1" si="212"/>
        <v>2085144621562471.3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2085144621562471.3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8688102589843.6299</v>
      </c>
      <c r="L5653" s="444">
        <f t="shared" ca="1" si="212"/>
        <v>2093832724152315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2093832724152315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8724303017301.3125</v>
      </c>
      <c r="L5654" s="444">
        <f t="shared" ca="1" si="212"/>
        <v>2102557027169616.3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2102557027169616.3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8760654279873.4014</v>
      </c>
      <c r="L5655" s="444">
        <f t="shared" ca="1" si="212"/>
        <v>2111317681449489.8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2111317681449489.8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8797157006039.541</v>
      </c>
      <c r="L5656" s="444">
        <f t="shared" ca="1" si="212"/>
        <v>2120114838455529.3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2120114838455529.3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8833811826898.0391</v>
      </c>
      <c r="L5657" s="444">
        <f t="shared" ca="1" si="212"/>
        <v>2128948650282427.3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2128948650282427.3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8870619376176.7793</v>
      </c>
      <c r="L5658" s="444">
        <f t="shared" ca="1" si="212"/>
        <v>2137819269658604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2137819269658604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8907580290244.1836</v>
      </c>
      <c r="L5659" s="444">
        <f t="shared" ca="1" si="212"/>
        <v>2146726849948848.3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2146726849948848.3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8944695208120.2012</v>
      </c>
      <c r="L5660" s="444">
        <f t="shared" ca="1" si="212"/>
        <v>2155671545156968.5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2155671545156968.5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8981964771487.3672</v>
      </c>
      <c r="L5661" s="444">
        <f t="shared" ca="1" si="212"/>
        <v>2164653509928455.8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2164653509928455.8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9019389624701.8984</v>
      </c>
      <c r="L5662" s="444">
        <f t="shared" ca="1" si="212"/>
        <v>2173672899553157.8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2173672899553157.8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9056970414804.8242</v>
      </c>
      <c r="L5663" s="444">
        <f t="shared" ca="1" si="212"/>
        <v>2182729869967962.5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2182729869967962.5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9094707791533.1777</v>
      </c>
      <c r="L5664" s="444">
        <f t="shared" ca="1" si="212"/>
        <v>2191824577759495.8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2191824577759495.8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9132602407331.2324</v>
      </c>
      <c r="L5665" s="444">
        <f t="shared" ca="1" si="212"/>
        <v>2200957180166827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2200957180166827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9170654917361.7793</v>
      </c>
      <c r="L5666" s="444">
        <f t="shared" ca="1" si="212"/>
        <v>2210127835084188.8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2210127835084188.8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9208865979517.4531</v>
      </c>
      <c r="L5667" s="444">
        <f t="shared" ca="1" si="212"/>
        <v>2219336701063706.3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2219336701063706.3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9247236254432.1094</v>
      </c>
      <c r="L5668" s="444">
        <f t="shared" ca="1" si="212"/>
        <v>2228583937318138.3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2228583937318138.3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9285766405492.2422</v>
      </c>
      <c r="L5669" s="444">
        <f t="shared" ca="1" si="212"/>
        <v>2237869703723630.5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2237869703723630.5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9324457098848.4609</v>
      </c>
      <c r="L5670" s="444">
        <f t="shared" ca="1" si="212"/>
        <v>2247194160822479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2247194160822479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9363309003426.9941</v>
      </c>
      <c r="L5671" s="444">
        <f t="shared" ca="1" si="212"/>
        <v>2256557469825906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2256557469825906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9402322790941.2754</v>
      </c>
      <c r="L5672" s="444">
        <f t="shared" ca="1" si="212"/>
        <v>2265959792616847.5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2265959792616847.5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9441499135903.5313</v>
      </c>
      <c r="L5673" s="444">
        <f t="shared" ca="1" si="212"/>
        <v>2275401291752751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2275401291752751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9480838715636.4629</v>
      </c>
      <c r="L5674" s="444">
        <f t="shared" ca="1" si="212"/>
        <v>2284882130468387.5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2284882130468387.5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9520342210284.9473</v>
      </c>
      <c r="L5675" s="444">
        <f t="shared" ca="1" si="212"/>
        <v>2294402472678672.5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2294402472678672.5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9560010302827.8027</v>
      </c>
      <c r="L5676" s="444">
        <f t="shared" ca="1" si="212"/>
        <v>2303962482981500.5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2303962482981500.5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9599843679089.5859</v>
      </c>
      <c r="L5677" s="444">
        <f t="shared" ca="1" si="212"/>
        <v>2313562326660590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2313562326660590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9639843027752.459</v>
      </c>
      <c r="L5678" s="444">
        <f t="shared" ca="1" si="212"/>
        <v>2323202169688342.5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2323202169688342.5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9680009040368.0938</v>
      </c>
      <c r="L5679" s="444">
        <f t="shared" ca="1" si="212"/>
        <v>2332882178728710.5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2332882178728710.5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9720342411369.627</v>
      </c>
      <c r="L5680" s="444">
        <f t="shared" ca="1" si="212"/>
        <v>2342602521140080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2342602521140080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9760843838083.666</v>
      </c>
      <c r="L5681" s="444">
        <f t="shared" ca="1" si="212"/>
        <v>2352363364978163.5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2352363364978163.5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9801514020742.3477</v>
      </c>
      <c r="L5682" s="444">
        <f t="shared" ca="1" si="212"/>
        <v>2362164878998906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2362164878998906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9842353662495.4414</v>
      </c>
      <c r="L5683" s="444">
        <f t="shared" ca="1" si="212"/>
        <v>2372007232661401.5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2372007232661401.5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9883363469422.5059</v>
      </c>
      <c r="L5684" s="444">
        <f t="shared" ca="1" si="212"/>
        <v>2381890596130824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2381890596130824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9924544150545.0996</v>
      </c>
      <c r="L5685" s="444">
        <f t="shared" ca="1" si="212"/>
        <v>2391815140281369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2391815140281369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9965896417839.0371</v>
      </c>
      <c r="L5686" s="444">
        <f t="shared" ca="1" si="212"/>
        <v>2401781036699208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2401781036699208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10007420986246.699</v>
      </c>
      <c r="L5687" s="444">
        <f t="shared" ca="1" si="212"/>
        <v>2411788457685454.5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2411788457685454.5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10049118573689.395</v>
      </c>
      <c r="L5688" s="444">
        <f t="shared" ca="1" si="212"/>
        <v>2421837576259144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2421837576259144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10090989901079.766</v>
      </c>
      <c r="L5689" s="444">
        <f t="shared" ca="1" si="212"/>
        <v>2431928566160224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2431928566160224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10133035692334.266</v>
      </c>
      <c r="L5690" s="444">
        <f t="shared" ca="1" si="212"/>
        <v>2442061601852558.5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2442061601852558.5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10175256674385.66</v>
      </c>
      <c r="L5691" s="444">
        <f t="shared" ca="1" si="212"/>
        <v>2452236858526944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2452236858526944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10217653577195.6</v>
      </c>
      <c r="L5692" s="444">
        <f t="shared" ca="1" si="212"/>
        <v>2462454512104139.5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2462454512104139.5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10260227133767.248</v>
      </c>
      <c r="L5693" s="444">
        <f t="shared" ca="1" si="212"/>
        <v>2472714739237906.5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2472714739237906.5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10302978080157.943</v>
      </c>
      <c r="L5694" s="444">
        <f t="shared" ca="1" si="212"/>
        <v>2483017717318064.5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2483017717318064.5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10345907155491.936</v>
      </c>
      <c r="L5695" s="444">
        <f t="shared" ca="1" si="212"/>
        <v>2493363624473556.5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2493363624473556.5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10389015101973.152</v>
      </c>
      <c r="L5696" s="444">
        <f t="shared" ca="1" si="212"/>
        <v>2503752639575529.5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2503752639575529.5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10432302664898.039</v>
      </c>
      <c r="L5697" s="444">
        <f t="shared" ca="1" si="212"/>
        <v>2514184942240427.5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2514184942240427.5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10475770592668.447</v>
      </c>
      <c r="L5698" s="444">
        <f t="shared" ca="1" si="212"/>
        <v>2524660712833096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2524660712833096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10519419636804.566</v>
      </c>
      <c r="L5699" s="444">
        <f t="shared" ca="1" si="212"/>
        <v>2535180132469900.5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2535180132469900.5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10563250551957.918</v>
      </c>
      <c r="L5700" s="444">
        <f t="shared" ca="1" si="212"/>
        <v>2545743383021858.5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2545743383021858.5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10607264095924.41</v>
      </c>
      <c r="L5701" s="444">
        <f t="shared" ca="1" si="212"/>
        <v>2556350647117783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2556350647117783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10651461029657.43</v>
      </c>
      <c r="L5702" s="444">
        <f t="shared" ca="1" si="212"/>
        <v>2567002108147440.5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2567002108147440.5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10695842117281.002</v>
      </c>
      <c r="L5703" s="444">
        <f t="shared" ca="1" si="212"/>
        <v>2577697950264721.5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2577697950264721.5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10740408126103.006</v>
      </c>
      <c r="L5704" s="444">
        <f t="shared" ca="1" si="212"/>
        <v>2588438358390824.5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2588438358390824.5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10785159826628.436</v>
      </c>
      <c r="L5705" s="444">
        <f t="shared" ca="1" si="212"/>
        <v>2599223518217453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2599223518217453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10830097992572.721</v>
      </c>
      <c r="L5706" s="444">
        <f t="shared" ca="1" si="212"/>
        <v>2610053616210025.5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2610053616210025.5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10875223400875.105</v>
      </c>
      <c r="L5707" s="444">
        <f t="shared" ca="1" si="212"/>
        <v>2620928839610900.5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2620928839610900.5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10920536831712.086</v>
      </c>
      <c r="L5708" s="444">
        <f t="shared" ca="1" si="212"/>
        <v>2631849376442612.5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2631849376442612.5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10966039068510.885</v>
      </c>
      <c r="L5709" s="444">
        <f t="shared" ca="1" si="212"/>
        <v>2642815415511123.5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2642815415511123.5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11011730897963.014</v>
      </c>
      <c r="L5710" s="444">
        <f t="shared" ca="1" si="212"/>
        <v>2653827146409086.5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2653827146409086.5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11057613110037.859</v>
      </c>
      <c r="L5711" s="444">
        <f t="shared" ca="1" si="212"/>
        <v>2664884759519124.5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2664884759519124.5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11103686497996.352</v>
      </c>
      <c r="L5712" s="444">
        <f t="shared" ca="1" si="212"/>
        <v>2675988446017121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2675988446017121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11149951858404.67</v>
      </c>
      <c r="L5713" s="444">
        <f t="shared" ca="1" si="212"/>
        <v>2687138397875525.5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2687138397875525.5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11196409991148.023</v>
      </c>
      <c r="L5714" s="444">
        <f t="shared" ca="1" si="212"/>
        <v>2698334807866673.5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2698334807866673.5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11243061699444.473</v>
      </c>
      <c r="L5715" s="444">
        <f t="shared" ca="1" si="212"/>
        <v>2709577869566118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2709577869566118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11289907789858.824</v>
      </c>
      <c r="L5716" s="444">
        <f t="shared" ca="1" si="212"/>
        <v>2720867777355977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2720867777355977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11336949072316.57</v>
      </c>
      <c r="L5717" s="444">
        <f t="shared" ca="1" si="212"/>
        <v>2732204726428293.5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2732204726428293.5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11384186360117.889</v>
      </c>
      <c r="L5718" s="444">
        <f t="shared" ca="1" si="212"/>
        <v>2743588912788411.5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2743588912788411.5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11431620469951.715</v>
      </c>
      <c r="L5719" s="444">
        <f t="shared" ca="1" si="212"/>
        <v>2755020533258363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2755020533258363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11479252221909.846</v>
      </c>
      <c r="L5720" s="444">
        <f t="shared" ca="1" si="212"/>
        <v>2766499785480273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2766499785480273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11527082439501.137</v>
      </c>
      <c r="L5721" s="444">
        <f t="shared" ca="1" si="212"/>
        <v>2778026867919774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2778026867919774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11575111949665.725</v>
      </c>
      <c r="L5722" s="444">
        <f t="shared" ca="1" si="212"/>
        <v>2789601979869439.5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2789601979869439.5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11623341582789.332</v>
      </c>
      <c r="L5723" s="444">
        <f t="shared" ca="1" si="212"/>
        <v>2801225321452229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2801225321452229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11671772172717.621</v>
      </c>
      <c r="L5724" s="444">
        <f t="shared" ca="1" si="212"/>
        <v>2812897093624946.5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2812897093624946.5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11720404556770.609</v>
      </c>
      <c r="L5725" s="444">
        <f t="shared" ca="1" si="212"/>
        <v>2824617498181717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2824617498181717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11769239575757.154</v>
      </c>
      <c r="L5726" s="444">
        <f t="shared" ca="1" si="212"/>
        <v>2836386737757474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2836386737757474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11818278073989.475</v>
      </c>
      <c r="L5727" s="444">
        <f t="shared" ca="1" si="212"/>
        <v>2848205015831463.5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2848205015831463.5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11867520899297.764</v>
      </c>
      <c r="L5728" s="444">
        <f t="shared" ca="1" si="212"/>
        <v>2860072536730761.5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2860072536730761.5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11916968903044.84</v>
      </c>
      <c r="L5729" s="444">
        <f t="shared" ca="1" si="212"/>
        <v>2871989505633806.5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2871989505633806.5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11966622940140.859</v>
      </c>
      <c r="L5730" s="444">
        <f t="shared" ca="1" si="212"/>
        <v>2883956128573947.5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2883956128573947.5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12016483869058.115</v>
      </c>
      <c r="L5731" s="444">
        <f t="shared" ca="1" si="212"/>
        <v>2895972612443005.5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2895972612443005.5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12066552551845.855</v>
      </c>
      <c r="L5732" s="444">
        <f t="shared" ca="1" si="212"/>
        <v>2908039164994851.5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2908039164994851.5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12116829854145.215</v>
      </c>
      <c r="L5733" s="444">
        <f t="shared" ca="1" si="212"/>
        <v>2920155994848996.5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2920155994848996.5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12167316645204.152</v>
      </c>
      <c r="L5734" s="444">
        <f t="shared" ca="1" si="212"/>
        <v>2932323311494200.5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2932323311494200.5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12218013797892.502</v>
      </c>
      <c r="L5735" s="444">
        <f t="shared" ca="1" si="212"/>
        <v>2944541325292093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2944541325292093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12268922188717.055</v>
      </c>
      <c r="L5736" s="444">
        <f t="shared" ca="1" si="212"/>
        <v>2956810247480810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2956810247480810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12320042697836.709</v>
      </c>
      <c r="L5737" s="444">
        <f t="shared" ca="1" si="212"/>
        <v>2969130290178646.5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2969130290178646.5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12371376209077.693</v>
      </c>
      <c r="L5738" s="444">
        <f t="shared" ca="1" si="212"/>
        <v>2981501666387724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2981501666387724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12422923609948.85</v>
      </c>
      <c r="L5739" s="444">
        <f t="shared" ca="1" si="212"/>
        <v>2993924589997673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2993924589997673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12474685791656.971</v>
      </c>
      <c r="L5740" s="444">
        <f t="shared" ca="1" si="212"/>
        <v>3006399275789330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3006399275789330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12526663649122.209</v>
      </c>
      <c r="L5741" s="444">
        <f t="shared" ca="1" si="212"/>
        <v>3018925939438452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3018925939438452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12578858080993.551</v>
      </c>
      <c r="L5742" s="444">
        <f t="shared" ca="1" si="212"/>
        <v>3031504797519445.5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3031504797519445.5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12631269989664.355</v>
      </c>
      <c r="L5743" s="444">
        <f t="shared" ca="1" si="212"/>
        <v>3044136067509110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3044136067509110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12683900281287.959</v>
      </c>
      <c r="L5744" s="444">
        <f t="shared" ca="1" si="212"/>
        <v>3056819967790398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3056819967790398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12736749865793.324</v>
      </c>
      <c r="L5745" s="444">
        <f t="shared" ca="1" si="212"/>
        <v>3069556717656191.5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3069556717656191.5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12789819656900.797</v>
      </c>
      <c r="L5746" s="444">
        <f t="shared" ca="1" si="212"/>
        <v>3082346537313092.5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3082346537313092.5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12843110572137.885</v>
      </c>
      <c r="L5747" s="444">
        <f t="shared" ca="1" si="212"/>
        <v>3095189647885230.5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3095189647885230.5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12896623532855.127</v>
      </c>
      <c r="L5748" s="444">
        <f t="shared" ca="1" si="212"/>
        <v>3108086271418085.5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3108086271418085.5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12950359464242.023</v>
      </c>
      <c r="L5749" s="444">
        <f t="shared" ca="1" si="212"/>
        <v>3121036630882327.5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3121036630882327.5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13004319295343.031</v>
      </c>
      <c r="L5750" s="444">
        <f t="shared" ca="1" si="212"/>
        <v>3134040950177670.5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3134040950177670.5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13058503959073.627</v>
      </c>
      <c r="L5751" s="444">
        <f t="shared" ca="1" si="212"/>
        <v>3147099454136744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3147099454136744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13112914392236.434</v>
      </c>
      <c r="L5752" s="444">
        <f t="shared" ca="1" si="212"/>
        <v>3160212368528980.5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3160212368528980.5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13167551535537.418</v>
      </c>
      <c r="L5753" s="444">
        <f t="shared" ca="1" si="212"/>
        <v>3173379920064518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3173379920064518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13222416333602.158</v>
      </c>
      <c r="L5754" s="444">
        <f t="shared" ca="1" si="212"/>
        <v>3186602336398120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3186602336398120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13277509734992.166</v>
      </c>
      <c r="L5755" s="444">
        <f t="shared" ca="1" si="212"/>
        <v>3199879846133112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3199879846133112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13332832692221.301</v>
      </c>
      <c r="L5756" s="444">
        <f t="shared" ca="1" si="212"/>
        <v>3213212678825333.5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3213212678825333.5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13388386161772.223</v>
      </c>
      <c r="L5757" s="444">
        <f t="shared" ca="1" si="212"/>
        <v>3226601064987105.5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3226601064987105.5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13444171104112.939</v>
      </c>
      <c r="L5758" s="444">
        <f t="shared" ca="1" si="212"/>
        <v>3240045236091218.5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3240045236091218.5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13500188483713.41</v>
      </c>
      <c r="L5759" s="444">
        <f t="shared" ca="1" si="212"/>
        <v>3253545424574932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3253545424574932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13556439269062.217</v>
      </c>
      <c r="L5760" s="444">
        <f t="shared" ca="1" si="212"/>
        <v>3267101863843994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3267101863843994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13612924432683.309</v>
      </c>
      <c r="L5761" s="444">
        <f t="shared" ca="1" si="212"/>
        <v>3280714788276677.5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3280714788276677.5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13669644951152.822</v>
      </c>
      <c r="L5762" s="444">
        <f t="shared" ca="1" si="212"/>
        <v>3294384433227830.5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3294384433227830.5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13726601805115.961</v>
      </c>
      <c r="L5763" s="444">
        <f t="shared" ca="1" si="212"/>
        <v>3308111035032946.5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3308111035032946.5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13783795979303.943</v>
      </c>
      <c r="L5764" s="444">
        <f t="shared" ca="1" si="212"/>
        <v>3321894831012250.5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3321894831012250.5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13841228462551.043</v>
      </c>
      <c r="L5765" s="444">
        <f t="shared" ca="1" si="212"/>
        <v>3335736059474801.5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3335736059474801.5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13898900247811.672</v>
      </c>
      <c r="L5766" s="444">
        <f t="shared" ca="1" si="212"/>
        <v>3349634959722613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3349634959722613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13956812332177.555</v>
      </c>
      <c r="L5767" s="444">
        <f t="shared" ca="1" si="212"/>
        <v>3363591772054790.5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3363591772054790.5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14014965716894.961</v>
      </c>
      <c r="L5768" s="444">
        <f t="shared" ca="1" si="212"/>
        <v>3377606737771685.5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3377606737771685.5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14073361407382.023</v>
      </c>
      <c r="L5769" s="444">
        <f t="shared" ca="1" si="212"/>
        <v>3391680099179067.5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3391680099179067.5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14132000413246.115</v>
      </c>
      <c r="L5770" s="444">
        <f t="shared" ca="1" si="212"/>
        <v>3405812099592313.5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3405812099592313.5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14190883748301.307</v>
      </c>
      <c r="L5771" s="444">
        <f t="shared" ca="1" si="212"/>
        <v>3420002983340615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3420002983340615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14250012430585.896</v>
      </c>
      <c r="L5772" s="444">
        <f t="shared" ca="1" si="212"/>
        <v>3434252995771201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3434252995771201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14309387482380.004</v>
      </c>
      <c r="L5773" s="444">
        <f t="shared" ca="1" si="212"/>
        <v>3448562383253581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3448562383253581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14369009930223.254</v>
      </c>
      <c r="L5774" s="444">
        <f t="shared" ca="1" si="212"/>
        <v>3462931393183804.5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3462931393183804.5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14428880804932.518</v>
      </c>
      <c r="L5775" s="444">
        <f t="shared" ca="1" si="212"/>
        <v>3477360273988737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3477360273988737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14489001141619.736</v>
      </c>
      <c r="L5776" s="444">
        <f t="shared" ca="1" si="212"/>
        <v>3491849275130356.5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3491849275130356.5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14549371979709.818</v>
      </c>
      <c r="L5777" s="444">
        <f t="shared" ca="1" si="212"/>
        <v>3506398647110066.5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3506398647110066.5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14609994362958.609</v>
      </c>
      <c r="L5778" s="444">
        <f t="shared" ca="1" si="212"/>
        <v>3521008641473025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3521008641473025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14670869339470.939</v>
      </c>
      <c r="L5779" s="444">
        <f t="shared" ca="1" si="212"/>
        <v>3535679510812496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3535679510812496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14731997961718.732</v>
      </c>
      <c r="L5780" s="444">
        <f t="shared" ca="1" si="212"/>
        <v>3550411508774214.5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3550411508774214.5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14793381286559.227</v>
      </c>
      <c r="L5781" s="444">
        <f t="shared" ca="1" si="212"/>
        <v>3565204890060773.5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3565204890060773.5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14855020375253.221</v>
      </c>
      <c r="L5782" s="444">
        <f t="shared" ca="1" si="212"/>
        <v>3580059910436026.5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3580059910436026.5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14916916293483.443</v>
      </c>
      <c r="L5783" s="444">
        <f t="shared" ca="1" si="212"/>
        <v>3594976826729510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3594976826729510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14979070111372.959</v>
      </c>
      <c r="L5784" s="444">
        <f t="shared" ca="1" si="212"/>
        <v>3609955896840883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3609955896840883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15041482903503.68</v>
      </c>
      <c r="L5785" s="444">
        <f t="shared" ca="1" si="212"/>
        <v>3624997379744386.5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3624997379744386.5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15104155748934.941</v>
      </c>
      <c r="L5786" s="444">
        <f t="shared" ca="1" si="212"/>
        <v>3640101535493321.5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3640101535493321.5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15167089731222.172</v>
      </c>
      <c r="L5787" s="444">
        <f t="shared" ca="1" si="212"/>
        <v>3655268625224543.5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3655268625224543.5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15230285938435.598</v>
      </c>
      <c r="L5788" s="444">
        <f t="shared" ca="1" si="212"/>
        <v>3670498911162979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3670498911162979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15293745463179.078</v>
      </c>
      <c r="L5789" s="444">
        <f t="shared" ca="1" si="212"/>
        <v>3685792656626158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3685792656626158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15357469402608.994</v>
      </c>
      <c r="L5790" s="444">
        <f t="shared" ca="1" si="212"/>
        <v>3701150126028767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3701150126028767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15421458858453.193</v>
      </c>
      <c r="L5791" s="444">
        <f t="shared" ca="1" si="212"/>
        <v>3716571584887220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3716571584887220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15485714937030.086</v>
      </c>
      <c r="L5792" s="444">
        <f t="shared" ca="1" si="212"/>
        <v>3732057299824250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3732057299824250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15550238749267.705</v>
      </c>
      <c r="L5793" s="444">
        <f t="shared" ca="1" si="212"/>
        <v>3747607538573517.5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3747607538573517.5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15615031410722.99</v>
      </c>
      <c r="L5794" s="444">
        <f t="shared" ca="1" si="212"/>
        <v>3763222569984240.5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3763222569984240.5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15680094041601.002</v>
      </c>
      <c r="L5795" s="444">
        <f t="shared" ca="1" si="212"/>
        <v>3778902664025841.5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3778902664025841.5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15745427766774.34</v>
      </c>
      <c r="L5796" s="444">
        <f t="shared" ca="1" si="212"/>
        <v>3794648091792616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3794648091792616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15811033715802.566</v>
      </c>
      <c r="L5797" s="444">
        <f t="shared" ca="1" si="212"/>
        <v>3810459125508418.5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3810459125508418.5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15876913022951.744</v>
      </c>
      <c r="L5798" s="444">
        <f t="shared" ca="1" si="212"/>
        <v>3826336038531370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3826336038531370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15943066827214.041</v>
      </c>
      <c r="L5799" s="444">
        <f t="shared" ca="1" si="212"/>
        <v>3842279105358584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3842279105358584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16009496272327.434</v>
      </c>
      <c r="L5800" s="444">
        <f t="shared" ca="1" si="212"/>
        <v>3858288601630911.5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3858288601630911.5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16076202506795.463</v>
      </c>
      <c r="L5801" s="444">
        <f t="shared" ca="1" si="212"/>
        <v>3874364804137707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3874364804137707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16143186683907.115</v>
      </c>
      <c r="L5802" s="444">
        <f t="shared" ca="1" si="212"/>
        <v>3890507990821614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3890507990821614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16210449961756.723</v>
      </c>
      <c r="L5803" s="444">
        <f t="shared" ca="1" si="212"/>
        <v>3906718440783370.5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3906718440783370.5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16277993503264.041</v>
      </c>
      <c r="L5804" s="444">
        <f t="shared" ca="1" si="212"/>
        <v>3922996434286634.5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3922996434286634.5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16345818476194.311</v>
      </c>
      <c r="L5805" s="444">
        <f t="shared" ca="1" si="212"/>
        <v>3939342252762829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3939342252762829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16413926053178.451</v>
      </c>
      <c r="L5806" s="444">
        <f t="shared" ca="1" si="212"/>
        <v>3955756178816007.5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3955756178816007.5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16482317411733.365</v>
      </c>
      <c r="L5807" s="444">
        <f t="shared" ca="1" si="212"/>
        <v>3972238496227741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3972238496227741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16550993734282.254</v>
      </c>
      <c r="L5808" s="444">
        <f t="shared" ca="1" si="212"/>
        <v>3988789489962023.5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3988789489962023.5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16619956208175.098</v>
      </c>
      <c r="L5809" s="444">
        <f t="shared" ca="1" si="212"/>
        <v>4005409446170198.5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4005409446170198.5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16689206025709.16</v>
      </c>
      <c r="L5810" s="444">
        <f t="shared" ca="1" si="212"/>
        <v>4022098652195907.5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4022098652195907.5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16758744384149.615</v>
      </c>
      <c r="L5811" s="444">
        <f t="shared" ca="1" si="212"/>
        <v>4038857396580057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4038857396580057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16828572485750.236</v>
      </c>
      <c r="L5812" s="444">
        <f t="shared" ca="1" si="212"/>
        <v>4055685969065807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4055685969065807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16898691537774.195</v>
      </c>
      <c r="L5813" s="444">
        <f t="shared" ca="1" si="212"/>
        <v>4072584660603581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4072584660603581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16969102752514.92</v>
      </c>
      <c r="L5814" s="444">
        <f t="shared" ca="1" si="212"/>
        <v>4089553763356096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4089553763356096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17039807347317.066</v>
      </c>
      <c r="L5815" s="444">
        <f t="shared" ca="1" si="212"/>
        <v>4106593570703413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4106593570703413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17110806544597.553</v>
      </c>
      <c r="L5816" s="444">
        <f t="shared" ca="1" si="212"/>
        <v>4123704377248010.5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4123704377248010.5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17182101571866.713</v>
      </c>
      <c r="L5817" s="444">
        <f t="shared" ca="1" si="212"/>
        <v>4140886478819877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4140886478819877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17253693661749.486</v>
      </c>
      <c r="L5818" s="444">
        <f t="shared" ca="1" si="212"/>
        <v>4158140172481626.5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4158140172481626.5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17325584052006.777</v>
      </c>
      <c r="L5819" s="444">
        <f t="shared" ca="1" si="212"/>
        <v>4175465756533633.5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4175465756533633.5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17397773985556.805</v>
      </c>
      <c r="L5820" s="444">
        <f t="shared" ca="1" si="212"/>
        <v>4192863530519190.5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4192863530519190.5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17470264710496.627</v>
      </c>
      <c r="L5821" s="444">
        <f t="shared" ca="1" si="212"/>
        <v>4210333795229687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4210333795229687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17543057480123.695</v>
      </c>
      <c r="L5822" s="444">
        <f t="shared" ca="1" si="212"/>
        <v>4227876852709810.5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4227876852709810.5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17616153552957.543</v>
      </c>
      <c r="L5823" s="444">
        <f t="shared" ca="1" si="212"/>
        <v>4245493006262768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4245493006262768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17689554192761.531</v>
      </c>
      <c r="L5824" s="444">
        <f t="shared" ca="1" si="212"/>
        <v>4263182560455529.5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4263182560455529.5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17763260668564.707</v>
      </c>
      <c r="L5825" s="444">
        <f t="shared" ca="1" si="212"/>
        <v>4280945821124094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4280945821124094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17837274254683.727</v>
      </c>
      <c r="L5826" s="444">
        <f t="shared" ca="1" si="212"/>
        <v>4298783095378777.5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4298783095378777.5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17911596230744.906</v>
      </c>
      <c r="L5827" s="444">
        <f t="shared" ca="1" si="212"/>
        <v>4316694691609522.5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4316694691609522.5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17986227881706.344</v>
      </c>
      <c r="L5828" s="444">
        <f t="shared" ca="1" si="212"/>
        <v>4334680919491229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4334680919491229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18061170497880.121</v>
      </c>
      <c r="L5829" s="444">
        <f t="shared" ca="1" si="212"/>
        <v>4352742089989109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4352742089989109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18136425374954.621</v>
      </c>
      <c r="L5830" s="444">
        <f t="shared" ca="1" si="212"/>
        <v>4370878515364063.5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4370878515364063.5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18211993814016.934</v>
      </c>
      <c r="L5831" s="444">
        <f t="shared" ca="1" si="212"/>
        <v>4389090509178080.5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4389090509178080.5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18287877121575.336</v>
      </c>
      <c r="L5832" s="444">
        <f t="shared" ca="1" si="212"/>
        <v>4407378386299656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4407378386299656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18364076609581.898</v>
      </c>
      <c r="L5833" s="444">
        <f t="shared" ca="1" si="212"/>
        <v>4425742462909238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4425742462909238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18440593595455.156</v>
      </c>
      <c r="L5834" s="444">
        <f t="shared" ca="1" si="212"/>
        <v>4444183056504693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4444183056504693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18517429402102.887</v>
      </c>
      <c r="L5835" s="444">
        <f t="shared" ca="1" si="212"/>
        <v>4462700485906796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4462700485906796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18594585357944.984</v>
      </c>
      <c r="L5836" s="444">
        <f t="shared" ca="1" si="212"/>
        <v>4481295071264741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4481295071264741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18672062796936.418</v>
      </c>
      <c r="L5837" s="444">
        <f t="shared" ca="1" si="212"/>
        <v>4499967134061677.5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4499967134061677.5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18749863058590.324</v>
      </c>
      <c r="L5838" s="444">
        <f t="shared" ca="1" si="212"/>
        <v>4518716997120268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4518716997120268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18827987488001.117</v>
      </c>
      <c r="L5839" s="444">
        <f t="shared" ca="1" si="212"/>
        <v>4537544984608269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4537544984608269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18906437435867.789</v>
      </c>
      <c r="L5840" s="444">
        <f t="shared" ca="1" si="212"/>
        <v>4556451422044137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4556451422044137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18985214258517.238</v>
      </c>
      <c r="L5841" s="444">
        <f t="shared" ca="1" si="212"/>
        <v>4575436636302654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4575436636302654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19064319317927.727</v>
      </c>
      <c r="L5842" s="444">
        <f t="shared" ca="1" si="212"/>
        <v>4594500955620582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4594500955620582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19143753981752.426</v>
      </c>
      <c r="L5843" s="444">
        <f t="shared" ca="1" si="212"/>
        <v>4613644709602334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4613644709602334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19223519623343.059</v>
      </c>
      <c r="L5844" s="444">
        <f t="shared" ca="1" si="212"/>
        <v>4632868229225677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4632868229225677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19303617621773.652</v>
      </c>
      <c r="L5845" s="444">
        <f t="shared" ca="1" si="212"/>
        <v>4652171846847451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4652171846847451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19384049361864.379</v>
      </c>
      <c r="L5846" s="444">
        <f t="shared" ca="1" si="212"/>
        <v>4671555896209315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4671555896209315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19464816234205.48</v>
      </c>
      <c r="L5847" s="444">
        <f t="shared" ca="1" si="212"/>
        <v>4691020712443520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4691020712443520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19545919635181.332</v>
      </c>
      <c r="L5848" s="444">
        <f t="shared" ca="1" si="212"/>
        <v>4710566632078701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4710566632078701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19627360966994.586</v>
      </c>
      <c r="L5849" s="444">
        <f t="shared" ca="1" si="212"/>
        <v>4730193993045696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4730193993045696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19709141637690.398</v>
      </c>
      <c r="L5850" s="444">
        <f t="shared" ca="1" si="212"/>
        <v>4749903134683386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4749903134683386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19791263061180.773</v>
      </c>
      <c r="L5851" s="444">
        <f t="shared" ca="1" si="212"/>
        <v>4769694397744567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4769694397744567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19873726657269.027</v>
      </c>
      <c r="L5852" s="444">
        <f t="shared" ca="1" si="212"/>
        <v>4789568124401836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4789568124401836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19956533851674.316</v>
      </c>
      <c r="L5853" s="444">
        <f t="shared" ca="1" si="212"/>
        <v>4809524658253510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4809524658253510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20039686076056.293</v>
      </c>
      <c r="L5854" s="444">
        <f t="shared" ca="1" si="212"/>
        <v>4829564344329566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4829564344329566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20123184768039.859</v>
      </c>
      <c r="L5855" s="444">
        <f t="shared" ca="1" si="212"/>
        <v>4849687529097606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4849687529097606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20207031371240.023</v>
      </c>
      <c r="L5856" s="444">
        <f t="shared" ca="1" si="212"/>
        <v>4869894560468846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4869894560468846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20291227335286.859</v>
      </c>
      <c r="L5857" s="444">
        <f t="shared" ca="1" si="212"/>
        <v>4890185787804133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4890185787804133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20375774115850.555</v>
      </c>
      <c r="L5858" s="444">
        <f t="shared" ca="1" si="212"/>
        <v>4910561561919984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4910561561919984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20460673174666.602</v>
      </c>
      <c r="L5859" s="444">
        <f t="shared" ca="1" si="212"/>
        <v>4931022235094651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4931022235094651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20545925979561.047</v>
      </c>
      <c r="L5860" s="444">
        <f t="shared" ca="1" si="212"/>
        <v>4951568161074212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4951568161074212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20631534004475.883</v>
      </c>
      <c r="L5861" s="444">
        <f t="shared" ca="1" si="212"/>
        <v>4972199695078688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4972199695078688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20717498729494.531</v>
      </c>
      <c r="L5862" s="444">
        <f t="shared" ca="1" si="212"/>
        <v>4992917193808183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4992917193808183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20803821640867.43</v>
      </c>
      <c r="L5863" s="444">
        <f t="shared" ca="1" si="212"/>
        <v>5013721015449050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5013721015449050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20890504231037.707</v>
      </c>
      <c r="L5864" s="444">
        <f t="shared" ca="1" si="212"/>
        <v>5034611519680088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5034611519680088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20977547998667.031</v>
      </c>
      <c r="L5865" s="444">
        <f t="shared" ca="1" si="212"/>
        <v>5055589067678755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5055589067678755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21064954448661.48</v>
      </c>
      <c r="L5866" s="444">
        <f t="shared" ca="1" si="212"/>
        <v>5076654022127416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5076654022127416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21152725092197.566</v>
      </c>
      <c r="L5867" s="444">
        <f t="shared" ca="1" si="212"/>
        <v>5097806747219614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5097806747219614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21240861446748.391</v>
      </c>
      <c r="L5868" s="444">
        <f t="shared" ca="1" si="212"/>
        <v>5119047608666362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5119047608666362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21329365036109.84</v>
      </c>
      <c r="L5869" s="444">
        <f t="shared" ca="1" si="212"/>
        <v>5140376973702472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5140376973702472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21418237390426.965</v>
      </c>
      <c r="L5870" s="444">
        <f t="shared" ca="1" si="212"/>
        <v>5161795211092899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5161795211092899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21507480046220.414</v>
      </c>
      <c r="L5871" s="444">
        <f t="shared" ca="1" si="212"/>
        <v>5183302691139119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5183302691139119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21597094546412.996</v>
      </c>
      <c r="L5872" s="444">
        <f t="shared" ca="1" si="212"/>
        <v>5204899785685532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5204899785685532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21687082440356.383</v>
      </c>
      <c r="L5873" s="444">
        <f t="shared" ref="L5873:L6127" ca="1" si="217">I5873-J5873+K5873</f>
        <v>5226586868125888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5226586868125888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21777445283857.867</v>
      </c>
      <c r="L5874" s="444">
        <f t="shared" ca="1" si="217"/>
        <v>5248364313409746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5248364313409746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21868184639207.273</v>
      </c>
      <c r="L5875" s="444">
        <f t="shared" ca="1" si="217"/>
        <v>5270232498048953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5270232498048953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21959302075203.969</v>
      </c>
      <c r="L5876" s="444">
        <f t="shared" ca="1" si="217"/>
        <v>5292191800124157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5292191800124157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22050799167183.988</v>
      </c>
      <c r="L5877" s="444">
        <f t="shared" ca="1" si="217"/>
        <v>5314242599291341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5314242599291341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22142677497047.254</v>
      </c>
      <c r="L5878" s="444">
        <f t="shared" ca="1" si="217"/>
        <v>5336385276788388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5336385276788388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22234938653284.949</v>
      </c>
      <c r="L5879" s="444">
        <f t="shared" ca="1" si="217"/>
        <v>5358620215441673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5358620215441673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22327584231006.969</v>
      </c>
      <c r="L5880" s="444">
        <f t="shared" ca="1" si="217"/>
        <v>5380947799672680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5380947799672680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22420615831969.5</v>
      </c>
      <c r="L5881" s="444">
        <f t="shared" ca="1" si="217"/>
        <v>5403368415504650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5403368415504650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22514035064602.707</v>
      </c>
      <c r="L5882" s="444">
        <f t="shared" ca="1" si="217"/>
        <v>5425882450569253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5425882450569253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22607843544038.555</v>
      </c>
      <c r="L5883" s="444">
        <f t="shared" ca="1" si="217"/>
        <v>5448490294113292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5448490294113292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22702042892138.715</v>
      </c>
      <c r="L5884" s="444">
        <f t="shared" ca="1" si="217"/>
        <v>5471192337005431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5471192337005431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22796634737522.629</v>
      </c>
      <c r="L5885" s="444">
        <f t="shared" ca="1" si="217"/>
        <v>5493988971742954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5493988971742954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22891620715595.641</v>
      </c>
      <c r="L5886" s="444">
        <f t="shared" ca="1" si="217"/>
        <v>5516880592458550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5516880592458550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22987002468577.293</v>
      </c>
      <c r="L5887" s="444">
        <f t="shared" ca="1" si="217"/>
        <v>5539867594927127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5539867594927127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23082781645529.695</v>
      </c>
      <c r="L5888" s="444">
        <f t="shared" ca="1" si="217"/>
        <v>5562950376572657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5562950376572657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23178959902386.07</v>
      </c>
      <c r="L5889" s="444">
        <f t="shared" ca="1" si="217"/>
        <v>5586129336475043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5586129336475043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23275538901979.344</v>
      </c>
      <c r="L5890" s="444">
        <f t="shared" ca="1" si="217"/>
        <v>5609404875377022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5609404875377022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23372520314070.926</v>
      </c>
      <c r="L5891" s="444">
        <f t="shared" ca="1" si="217"/>
        <v>5632777395691093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5632777395691093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23469905815379.555</v>
      </c>
      <c r="L5892" s="444">
        <f t="shared" ca="1" si="217"/>
        <v>5656247301506473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5656247301506473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23567697089610.305</v>
      </c>
      <c r="L5893" s="444">
        <f t="shared" ca="1" si="217"/>
        <v>5679814998596083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5679814998596083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23665895827483.68</v>
      </c>
      <c r="L5894" s="444">
        <f t="shared" ca="1" si="217"/>
        <v>5703480894423567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5703480894423567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23764503726764.863</v>
      </c>
      <c r="L5895" s="444">
        <f t="shared" ca="1" si="217"/>
        <v>5727245398150332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5727245398150332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23863522492293.051</v>
      </c>
      <c r="L5896" s="444">
        <f t="shared" ca="1" si="217"/>
        <v>5751108920642625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5751108920642625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23962953836010.938</v>
      </c>
      <c r="L5897" s="444">
        <f t="shared" ca="1" si="217"/>
        <v>5775071874478636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5775071874478636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24062799476994.316</v>
      </c>
      <c r="L5898" s="444">
        <f t="shared" ca="1" si="217"/>
        <v>5799134673955630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5799134673955630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24163061141481.793</v>
      </c>
      <c r="L5899" s="444">
        <f t="shared" ca="1" si="217"/>
        <v>5823297735097112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5823297735097112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24263740562904.633</v>
      </c>
      <c r="L5900" s="444">
        <f t="shared" ca="1" si="217"/>
        <v>5847561475660017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5847561475660017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24364839481916.738</v>
      </c>
      <c r="L5901" s="444">
        <f t="shared" ca="1" si="217"/>
        <v>5871926315141934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5871926315141934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24466359646424.727</v>
      </c>
      <c r="L5902" s="444">
        <f t="shared" ca="1" si="217"/>
        <v>5896392674788359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5896392674788359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24568302811618.164</v>
      </c>
      <c r="L5903" s="444">
        <f t="shared" ca="1" si="217"/>
        <v>5920960977599977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5920960977599977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24670670739999.902</v>
      </c>
      <c r="L5904" s="444">
        <f t="shared" ca="1" si="217"/>
        <v>5945631648339977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5945631648339977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24773465201416.57</v>
      </c>
      <c r="L5905" s="444">
        <f t="shared" ca="1" si="217"/>
        <v>5970405113541394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5970405113541394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24876687973089.141</v>
      </c>
      <c r="L5906" s="444">
        <f t="shared" ca="1" si="217"/>
        <v>5995281801514483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5995281801514483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24980340839643.68</v>
      </c>
      <c r="L5907" s="444">
        <f t="shared" ca="1" si="217"/>
        <v>6020262142354127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6020262142354127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25084425593142.195</v>
      </c>
      <c r="L5908" s="444">
        <f t="shared" ca="1" si="217"/>
        <v>6045346567947269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6045346567947269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25188944033113.621</v>
      </c>
      <c r="L5909" s="444">
        <f t="shared" ca="1" si="217"/>
        <v>6070535511980383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6070535511980383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25293897966584.93</v>
      </c>
      <c r="L5910" s="444">
        <f t="shared" ca="1" si="217"/>
        <v>6095829409946968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6095829409946968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25399289208112.367</v>
      </c>
      <c r="L5911" s="444">
        <f t="shared" ca="1" si="217"/>
        <v>6121228699155080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6121228699155080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25505119579812.832</v>
      </c>
      <c r="L5912" s="444">
        <f t="shared" ca="1" si="217"/>
        <v>6146733818734893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6146733818734893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25611390911395.387</v>
      </c>
      <c r="L5913" s="444">
        <f t="shared" ca="1" si="217"/>
        <v>6172345209646288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6172345209646288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25718105040192.867</v>
      </c>
      <c r="L5914" s="444">
        <f t="shared" ca="1" si="217"/>
        <v>6198063314686481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6198063314686481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25825263811193.672</v>
      </c>
      <c r="L5915" s="444">
        <f t="shared" ca="1" si="217"/>
        <v>6223888578497675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6223888578497675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25932869077073.645</v>
      </c>
      <c r="L5916" s="444">
        <f t="shared" ca="1" si="217"/>
        <v>6249821447574749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6249821447574749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26040922698228.121</v>
      </c>
      <c r="L5917" s="444">
        <f t="shared" ca="1" si="217"/>
        <v>6275862370272977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6275862370272977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26149426542804.07</v>
      </c>
      <c r="L5918" s="444">
        <f t="shared" ca="1" si="217"/>
        <v>6302011796815781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6302011796815781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26258382486732.422</v>
      </c>
      <c r="L5919" s="444">
        <f t="shared" ca="1" si="217"/>
        <v>6328270179302513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6328270179302513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26367792413760.469</v>
      </c>
      <c r="L5920" s="444">
        <f t="shared" ca="1" si="217"/>
        <v>6354637971716273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6354637971716273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26477658215484.469</v>
      </c>
      <c r="L5921" s="444">
        <f t="shared" ca="1" si="217"/>
        <v>6381115629931757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6381115629931757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26587981791382.32</v>
      </c>
      <c r="L5922" s="444">
        <f t="shared" ca="1" si="217"/>
        <v>6407703611723139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6407703611723139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26698765048846.414</v>
      </c>
      <c r="L5923" s="444">
        <f t="shared" ca="1" si="217"/>
        <v>6434402376771985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6434402376771985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26810009903216.605</v>
      </c>
      <c r="L5924" s="444">
        <f t="shared" ca="1" si="217"/>
        <v>6461212386675202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6461212386675202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26921718277813.34</v>
      </c>
      <c r="L5925" s="444">
        <f t="shared" ca="1" si="217"/>
        <v>6488134104953015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6488134104953015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27033892103970.895</v>
      </c>
      <c r="L5926" s="444">
        <f t="shared" ca="1" si="217"/>
        <v>6515167997056986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6515167997056986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27146533321070.773</v>
      </c>
      <c r="L5927" s="444">
        <f t="shared" ca="1" si="217"/>
        <v>6542314530378057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6542314530378057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27259643876575.238</v>
      </c>
      <c r="L5928" s="444">
        <f t="shared" ca="1" si="217"/>
        <v>6569574174254632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6569574174254632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27373225726060.965</v>
      </c>
      <c r="L5929" s="444">
        <f t="shared" ca="1" si="217"/>
        <v>6596947399980693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6596947399980693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27487280833252.887</v>
      </c>
      <c r="L5930" s="444">
        <f t="shared" ca="1" si="217"/>
        <v>6624434680813946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6624434680813946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27601811170058.109</v>
      </c>
      <c r="L5931" s="444">
        <f t="shared" ca="1" si="217"/>
        <v>6652036491984004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6652036491984004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27716818716600.016</v>
      </c>
      <c r="L5932" s="444">
        <f t="shared" ca="1" si="217"/>
        <v>6679753310700604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6679753310700604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27832305461252.516</v>
      </c>
      <c r="L5933" s="444">
        <f t="shared" ca="1" si="217"/>
        <v>6707585616161857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6707585616161857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27948273400674.402</v>
      </c>
      <c r="L5934" s="444">
        <f t="shared" ca="1" si="217"/>
        <v>6735533889562531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6735533889562531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28064724539843.879</v>
      </c>
      <c r="L5935" s="444">
        <f t="shared" ca="1" si="217"/>
        <v>6763598614102375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6763598614102375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28181660892093.23</v>
      </c>
      <c r="L5936" s="444">
        <f t="shared" ca="1" si="217"/>
        <v>6791780274994468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6791780274994468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28299084479143.617</v>
      </c>
      <c r="L5937" s="444">
        <f t="shared" ca="1" si="217"/>
        <v>6820079359473612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6820079359473612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28416997331140.051</v>
      </c>
      <c r="L5938" s="444">
        <f t="shared" ca="1" si="217"/>
        <v>6848496356804752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6848496356804752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28535401486686.465</v>
      </c>
      <c r="L5939" s="444">
        <f t="shared" ca="1" si="217"/>
        <v>6877031758291438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6877031758291438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28654298992880.992</v>
      </c>
      <c r="L5940" s="444">
        <f t="shared" ca="1" si="217"/>
        <v>6905686057284319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6905686057284319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28773691905351.328</v>
      </c>
      <c r="L5941" s="444">
        <f t="shared" ca="1" si="217"/>
        <v>6934459749189670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6934459749189670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28893582288290.293</v>
      </c>
      <c r="L5942" s="444">
        <f t="shared" ca="1" si="217"/>
        <v>6963353331477960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6963353331477960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29013972214491.5</v>
      </c>
      <c r="L5943" s="444">
        <f t="shared" ca="1" si="217"/>
        <v>6992367303692452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6992367303692452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29134863765385.215</v>
      </c>
      <c r="L5944" s="444">
        <f t="shared" ca="1" si="217"/>
        <v>7021502167457837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7021502167457837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29256259031074.316</v>
      </c>
      <c r="L5945" s="444">
        <f t="shared" ca="1" si="217"/>
        <v>7050758426488911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7050758426488911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29378160110370.465</v>
      </c>
      <c r="L5946" s="444">
        <f t="shared" ca="1" si="217"/>
        <v>7080136586599281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7080136586599281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29500569110830.336</v>
      </c>
      <c r="L5947" s="444">
        <f t="shared" ca="1" si="217"/>
        <v>7109637155710111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7109637155710111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29623488148792.129</v>
      </c>
      <c r="L5948" s="444">
        <f t="shared" ca="1" si="217"/>
        <v>7139260643858903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7139260643858903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29746919349412.098</v>
      </c>
      <c r="L5949" s="444">
        <f t="shared" ca="1" si="217"/>
        <v>7169007563208315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7169007563208315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29870864846701.313</v>
      </c>
      <c r="L5950" s="444">
        <f t="shared" ca="1" si="217"/>
        <v>7198878428055016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7198878428055016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29995326783562.566</v>
      </c>
      <c r="L5951" s="444">
        <f t="shared" ca="1" si="217"/>
        <v>7228873754838579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7228873754838579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30120307311827.406</v>
      </c>
      <c r="L5952" s="444">
        <f t="shared" ca="1" si="217"/>
        <v>7258994062150406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7258994062150406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30245808592293.355</v>
      </c>
      <c r="L5953" s="444">
        <f t="shared" ca="1" si="217"/>
        <v>7289239870742699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7289239870742699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30371832794761.246</v>
      </c>
      <c r="L5954" s="444">
        <f t="shared" ca="1" si="217"/>
        <v>7319611703537460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7319611703537460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30498382098072.75</v>
      </c>
      <c r="L5955" s="444">
        <f t="shared" ca="1" si="217"/>
        <v>7350110085635533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7350110085635533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30625458690148.051</v>
      </c>
      <c r="L5956" s="444">
        <f t="shared" ca="1" si="217"/>
        <v>7380735544325681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7380735544325681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30753064768023.672</v>
      </c>
      <c r="L5957" s="444">
        <f t="shared" ca="1" si="217"/>
        <v>7411488609093705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7411488609093705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30881202537890.438</v>
      </c>
      <c r="L5958" s="444">
        <f t="shared" ca="1" si="217"/>
        <v>7442369811631595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7442369811631595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31009874215131.645</v>
      </c>
      <c r="L5959" s="444">
        <f t="shared" ca="1" si="217"/>
        <v>7473379685846727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7473379685846727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31139082024361.363</v>
      </c>
      <c r="L5960" s="444">
        <f t="shared" ca="1" si="217"/>
        <v>7504518767871088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7504518767871088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31268828199462.871</v>
      </c>
      <c r="L5961" s="444">
        <f t="shared" ca="1" si="217"/>
        <v>7535787596070551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7535787596070551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31399114983627.293</v>
      </c>
      <c r="L5962" s="444">
        <f t="shared" ca="1" si="217"/>
        <v>7567186711054178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7567186711054178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31529944629392.41</v>
      </c>
      <c r="L5963" s="444">
        <f t="shared" ca="1" si="217"/>
        <v>7598716655683570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7598716655683570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31661319398681.543</v>
      </c>
      <c r="L5964" s="444">
        <f t="shared" ca="1" si="217"/>
        <v>7630377975082252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7630377975082252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31793241562842.711</v>
      </c>
      <c r="L5965" s="444">
        <f t="shared" ca="1" si="217"/>
        <v>7662171216645095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7662171216645095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31925713402687.895</v>
      </c>
      <c r="L5966" s="444">
        <f t="shared" ca="1" si="217"/>
        <v>7694096930047783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7694096930047783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32058737208532.43</v>
      </c>
      <c r="L5967" s="444">
        <f t="shared" ca="1" si="217"/>
        <v>7726155667256315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7726155667256315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32192315280234.645</v>
      </c>
      <c r="L5968" s="444">
        <f t="shared" ca="1" si="217"/>
        <v>7758347982536550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7758347982536550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32326449927235.625</v>
      </c>
      <c r="L5969" s="444">
        <f t="shared" ca="1" si="217"/>
        <v>7790674432463786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7790674432463786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32461143468599.105</v>
      </c>
      <c r="L5970" s="444">
        <f t="shared" ca="1" si="217"/>
        <v>7823135575932385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7823135575932385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32596398233051.605</v>
      </c>
      <c r="L5971" s="444">
        <f t="shared" ca="1" si="217"/>
        <v>7855731974165437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7855731974165437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32732216559022.648</v>
      </c>
      <c r="L5972" s="444">
        <f t="shared" ca="1" si="217"/>
        <v>7888464190724460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7888464190724460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32868600794685.25</v>
      </c>
      <c r="L5973" s="444">
        <f t="shared" ca="1" si="217"/>
        <v>7921332791519145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7921332791519145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33005553297996.438</v>
      </c>
      <c r="L5974" s="444">
        <f t="shared" ca="1" si="217"/>
        <v>7954338344817141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7954338344817141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33143076436738.086</v>
      </c>
      <c r="L5975" s="444">
        <f t="shared" ca="1" si="217"/>
        <v>7987481421253879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7987481421253879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33281172588557.824</v>
      </c>
      <c r="L5976" s="444">
        <f t="shared" ca="1" si="217"/>
        <v>8020762593842437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8020762593842437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33419844141010.152</v>
      </c>
      <c r="L5977" s="444">
        <f t="shared" ca="1" si="217"/>
        <v>8054182437983447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8054182437983447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33559093491597.695</v>
      </c>
      <c r="L5978" s="444">
        <f t="shared" ca="1" si="217"/>
        <v>8087741531475045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8087741531475045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33698923047812.688</v>
      </c>
      <c r="L5979" s="444">
        <f t="shared" ca="1" si="217"/>
        <v>8121440454522858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8121440454522858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33839335227178.574</v>
      </c>
      <c r="L5980" s="444">
        <f t="shared" ca="1" si="217"/>
        <v>8155279789750037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8155279789750037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33980332457291.816</v>
      </c>
      <c r="L5981" s="444">
        <f t="shared" ca="1" si="217"/>
        <v>8189260122207329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8189260122207329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34121917175863.871</v>
      </c>
      <c r="L5982" s="444">
        <f t="shared" ca="1" si="217"/>
        <v>8223382039383193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8223382039383193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34264091830763.305</v>
      </c>
      <c r="L5983" s="444">
        <f t="shared" ca="1" si="217"/>
        <v>8257646131213956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8257646131213956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34406858880058.148</v>
      </c>
      <c r="L5984" s="444">
        <f t="shared" ca="1" si="217"/>
        <v>8292052990094014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8292052990094014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34550220792058.391</v>
      </c>
      <c r="L5985" s="444">
        <f t="shared" ca="1" si="217"/>
        <v>8326603210886072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8326603210886072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34694180045358.633</v>
      </c>
      <c r="L5986" s="444">
        <f t="shared" ca="1" si="217"/>
        <v>8361297390931431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8361297390931431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34838739128880.965</v>
      </c>
      <c r="L5987" s="444">
        <f t="shared" ca="1" si="217"/>
        <v>8396136130060312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8396136130060312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34983900541917.965</v>
      </c>
      <c r="L5988" s="444">
        <f t="shared" ca="1" si="217"/>
        <v>8431120030602230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8431120030602230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35129666794175.957</v>
      </c>
      <c r="L5989" s="444">
        <f t="shared" ca="1" si="217"/>
        <v>8466249697396406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8466249697396406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35276040405818.359</v>
      </c>
      <c r="L5990" s="444">
        <f t="shared" ca="1" si="217"/>
        <v>8501525737802224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8501525737802224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35423023907509.273</v>
      </c>
      <c r="L5991" s="444">
        <f t="shared" ca="1" si="217"/>
        <v>8536948761709733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8536948761709733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35570619840457.219</v>
      </c>
      <c r="L5992" s="444">
        <f t="shared" ca="1" si="217"/>
        <v>8572519381550190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8572519381550190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35718830756459.117</v>
      </c>
      <c r="L5993" s="444">
        <f t="shared" ca="1" si="217"/>
        <v>8608238212306649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8608238212306649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35867659217944.367</v>
      </c>
      <c r="L5994" s="444">
        <f t="shared" ca="1" si="217"/>
        <v>8644105871524593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8644105871524593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36017107798019.133</v>
      </c>
      <c r="L5995" s="444">
        <f t="shared" ca="1" si="217"/>
        <v>8680122979322612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8680122979322612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36167179080510.891</v>
      </c>
      <c r="L5996" s="444">
        <f t="shared" ca="1" si="217"/>
        <v>8716290158403123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8716290158403123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36317875660013.016</v>
      </c>
      <c r="L5997" s="444">
        <f t="shared" ca="1" si="217"/>
        <v>8752608034063136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8752608034063136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36469200141929.727</v>
      </c>
      <c r="L5998" s="444">
        <f t="shared" ca="1" si="217"/>
        <v>8789077234205066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8789077234205066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36621155142521.109</v>
      </c>
      <c r="L5999" s="444">
        <f t="shared" ca="1" si="217"/>
        <v>8825698389347587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8825698389347587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36773743288948.281</v>
      </c>
      <c r="L6000" s="444">
        <f t="shared" ca="1" si="217"/>
        <v>8862472132636535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8862472132636535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36926967219318.898</v>
      </c>
      <c r="L6001" s="444">
        <f t="shared" ca="1" si="217"/>
        <v>8899399099855854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8899399099855854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37080829582732.727</v>
      </c>
      <c r="L6002" s="444">
        <f t="shared" ca="1" si="217"/>
        <v>8936479929438587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8936479929438587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37235333039327.445</v>
      </c>
      <c r="L6003" s="444">
        <f t="shared" ca="1" si="217"/>
        <v>8973715262477914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8973715262477914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37390480260324.648</v>
      </c>
      <c r="L6004" s="444">
        <f t="shared" ca="1" si="217"/>
        <v>9011105742738238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9011105742738238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37546273928075.992</v>
      </c>
      <c r="L6005" s="444">
        <f t="shared" ca="1" si="217"/>
        <v>9048652016666314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9048652016666314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37702716736109.641</v>
      </c>
      <c r="L6006" s="444">
        <f t="shared" ca="1" si="217"/>
        <v>9086354733402424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9086354733402424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37859811389176.766</v>
      </c>
      <c r="L6007" s="444">
        <f t="shared" ca="1" si="217"/>
        <v>9124214544791600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9124214544791600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38017560603298.336</v>
      </c>
      <c r="L6008" s="444">
        <f t="shared" ca="1" si="217"/>
        <v>9162232105394898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9162232105394898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38175967105812.078</v>
      </c>
      <c r="L6009" s="444">
        <f t="shared" ca="1" si="217"/>
        <v>9200408072500710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9200408072500710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38335033635419.625</v>
      </c>
      <c r="L6010" s="444">
        <f t="shared" ca="1" si="217"/>
        <v>9238743106136130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9238743106136130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38494762942233.875</v>
      </c>
      <c r="L6011" s="444">
        <f t="shared" ca="1" si="217"/>
        <v>9277237869078364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9277237869078364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38655157787826.516</v>
      </c>
      <c r="L6012" s="444">
        <f t="shared" ca="1" si="217"/>
        <v>9315893026866190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9315893026866190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38816220945275.789</v>
      </c>
      <c r="L6013" s="444">
        <f t="shared" ca="1" si="217"/>
        <v>9354709247811466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9354709247811466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38977955199214.438</v>
      </c>
      <c r="L6014" s="444">
        <f t="shared" ca="1" si="217"/>
        <v>9393687203010680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9393687203010680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39140363345877.836</v>
      </c>
      <c r="L6015" s="444">
        <f t="shared" ca="1" si="217"/>
        <v>9432827566356558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9432827566356558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39303448193152.328</v>
      </c>
      <c r="L6016" s="444">
        <f t="shared" ca="1" si="217"/>
        <v>9472131014549710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9472131014549710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39467212560623.789</v>
      </c>
      <c r="L6017" s="444">
        <f t="shared" ca="1" si="217"/>
        <v>9511598227110334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9511598227110334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39631659279626.391</v>
      </c>
      <c r="L6018" s="444">
        <f t="shared" ca="1" si="217"/>
        <v>9551229886389960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9551229886389960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39796791193291.5</v>
      </c>
      <c r="L6019" s="444">
        <f t="shared" ca="1" si="217"/>
        <v>9591026677583252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9591026677583252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39962611156596.883</v>
      </c>
      <c r="L6020" s="444">
        <f t="shared" ca="1" si="217"/>
        <v>9630989288739848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9630989288739848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40129122036416.031</v>
      </c>
      <c r="L6021" s="444">
        <f t="shared" ca="1" si="217"/>
        <v>9671118410776264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9671118410776264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40296326711567.766</v>
      </c>
      <c r="L6022" s="444">
        <f t="shared" ca="1" si="217"/>
        <v>9711414737487832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9711414737487832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40464228072865.969</v>
      </c>
      <c r="L6023" s="444">
        <f t="shared" ca="1" si="217"/>
        <v>9751878965560698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9751878965560698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40632829023169.578</v>
      </c>
      <c r="L6024" s="444">
        <f t="shared" ca="1" si="217"/>
        <v>9792511794583868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9792511794583868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40802132477432.781</v>
      </c>
      <c r="L6025" s="444">
        <f t="shared" ca="1" si="217"/>
        <v>9833313927061300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9833313927061300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40972141362755.414</v>
      </c>
      <c r="L6026" s="444">
        <f t="shared" ca="1" si="217"/>
        <v>9874286068424056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9874286068424056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41142858618433.563</v>
      </c>
      <c r="L6027" s="444">
        <f t="shared" ca="1" si="217"/>
        <v>9915428927042490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9915428927042490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41314287196010.375</v>
      </c>
      <c r="L6028" s="444">
        <f t="shared" ca="1" si="217"/>
        <v>9956743214238500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9956743214238500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41486430059327.086</v>
      </c>
      <c r="L6029" s="444">
        <f t="shared" ca="1" si="217"/>
        <v>9998229644297828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9998229644297828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41659290184574.281</v>
      </c>
      <c r="L6030" s="444">
        <f t="shared" ca="1" si="217"/>
        <v>1.0039888934482402E+16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1.0039888934482402E+16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41832870560343.344</v>
      </c>
      <c r="L6031" s="444">
        <f t="shared" ca="1" si="217"/>
        <v>1.0081721805042746E+16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1.0081721805042746E+16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42007174187678.109</v>
      </c>
      <c r="L6032" s="444">
        <f t="shared" ca="1" si="217"/>
        <v>1.0123728979230424E+16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1.0123728979230424E+16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42182204080126.766</v>
      </c>
      <c r="L6033" s="444">
        <f t="shared" ca="1" si="217"/>
        <v>1.016591118331055E+16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1.016591118331055E+16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42357963263793.961</v>
      </c>
      <c r="L6034" s="444">
        <f t="shared" ca="1" si="217"/>
        <v>1.0208269146574344E+16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1.0208269146574344E+16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42534454777393.102</v>
      </c>
      <c r="L6035" s="444">
        <f t="shared" ca="1" si="217"/>
        <v>1.0250803601351738E+16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1.0250803601351738E+16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42711681672298.906</v>
      </c>
      <c r="L6036" s="444">
        <f t="shared" ca="1" si="217"/>
        <v>1.0293515283024036E+16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1.0293515283024036E+16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42889647012600.148</v>
      </c>
      <c r="L6037" s="444">
        <f t="shared" ca="1" si="217"/>
        <v>1.0336404930036636E+16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1.0336404930036636E+16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43068353875152.648</v>
      </c>
      <c r="L6038" s="444">
        <f t="shared" ca="1" si="217"/>
        <v>1.0379473283911788E+16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1.0379473283911788E+16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43247805349632.453</v>
      </c>
      <c r="L6039" s="444">
        <f t="shared" ca="1" si="217"/>
        <v>1.042272108926142E+16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1.042272108926142E+16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43428004538589.25</v>
      </c>
      <c r="L6040" s="444">
        <f t="shared" ca="1" si="217"/>
        <v>1.046614909380001E+16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1.046614909380001E+16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43608954557500.039</v>
      </c>
      <c r="L6041" s="444">
        <f t="shared" ca="1" si="217"/>
        <v>1.050975804835751E+16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1.050975804835751E+16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43790658534822.961</v>
      </c>
      <c r="L6042" s="444">
        <f t="shared" ca="1" si="217"/>
        <v>1.0553548706892332E+16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1.0553548706892332E+16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43973119612051.383</v>
      </c>
      <c r="L6043" s="444">
        <f t="shared" ca="1" si="217"/>
        <v>1.0597521826504384E+16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1.0597521826504384E+16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44156340943768.266</v>
      </c>
      <c r="L6044" s="444">
        <f t="shared" ca="1" si="217"/>
        <v>1.0641678167448152E+16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1.0641678167448152E+16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44340325697700.633</v>
      </c>
      <c r="L6045" s="444">
        <f t="shared" ca="1" si="217"/>
        <v>1.0686018493145852E+16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1.0686018493145852E+16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44525077054774.383</v>
      </c>
      <c r="L6046" s="444">
        <f t="shared" ca="1" si="217"/>
        <v>1.0730543570200626E+16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1.0730543570200626E+16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44710598209169.273</v>
      </c>
      <c r="L6047" s="444">
        <f t="shared" ca="1" si="217"/>
        <v>1.0775254168409796E+16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1.0775254168409796E+16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44896892368374.148</v>
      </c>
      <c r="L6048" s="444">
        <f t="shared" ca="1" si="217"/>
        <v>1.082015106077817E+16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1.082015106077817E+16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45083962753242.375</v>
      </c>
      <c r="L6049" s="444">
        <f t="shared" ca="1" si="217"/>
        <v>1.0865235023531412E+16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1.0865235023531412E+16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45271812598047.547</v>
      </c>
      <c r="L6050" s="444">
        <f t="shared" ca="1" si="217"/>
        <v>1.091050683612946E+16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1.091050683612946E+16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45460445150539.414</v>
      </c>
      <c r="L6051" s="444">
        <f t="shared" ca="1" si="217"/>
        <v>1.095596728128E+16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1.095596728128E+16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45649863672000</v>
      </c>
      <c r="L6052" s="444">
        <f t="shared" ca="1" si="217"/>
        <v>1.1001617144952E+16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1.1001617144952E+16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45840071437300</v>
      </c>
      <c r="L6053" s="444">
        <f t="shared" ca="1" si="217"/>
        <v>1.10474572163893E+16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1.10474572163893E+16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46031071734955.414</v>
      </c>
      <c r="L6054" s="444">
        <f t="shared" ca="1" si="217"/>
        <v>1.1093488288124256E+16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1.1093488288124256E+16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46222867867184.398</v>
      </c>
      <c r="L6055" s="444">
        <f t="shared" ca="1" si="217"/>
        <v>1.113971115599144E+16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1.113971115599144E+16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46415463149964.336</v>
      </c>
      <c r="L6056" s="444">
        <f t="shared" ca="1" si="217"/>
        <v>1.1186126619141404E+16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1.1186126619141404E+16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46608860913089.18</v>
      </c>
      <c r="L6057" s="444">
        <f t="shared" ca="1" si="217"/>
        <v>1.1232735480054494E+16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1.1232735480054494E+16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46803064500227.055</v>
      </c>
      <c r="L6058" s="444">
        <f t="shared" ca="1" si="217"/>
        <v>1.1279538544554722E+16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1.1279538544554722E+16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46998077268978.008</v>
      </c>
      <c r="L6059" s="444">
        <f t="shared" ca="1" si="217"/>
        <v>1.13265366218237E+16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1.13265366218237E+16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47193902590932.086</v>
      </c>
      <c r="L6060" s="444">
        <f t="shared" ca="1" si="217"/>
        <v>1.1373730524414632E+16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1.1373730524414632E+16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47390543851727.633</v>
      </c>
      <c r="L6061" s="444">
        <f t="shared" ca="1" si="217"/>
        <v>1.142112106826636E+16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1.142112106826636E+16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47588004451109.836</v>
      </c>
      <c r="L6062" s="444">
        <f t="shared" ca="1" si="217"/>
        <v>1.146870907271747E+16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1.146870907271747E+16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47786287802989.461</v>
      </c>
      <c r="L6063" s="444">
        <f t="shared" ca="1" si="217"/>
        <v>1.151649536052046E+16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1.151649536052046E+16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47985397335501.914</v>
      </c>
      <c r="L6064" s="444">
        <f t="shared" ca="1" si="217"/>
        <v>1.1564480757855962E+16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1.1564480757855962E+16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48185336491066.508</v>
      </c>
      <c r="L6065" s="444">
        <f t="shared" ca="1" si="217"/>
        <v>1.1612666094347028E+16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1.1612666094347028E+16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48386108726445.953</v>
      </c>
      <c r="L6066" s="444">
        <f t="shared" ca="1" si="217"/>
        <v>1.1661052203073474E+16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1.1661052203073474E+16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48587717512806.141</v>
      </c>
      <c r="L6067" s="444">
        <f t="shared" ca="1" si="217"/>
        <v>1.170963992058628E+16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1.170963992058628E+16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48790166335776.164</v>
      </c>
      <c r="L6068" s="444">
        <f t="shared" ca="1" si="217"/>
        <v>1.1758430086922056E+16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1.1758430086922056E+16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48993458695508.563</v>
      </c>
      <c r="L6069" s="444">
        <f t="shared" ca="1" si="217"/>
        <v>1.1807423545617564E+16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1.1807423545617564E+16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49197598106739.852</v>
      </c>
      <c r="L6070" s="444">
        <f t="shared" ca="1" si="217"/>
        <v>1.1856621143724304E+16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1.1856621143724304E+16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49402588098851.266</v>
      </c>
      <c r="L6071" s="444">
        <f t="shared" ca="1" si="217"/>
        <v>1.1906023731823156E+16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1.1906023731823156E+16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49608432215929.813</v>
      </c>
      <c r="L6072" s="444">
        <f t="shared" ca="1" si="217"/>
        <v>1.1955632164039086E+16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1.1955632164039086E+16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49815134016829.523</v>
      </c>
      <c r="L6073" s="444">
        <f t="shared" ca="1" si="217"/>
        <v>1.2005447298055916E+16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1.2005447298055916E+16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50022697075232.984</v>
      </c>
      <c r="L6074" s="444">
        <f t="shared" ca="1" si="217"/>
        <v>1.2055469995131148E+16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1.2055469995131148E+16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50231124979713.117</v>
      </c>
      <c r="L6075" s="444">
        <f t="shared" ca="1" si="217"/>
        <v>1.2105701120110862E+16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1.2105701120110862E+16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50440421333795.258</v>
      </c>
      <c r="L6076" s="444">
        <f t="shared" ca="1" si="217"/>
        <v>1.2156141541444658E+16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1.2156141541444658E+16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50650589756019.406</v>
      </c>
      <c r="L6077" s="444">
        <f t="shared" ca="1" si="217"/>
        <v>1.2206792131200678E+16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1.2206792131200678E+16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50861633880002.828</v>
      </c>
      <c r="L6078" s="444">
        <f t="shared" ca="1" si="217"/>
        <v>1.225765376508068E+16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1.225765376508068E+16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51073557354502.836</v>
      </c>
      <c r="L6079" s="444">
        <f t="shared" ca="1" si="217"/>
        <v>1.2308727322435182E+16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1.2308727322435182E+16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51286363843479.922</v>
      </c>
      <c r="L6080" s="444">
        <f t="shared" ca="1" si="217"/>
        <v>1.2360013686278662E+16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1.2360013686278662E+16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51500057026161.094</v>
      </c>
      <c r="L6081" s="444">
        <f t="shared" ca="1" si="217"/>
        <v>1.2411513743304824E+16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1.2411513743304824E+16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51714640597103.43</v>
      </c>
      <c r="L6082" s="444">
        <f t="shared" ca="1" si="217"/>
        <v>1.2463228383901928E+16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1.2463228383901928E+16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51930118266258.031</v>
      </c>
      <c r="L6083" s="444">
        <f t="shared" ca="1" si="217"/>
        <v>1.2515158502168186E+16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1.2515158502168186E+16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52146493759034.109</v>
      </c>
      <c r="L6084" s="444">
        <f t="shared" ca="1" si="217"/>
        <v>1.256730499592722E+16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1.256730499592722E+16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52363770816363.414</v>
      </c>
      <c r="L6085" s="444">
        <f t="shared" ca="1" si="217"/>
        <v>1.2619668766743584E+16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1.2619668766743584E+16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52581953194764.93</v>
      </c>
      <c r="L6086" s="444">
        <f t="shared" ca="1" si="217"/>
        <v>1.2672250719938348E+16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1.2672250719938348E+16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52801044666409.781</v>
      </c>
      <c r="L6087" s="444">
        <f t="shared" ca="1" si="217"/>
        <v>1.2725051764604758E+16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1.2725051764604758E+16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53021049019186.492</v>
      </c>
      <c r="L6088" s="444">
        <f t="shared" ca="1" si="217"/>
        <v>1.2778072813623944E+16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1.2778072813623944E+16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53241970056766.43</v>
      </c>
      <c r="L6089" s="444">
        <f t="shared" ca="1" si="217"/>
        <v>1.283131478368071E+16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1.283131478368071E+16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53463811598669.625</v>
      </c>
      <c r="L6090" s="444">
        <f t="shared" ca="1" si="217"/>
        <v>1.288477859527938E+16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1.288477859527938E+16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53686577480330.75</v>
      </c>
      <c r="L6091" s="444">
        <f t="shared" ca="1" si="217"/>
        <v>1.293846517275971E+16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1.293846517275971E+16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53910271553165.461</v>
      </c>
      <c r="L6092" s="444">
        <f t="shared" ca="1" si="217"/>
        <v>1.2992375444312876E+16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1.2992375444312876E+16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54134897684636.984</v>
      </c>
      <c r="L6093" s="444">
        <f t="shared" ca="1" si="217"/>
        <v>1.3046510341997512E+16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1.3046510341997512E+16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54360459758322.969</v>
      </c>
      <c r="L6094" s="444">
        <f t="shared" ca="1" si="217"/>
        <v>1.3100870801755834E+16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1.3100870801755834E+16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54586961673982.641</v>
      </c>
      <c r="L6095" s="444">
        <f t="shared" ca="1" si="217"/>
        <v>1.3155457763429816E+16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1.3155457763429816E+16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54814407347624.234</v>
      </c>
      <c r="L6096" s="444">
        <f t="shared" ca="1" si="217"/>
        <v>1.321027217077744E+16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1.321027217077744E+16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55042800711572.664</v>
      </c>
      <c r="L6097" s="444">
        <f t="shared" ca="1" si="217"/>
        <v>1.3265314971489012E+16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1.3265314971489012E+16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55272145714537.547</v>
      </c>
      <c r="L6098" s="444">
        <f t="shared" ca="1" si="217"/>
        <v>1.332058711720355E+16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1.332058711720355E+16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55502446321681.461</v>
      </c>
      <c r="L6099" s="444">
        <f t="shared" ca="1" si="217"/>
        <v>1.3376089563525232E+16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1.3376089563525232E+16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55733706514688.469</v>
      </c>
      <c r="L6100" s="444">
        <f t="shared" ca="1" si="217"/>
        <v>1.343182327003992E+16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1.343182327003992E+16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55965930291833</v>
      </c>
      <c r="L6101" s="444">
        <f t="shared" ca="1" si="217"/>
        <v>1.3487789200331752E+16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1.3487789200331752E+16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56199121668048.969</v>
      </c>
      <c r="L6102" s="444">
        <f t="shared" ca="1" si="217"/>
        <v>1.35439883219998E+16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1.35439883219998E+16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56433284674999.164</v>
      </c>
      <c r="L6103" s="444">
        <f t="shared" ca="1" si="217"/>
        <v>1.36004216066748E+16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1.36004216066748E+16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56668423361145</v>
      </c>
      <c r="L6104" s="444">
        <f t="shared" ca="1" si="217"/>
        <v>1.3657090030035944E+16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1.3657090030035944E+16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56904541791816.43</v>
      </c>
      <c r="L6105" s="444">
        <f t="shared" ca="1" si="217"/>
        <v>1.371399457182776E+16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1.371399457182776E+16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57141644049282.336</v>
      </c>
      <c r="L6106" s="444">
        <f t="shared" ca="1" si="217"/>
        <v>1.3771136215877042E+16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1.3771136215877042E+16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57379734232821.008</v>
      </c>
      <c r="L6107" s="444">
        <f t="shared" ca="1" si="217"/>
        <v>1.3828515950109864E+16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1.3828515950109864E+16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57618816458791.102</v>
      </c>
      <c r="L6108" s="444">
        <f t="shared" ca="1" si="217"/>
        <v>1.3886134766568656E+16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1.3886134766568656E+16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57858894860702.734</v>
      </c>
      <c r="L6109" s="444">
        <f t="shared" ca="1" si="217"/>
        <v>1.3943993661429358E+16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1.3943993661429358E+16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58099973589288.992</v>
      </c>
      <c r="L6110" s="444">
        <f t="shared" ca="1" si="217"/>
        <v>1.4002093635018646E+16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1.4002093635018646E+16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58342056812577.688</v>
      </c>
      <c r="L6111" s="444">
        <f t="shared" ca="1" si="217"/>
        <v>1.4060435691831224E+16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1.4060435691831224E+16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58585148715963.43</v>
      </c>
      <c r="L6112" s="444">
        <f t="shared" ca="1" si="217"/>
        <v>1.4119020840547188E+16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1.4119020840547188E+16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58829253502279.945</v>
      </c>
      <c r="L6113" s="444">
        <f t="shared" ca="1" si="217"/>
        <v>1.4177850094049468E+16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1.4177850094049468E+16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59074375391872.781</v>
      </c>
      <c r="L6114" s="444">
        <f t="shared" ca="1" si="217"/>
        <v>1.423692446944134E+16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1.423692446944134E+16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59320518622672.25</v>
      </c>
      <c r="L6115" s="444">
        <f t="shared" ca="1" si="217"/>
        <v>1.4296244988064012E+16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1.4296244988064012E+16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59567687450266.719</v>
      </c>
      <c r="L6116" s="444">
        <f t="shared" ca="1" si="217"/>
        <v>1.4355812675514278E+16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1.4355812675514278E+16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59815886147976.156</v>
      </c>
      <c r="L6117" s="444">
        <f t="shared" ca="1" si="217"/>
        <v>1.4415628561662254E+16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1.4415628561662254E+16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60065119006926.055</v>
      </c>
      <c r="L6118" s="444">
        <f t="shared" ca="1" si="217"/>
        <v>1.447569368066918E+16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1.447569368066918E+16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60315390336121.586</v>
      </c>
      <c r="L6119" s="444">
        <f t="shared" ca="1" si="217"/>
        <v>1.4536009071005302E+16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1.4536009071005302E+16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60566704462522.094</v>
      </c>
      <c r="L6120" s="444">
        <f t="shared" ca="1" si="217"/>
        <v>1.4596575775467824E+16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1.4596575775467824E+16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60819065731115.93</v>
      </c>
      <c r="L6121" s="444">
        <f t="shared" ca="1" si="217"/>
        <v>1.465739484119894E+16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1.465739484119894E+16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61072478504995.594</v>
      </c>
      <c r="L6122" s="444">
        <f t="shared" ca="1" si="217"/>
        <v>1.4718467319703936E+16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1.4718467319703936E+16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61326947165433.055</v>
      </c>
      <c r="L6123" s="444">
        <f t="shared" ca="1" si="217"/>
        <v>1.477979426686937E+16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1.477979426686937E+16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61582476111955.711</v>
      </c>
      <c r="L6124" s="444">
        <f t="shared" ca="1" si="217"/>
        <v>1.4841376742981326E+16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1.4841376742981326E+16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61839069762422.18</v>
      </c>
      <c r="L6125" s="444">
        <f t="shared" ca="1" si="217"/>
        <v>1.4903215812743748E+16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1.4903215812743748E+16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62096732553098.945</v>
      </c>
      <c r="L6126" s="444">
        <f t="shared" ca="1" si="217"/>
        <v>1.4965312545296846E+16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1.4965312545296846E+16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62355468938736.859</v>
      </c>
      <c r="L6127" s="444">
        <f t="shared" ca="1" si="217"/>
        <v>1.5027668014235582E+16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1.5027668014235582E+16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62615283392648.266</v>
      </c>
      <c r="L6128" s="444">
        <f t="shared" ref="L6128:L6250" ca="1" si="222">I6128-J6128+K6128</f>
        <v>1.509028329762823E+16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1.509028329762823E+16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62876180406784.289</v>
      </c>
      <c r="L6129" s="444">
        <f t="shared" ca="1" si="222"/>
        <v>1.5153159478035014E+16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1.5153159478035014E+16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63138164491812.555</v>
      </c>
      <c r="L6130" s="444">
        <f t="shared" ca="1" si="222"/>
        <v>1.5216297642526826E+16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1.5216297642526826E+16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63401240177195.117</v>
      </c>
      <c r="L6131" s="444">
        <f t="shared" ca="1" si="222"/>
        <v>1.5279698882704022E+16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1.5279698882704022E+16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63665412011266.758</v>
      </c>
      <c r="L6132" s="444">
        <f t="shared" ca="1" si="222"/>
        <v>1.5343364294715288E+16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1.5343364294715288E+16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63930684561313.688</v>
      </c>
      <c r="L6133" s="444">
        <f t="shared" ca="1" si="222"/>
        <v>1.5407294979276602E+16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1.5407294979276602E+16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64197062413652.508</v>
      </c>
      <c r="L6134" s="444">
        <f t="shared" ca="1" si="222"/>
        <v>1.5471492041690254E+16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1.5471492041690254E+16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64464550173709.391</v>
      </c>
      <c r="L6135" s="444">
        <f t="shared" ca="1" si="222"/>
        <v>1.5535956591863964E+16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1.5535956591863964E+16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64733152466099.852</v>
      </c>
      <c r="L6136" s="444">
        <f t="shared" ca="1" si="222"/>
        <v>1.5600689744330064E+16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1.5600689744330064E+16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65002873934708.602</v>
      </c>
      <c r="L6137" s="444">
        <f t="shared" ca="1" si="222"/>
        <v>1.5665692618264772E+16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1.5665692618264772E+16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65273719242769.883</v>
      </c>
      <c r="L6138" s="444">
        <f t="shared" ca="1" si="222"/>
        <v>1.5730966337507542E+16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1.5730966337507542E+16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65545693072948.094</v>
      </c>
      <c r="L6139" s="444">
        <f t="shared" ca="1" si="222"/>
        <v>1.579651203058049E+16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1.579651203058049E+16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65818800127418.719</v>
      </c>
      <c r="L6140" s="444">
        <f t="shared" ca="1" si="222"/>
        <v>1.5862330830707908E+16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1.5862330830707908E+16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66093045127949.625</v>
      </c>
      <c r="L6141" s="444">
        <f t="shared" ca="1" si="222"/>
        <v>1.5928423875835858E+16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1.5928423875835858E+16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66368432815982.742</v>
      </c>
      <c r="L6142" s="444">
        <f t="shared" ca="1" si="222"/>
        <v>1.599479230865184E+16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1.599479230865184E+16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66644967952715.992</v>
      </c>
      <c r="L6143" s="444">
        <f t="shared" ca="1" si="222"/>
        <v>1.6061437276604556E+16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1.6061437276604556E+16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66922655319185.656</v>
      </c>
      <c r="L6144" s="444">
        <f t="shared" ca="1" si="222"/>
        <v>1.6128359931923742E+16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1.6128359931923742E+16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67201499716348.93</v>
      </c>
      <c r="L6145" s="444">
        <f t="shared" ca="1" si="222"/>
        <v>1.619556143164009E+16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1.619556143164009E+16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67481505965167.039</v>
      </c>
      <c r="L6146" s="444">
        <f t="shared" ca="1" si="222"/>
        <v>1.6263042937605258E+16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1.6263042937605258E+16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67762678906688.57</v>
      </c>
      <c r="L6147" s="444">
        <f t="shared" ca="1" si="222"/>
        <v>1.6330805616511946E+16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1.6330805616511946E+16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68045023402133.109</v>
      </c>
      <c r="L6148" s="444">
        <f t="shared" ca="1" si="222"/>
        <v>1.639885063991408E+16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1.639885063991408E+16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68328544332975.336</v>
      </c>
      <c r="L6149" s="444">
        <f t="shared" ca="1" si="222"/>
        <v>1.6467179184247056E+16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1.6467179184247056E+16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68613246601029.406</v>
      </c>
      <c r="L6150" s="444">
        <f t="shared" ca="1" si="222"/>
        <v>1.6535792430848086E+16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1.6535792430848086E+16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68899135128533.68</v>
      </c>
      <c r="L6151" s="444">
        <f t="shared" ca="1" si="222"/>
        <v>1.660469156597662E+16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1.660469156597662E+16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69186214858235.922</v>
      </c>
      <c r="L6152" s="444">
        <f t="shared" ca="1" si="222"/>
        <v>1.6673877780834856E+16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1.6673877780834856E+16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69474490753478.563</v>
      </c>
      <c r="L6153" s="444">
        <f t="shared" ca="1" si="222"/>
        <v>1.6743352271588334E+16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1.6743352271588334E+16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69763967798284.727</v>
      </c>
      <c r="L6154" s="444">
        <f t="shared" ca="1" si="222"/>
        <v>1.6813116239386618E+16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1.6813116239386618E+16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70054650997444.242</v>
      </c>
      <c r="L6155" s="444">
        <f t="shared" ca="1" si="222"/>
        <v>1.6883170890384062E+16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1.6883170890384062E+16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70346545376600.258</v>
      </c>
      <c r="L6156" s="444">
        <f t="shared" ca="1" si="222"/>
        <v>1.6953517435760662E+16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1.6953517435760662E+16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70639655982336.094</v>
      </c>
      <c r="L6157" s="444">
        <f t="shared" ca="1" si="222"/>
        <v>1.7024157091742998E+16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1.7024157091742998E+16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70933987882262.484</v>
      </c>
      <c r="L6158" s="444">
        <f t="shared" ca="1" si="222"/>
        <v>1.709509107962526E+16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1.709509107962526E+16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71229546165105.25</v>
      </c>
      <c r="L6159" s="444">
        <f t="shared" ca="1" si="222"/>
        <v>1.7166320625790366E+16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1.7166320625790366E+16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71526335940793.203</v>
      </c>
      <c r="L6160" s="444">
        <f t="shared" ca="1" si="222"/>
        <v>1.723784696173116E+16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1.723784696173116E+16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71824362340546.5</v>
      </c>
      <c r="L6161" s="444">
        <f t="shared" ca="1" si="222"/>
        <v>1.7309671324071706E+16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1.7309671324071706E+16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72123630516965.438</v>
      </c>
      <c r="L6162" s="444">
        <f t="shared" ca="1" si="222"/>
        <v>1.7381794954588672E+16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1.7381794954588672E+16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72424145644119.453</v>
      </c>
      <c r="L6163" s="444">
        <f t="shared" ca="1" si="222"/>
        <v>1.7454219100232792E+16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1.7454219100232792E+16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72725912917636.625</v>
      </c>
      <c r="L6164" s="444">
        <f t="shared" ca="1" si="222"/>
        <v>1.7526945013150428E+16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1.7526945013150428E+16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73028937554793.453</v>
      </c>
      <c r="L6165" s="444">
        <f t="shared" ca="1" si="222"/>
        <v>1.7599973950705222E+16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1.7599973950705222E+16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73333224794605.078</v>
      </c>
      <c r="L6166" s="444">
        <f t="shared" ca="1" si="222"/>
        <v>1.7673307175499828E+16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1.7673307175499828E+16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73638779897915.953</v>
      </c>
      <c r="L6167" s="444">
        <f t="shared" ca="1" si="222"/>
        <v>1.7746945955397744E+16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1.7746945955397744E+16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73945608147490.594</v>
      </c>
      <c r="L6168" s="444">
        <f t="shared" ca="1" si="222"/>
        <v>1.7820891563545234E+16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1.7820891563545234E+16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74253714848105.141</v>
      </c>
      <c r="L6169" s="444">
        <f t="shared" ca="1" si="222"/>
        <v>1.789514527839334E+16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1.789514527839334E+16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74563105326638.922</v>
      </c>
      <c r="L6170" s="444">
        <f t="shared" ca="1" si="222"/>
        <v>1.7969708383719978E+16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1.7969708383719978E+16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74873784932166.578</v>
      </c>
      <c r="L6171" s="444">
        <f t="shared" ca="1" si="222"/>
        <v>1.8044582168652144E+16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1.8044582168652144E+16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75185759036050.594</v>
      </c>
      <c r="L6172" s="444">
        <f t="shared" ca="1" si="222"/>
        <v>1.8119767927688196E+16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1.8119767927688196E+16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75499033032034.156</v>
      </c>
      <c r="L6173" s="444">
        <f t="shared" ca="1" si="222"/>
        <v>1.8195266960720232E+16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1.8195266960720232E+16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75813612336334.297</v>
      </c>
      <c r="L6174" s="444">
        <f t="shared" ca="1" si="222"/>
        <v>1.8271080573056568E+16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1.8271080573056568E+16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76129502387735.703</v>
      </c>
      <c r="L6175" s="444">
        <f t="shared" ca="1" si="222"/>
        <v>1.8347210075444304E+16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1.8347210075444304E+16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76446708647684.594</v>
      </c>
      <c r="L6176" s="444">
        <f t="shared" ca="1" si="222"/>
        <v>1.8423656784091988E+16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1.8423656784091988E+16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76765236600383.281</v>
      </c>
      <c r="L6177" s="444">
        <f t="shared" ca="1" si="222"/>
        <v>1.8500422020692372E+16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1.8500422020692372E+16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77085091752884.875</v>
      </c>
      <c r="L6178" s="444">
        <f t="shared" ca="1" si="222"/>
        <v>1.8577507112445256E+16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1.8577507112445256E+16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77406279635188.563</v>
      </c>
      <c r="L6179" s="444">
        <f t="shared" ca="1" si="222"/>
        <v>1.8654913392080444E+16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1.8654913392080444E+16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77728805800335.188</v>
      </c>
      <c r="L6180" s="444">
        <f t="shared" ca="1" si="222"/>
        <v>1.873264219788078E+16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1.873264219788078E+16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78052675824503.25</v>
      </c>
      <c r="L6181" s="444">
        <f t="shared" ca="1" si="222"/>
        <v>1.8810694873705284E+16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1.8810694873705284E+16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78377895307105.344</v>
      </c>
      <c r="L6182" s="444">
        <f t="shared" ca="1" si="222"/>
        <v>1.8889072769012388E+16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1.8889072769012388E+16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78704469870884.953</v>
      </c>
      <c r="L6183" s="444">
        <f t="shared" ca="1" si="222"/>
        <v>1.8967777238883272E+16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1.8967777238883272E+16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79032405162013.625</v>
      </c>
      <c r="L6184" s="444">
        <f t="shared" ca="1" si="222"/>
        <v>1.9046809644045284E+16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1.9046809644045284E+16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79361706850188.688</v>
      </c>
      <c r="L6185" s="444">
        <f t="shared" ca="1" si="222"/>
        <v>1.9126171350895472E+16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1.9126171350895472E+16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79692380628731.125</v>
      </c>
      <c r="L6186" s="444">
        <f t="shared" ca="1" si="222"/>
        <v>1.9205863731524204E+16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1.9205863731524204E+16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80024432214684.188</v>
      </c>
      <c r="L6187" s="444">
        <f t="shared" ca="1" si="222"/>
        <v>1.9285888163738888E+16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1.9285888163738888E+16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80357867348912.031</v>
      </c>
      <c r="L6188" s="444">
        <f t="shared" ca="1" si="222"/>
        <v>1.93662460310878E+16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1.93662460310878E+16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80692691796199.172</v>
      </c>
      <c r="L6189" s="444">
        <f t="shared" ca="1" si="222"/>
        <v>1.9446938722884E+16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1.9446938722884E+16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81028911345350</v>
      </c>
      <c r="L6190" s="444">
        <f t="shared" ca="1" si="222"/>
        <v>1.9527967634229352E+16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1.9527967634229352E+16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81366531809288.969</v>
      </c>
      <c r="L6191" s="444">
        <f t="shared" ca="1" si="222"/>
        <v>1.960933416603864E+16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1.960933416603864E+16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81705559025161</v>
      </c>
      <c r="L6192" s="444">
        <f t="shared" ca="1" si="222"/>
        <v>1.96910397250638E+16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1.96910397250638E+16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82045998854432.5</v>
      </c>
      <c r="L6193" s="444">
        <f t="shared" ca="1" si="222"/>
        <v>1.9773085723918232E+16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1.9773085723918232E+16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82387857182992.625</v>
      </c>
      <c r="L6194" s="444">
        <f t="shared" ca="1" si="222"/>
        <v>1.9855473581101224E+16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1.9855473581101224E+16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82731139921255.094</v>
      </c>
      <c r="L6195" s="444">
        <f t="shared" ca="1" si="222"/>
        <v>1.993820472102248E+16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1.993820472102248E+16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83075853004260.328</v>
      </c>
      <c r="L6196" s="444">
        <f t="shared" ca="1" si="222"/>
        <v>2.002128057402674E+16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2.002128057402674E+16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83422002391778.078</v>
      </c>
      <c r="L6197" s="444">
        <f t="shared" ca="1" si="222"/>
        <v>2.010470257641852E+16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2.010470257641852E+16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83769594068410.5</v>
      </c>
      <c r="L6198" s="444">
        <f t="shared" ca="1" si="222"/>
        <v>2.0188472170486932E+16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2.0188472170486932E+16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84118634043695.547</v>
      </c>
      <c r="L6199" s="444">
        <f t="shared" ca="1" si="222"/>
        <v>2.0272590804530628E+16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2.0272590804530628E+16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84469128352210.953</v>
      </c>
      <c r="L6200" s="444">
        <f t="shared" ca="1" si="222"/>
        <v>2.035705993288284E+16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2.035705993288284E+16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84821083053678.5</v>
      </c>
      <c r="L6201" s="444">
        <f t="shared" ca="1" si="222"/>
        <v>2.044188101593652E+16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2.044188101593652E+16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85174504233068.828</v>
      </c>
      <c r="L6202" s="444">
        <f t="shared" ca="1" si="222"/>
        <v>2.0527055520169588E+16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2.0527055520169588E+16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85529398000706.609</v>
      </c>
      <c r="L6203" s="444">
        <f t="shared" ca="1" si="222"/>
        <v>2.0612584918170296E+16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2.0612584918170296E+16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85885770492376.234</v>
      </c>
      <c r="L6204" s="444">
        <f t="shared" ca="1" si="222"/>
        <v>2.0698470688662672E+16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2.0698470688662672E+16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86243627869427.797</v>
      </c>
      <c r="L6205" s="444">
        <f t="shared" ca="1" si="222"/>
        <v>2.07847143165321E+16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2.07847143165321E+16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86602976318883.75</v>
      </c>
      <c r="L6206" s="444">
        <f t="shared" ca="1" si="222"/>
        <v>2.0871317292850984E+16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2.0871317292850984E+16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86963822053545.766</v>
      </c>
      <c r="L6207" s="444">
        <f t="shared" ca="1" si="222"/>
        <v>2.0958281114904528E+16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2.0958281114904528E+16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87326171312102.203</v>
      </c>
      <c r="L6208" s="444">
        <f t="shared" ca="1" si="222"/>
        <v>2.1045607286216632E+16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2.1045607286216632E+16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87690030359235.969</v>
      </c>
      <c r="L6209" s="444">
        <f t="shared" ca="1" si="222"/>
        <v>2.1133297316575868E+16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2.1133297316575868E+16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88055405485732.781</v>
      </c>
      <c r="L6210" s="444">
        <f t="shared" ca="1" si="222"/>
        <v>2.12213527220616E+16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2.12213527220616E+16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88422303008590</v>
      </c>
      <c r="L6211" s="444">
        <f t="shared" ca="1" si="222"/>
        <v>2.1309775025070192E+16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2.1309775025070192E+16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88790729271125.797</v>
      </c>
      <c r="L6212" s="444">
        <f t="shared" ca="1" si="222"/>
        <v>2.1398565754341316E+16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2.1398565754341316E+16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89160690643088.813</v>
      </c>
      <c r="L6213" s="444">
        <f t="shared" ca="1" si="222"/>
        <v>2.1487726444984404E+16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2.1487726444984404E+16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89532193520768.344</v>
      </c>
      <c r="L6214" s="444">
        <f t="shared" ca="1" si="222"/>
        <v>2.1577258638505172E+16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2.1577258638505172E+16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89905244327104.875</v>
      </c>
      <c r="L6215" s="444">
        <f t="shared" ca="1" si="222"/>
        <v>2.1667163882832276E+16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2.1667163882832276E+16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90279849511801.156</v>
      </c>
      <c r="L6216" s="444">
        <f t="shared" ca="1" si="222"/>
        <v>2.1757443732344076E+16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2.1757443732344076E+16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90656015551433.656</v>
      </c>
      <c r="L6217" s="444">
        <f t="shared" ca="1" si="222"/>
        <v>2.1848099747895508E+16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2.1848099747895508E+16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91033748949564.609</v>
      </c>
      <c r="L6218" s="444">
        <f t="shared" ca="1" si="222"/>
        <v>2.1939133496845072E+16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2.1939133496845072E+16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91413056236854.469</v>
      </c>
      <c r="L6219" s="444">
        <f t="shared" ca="1" si="222"/>
        <v>2.2030546553081928E+16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2.2030546553081928E+16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91793943971174.703</v>
      </c>
      <c r="L6220" s="444">
        <f t="shared" ca="1" si="222"/>
        <v>2.2122340497053104E+16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2.2122340497053104E+16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92176418737721.266</v>
      </c>
      <c r="L6221" s="444">
        <f t="shared" ca="1" si="222"/>
        <v>2.2214516915790824E+16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2.2214516915790824E+16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92560487149128.438</v>
      </c>
      <c r="L6222" s="444">
        <f t="shared" ca="1" si="222"/>
        <v>2.2307077402939952E+16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2.2307077402939952E+16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92946155845583.125</v>
      </c>
      <c r="L6223" s="444">
        <f t="shared" ca="1" si="222"/>
        <v>2.2400023558785536E+16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2.2400023558785536E+16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93333431494939.734</v>
      </c>
      <c r="L6224" s="444">
        <f t="shared" ca="1" si="222"/>
        <v>2.2493356990280476E+16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2.2493356990280476E+16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93722320792835.313</v>
      </c>
      <c r="L6225" s="444">
        <f t="shared" ca="1" si="222"/>
        <v>2.2587079311073312E+16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2.2587079311073312E+16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94112830462805.469</v>
      </c>
      <c r="L6226" s="444">
        <f t="shared" ca="1" si="222"/>
        <v>2.2681192141536116E+16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2.2681192141536116E+16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94504967256400.484</v>
      </c>
      <c r="L6227" s="444">
        <f t="shared" ca="1" si="222"/>
        <v>2.2775697108792516E+16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2.2775697108792516E+16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94898737953302.156</v>
      </c>
      <c r="L6228" s="444">
        <f t="shared" ca="1" si="222"/>
        <v>2.287059584674582E+16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2.287059584674582E+16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95294149361440.922</v>
      </c>
      <c r="L6229" s="444">
        <f t="shared" ca="1" si="222"/>
        <v>2.296588999610726E+16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2.296588999610726E+16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95691208317113.578</v>
      </c>
      <c r="L6230" s="444">
        <f t="shared" ca="1" si="222"/>
        <v>2.3061581204424372E+16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2.3061581204424372E+16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96089921685101.547</v>
      </c>
      <c r="L6231" s="444">
        <f t="shared" ca="1" si="222"/>
        <v>2.3157671126109472E+16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2.3157671126109472E+16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96490296358789.469</v>
      </c>
      <c r="L6232" s="444">
        <f t="shared" ca="1" si="222"/>
        <v>2.325416142246826E+16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2.325416142246826E+16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96892339260284.422</v>
      </c>
      <c r="L6233" s="444">
        <f t="shared" ca="1" si="222"/>
        <v>2.3351053761728544E+16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2.3351053761728544E+16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97296057340535.594</v>
      </c>
      <c r="L6234" s="444">
        <f t="shared" ca="1" si="222"/>
        <v>2.344834981906908E+16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2.344834981906908E+16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97701457579454.5</v>
      </c>
      <c r="L6235" s="444">
        <f t="shared" ca="1" si="222"/>
        <v>2.3546051276648536E+16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2.3546051276648536E+16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98108546986035.563</v>
      </c>
      <c r="L6236" s="444">
        <f t="shared" ca="1" si="222"/>
        <v>2.3644159823634572E+16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2.3644159823634572E+16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98517332598477.375</v>
      </c>
      <c r="L6237" s="444">
        <f t="shared" ca="1" si="222"/>
        <v>2.3742677156233048E+16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2.3742677156233048E+16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98927821484304.359</v>
      </c>
      <c r="L6238" s="444">
        <f t="shared" ca="1" si="222"/>
        <v>2.3841604977717352E+16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2.3841604977717352E+16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99340020740488.969</v>
      </c>
      <c r="L6239" s="444">
        <f t="shared" ca="1" si="222"/>
        <v>2.394094499845784E+16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2.394094499845784E+16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99753937493574.328</v>
      </c>
      <c r="L6240" s="444">
        <f t="shared" ca="1" si="222"/>
        <v>2.4040698935951416E+16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2.4040698935951416E+16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100169578899797.56</v>
      </c>
      <c r="L6241" s="444">
        <f t="shared" ca="1" si="222"/>
        <v>2.4140868514851212E+16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2.4140868514851212E+16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100586952145213.38</v>
      </c>
      <c r="L6242" s="444">
        <f t="shared" ca="1" si="222"/>
        <v>2.4241455466996424E+16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2.4241455466996424E+16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101006064445818.44</v>
      </c>
      <c r="L6243" s="444">
        <f t="shared" ca="1" si="222"/>
        <v>2.4342461531442244E+16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2.4342461531442244E+16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101426923047676.02</v>
      </c>
      <c r="L6244" s="444">
        <f t="shared" ca="1" si="222"/>
        <v>2.444388845448992E+16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2.444388845448992E+16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101849535227041.33</v>
      </c>
      <c r="L6245" s="444">
        <f t="shared" ca="1" si="222"/>
        <v>2.454573798971696E+16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2.454573798971696E+16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102273908290487.33</v>
      </c>
      <c r="L6246" s="444">
        <f t="shared" ca="1" si="222"/>
        <v>2.4648011898007448E+16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2.4648011898007448E+16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102700049575031.03</v>
      </c>
      <c r="L6247" s="444">
        <f t="shared" ca="1" si="222"/>
        <v>2.475071194758248E+16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2.475071194758248E+16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103127966448260.33</v>
      </c>
      <c r="L6248" s="444">
        <f t="shared" ca="1" si="222"/>
        <v>2.485383991403074E+16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2.485383991403074E+16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103557666308461.42</v>
      </c>
      <c r="L6249" s="444">
        <f t="shared" ca="1" si="222"/>
        <v>2.49573975803392E+16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2.49573975803392E+16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103989156584746.67</v>
      </c>
      <c r="L6250" s="444">
        <f t="shared" ca="1" si="222"/>
        <v>2.5061386736923948E+16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3592539.3765996816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68.666666666666671</v>
      </c>
      <c r="C4" s="463">
        <f ca="1">(SUMIFS(H:H,I:I,"&gt;0",L:L,"&lt;0"))</f>
        <v>824</v>
      </c>
      <c r="D4" s="456">
        <f t="array" aca="1" ref="D4" ca="1">INDEX(N:N,MATCH(C4,H:H,0),0)</f>
        <v>76338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3592539.3765996816</v>
      </c>
      <c r="C8" s="447">
        <f t="shared" ref="C8:C71" si="0">SUMIF(G:G,A8,J:J)</f>
        <v>0</v>
      </c>
      <c r="D8" s="447">
        <f ca="1">SUMIF(G:G,1,K:K)</f>
        <v>183801.13272169829</v>
      </c>
      <c r="E8" s="447">
        <f t="shared" ref="E8:E71" ca="1" si="1">B8-C8+D8</f>
        <v>3776340.5093213799</v>
      </c>
      <c r="F8" s="431"/>
      <c r="G8" s="459">
        <v>1</v>
      </c>
      <c r="H8" s="459">
        <v>1</v>
      </c>
      <c r="I8" s="444">
        <f ca="1">B1</f>
        <v>3592539.3765996816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14968.914069165337</v>
      </c>
      <c r="L8" s="444">
        <f t="shared" ref="L8:L262" ca="1" si="3">I8-J8+K8</f>
        <v>3607508.290668847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3776340.5093213799</v>
      </c>
      <c r="C9" s="447">
        <f t="shared" si="0"/>
        <v>0</v>
      </c>
      <c r="D9" s="447">
        <f ca="1">SUMIF(G:G,2,K:K)</f>
        <v>193204.74750455274</v>
      </c>
      <c r="E9" s="447">
        <f t="shared" ca="1" si="1"/>
        <v>3969545.2568259328</v>
      </c>
      <c r="F9" s="431"/>
      <c r="G9" s="459">
        <v>1</v>
      </c>
      <c r="H9" s="459">
        <v>2</v>
      </c>
      <c r="I9" s="444">
        <f t="shared" ref="I9:I263" ca="1" si="5">L8</f>
        <v>3607508.290668847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15031.284544453531</v>
      </c>
      <c r="L9" s="444">
        <f t="shared" ca="1" si="3"/>
        <v>3622539.5752133005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3969545.2568259328</v>
      </c>
      <c r="C10" s="447">
        <f t="shared" si="0"/>
        <v>0</v>
      </c>
      <c r="D10" s="447">
        <f ca="1">SUMIF(G:G,3,K:K)</f>
        <v>203089.46906664671</v>
      </c>
      <c r="E10" s="447">
        <f t="shared" ca="1" si="1"/>
        <v>4172634.7258925796</v>
      </c>
      <c r="F10" s="431"/>
      <c r="G10" s="459">
        <v>1</v>
      </c>
      <c r="H10" s="459">
        <v>3</v>
      </c>
      <c r="I10" s="444">
        <f t="shared" ca="1" si="5"/>
        <v>3622539.5752133005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15093.914896722084</v>
      </c>
      <c r="L10" s="444">
        <f t="shared" ca="1" si="3"/>
        <v>3637633.4901100225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4172634.7258925796</v>
      </c>
      <c r="C11" s="447">
        <f t="shared" si="0"/>
        <v>0</v>
      </c>
      <c r="D11" s="447">
        <f ca="1">SUMIF(G:G,4,K:K)</f>
        <v>213479.91174388991</v>
      </c>
      <c r="E11" s="447">
        <f t="shared" ca="1" si="1"/>
        <v>4386114.6376364697</v>
      </c>
      <c r="F11" s="431"/>
      <c r="G11" s="459">
        <v>1</v>
      </c>
      <c r="H11" s="459">
        <v>4</v>
      </c>
      <c r="I11" s="444">
        <f t="shared" ca="1" si="5"/>
        <v>3637633.4901100225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15156.806208791761</v>
      </c>
      <c r="L11" s="444">
        <f t="shared" ca="1" si="3"/>
        <v>3652790.2963188142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4386114.6376364697</v>
      </c>
      <c r="C12" s="447">
        <f t="shared" si="0"/>
        <v>0</v>
      </c>
      <c r="D12" s="447">
        <f ca="1">SUMIF(G:G,5,K:K)</f>
        <v>224401.94918833225</v>
      </c>
      <c r="E12" s="447">
        <f t="shared" ca="1" si="1"/>
        <v>4610516.5868248018</v>
      </c>
      <c r="F12" s="431"/>
      <c r="G12" s="459">
        <v>1</v>
      </c>
      <c r="H12" s="459">
        <v>5</v>
      </c>
      <c r="I12" s="444">
        <f t="shared" ca="1" si="5"/>
        <v>3652790.2963188142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15219.959567995058</v>
      </c>
      <c r="L12" s="444">
        <f t="shared" ca="1" si="3"/>
        <v>3668010.2558868094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4610516.5868248018</v>
      </c>
      <c r="C13" s="447">
        <f t="shared" si="0"/>
        <v>110555.47832289393</v>
      </c>
      <c r="D13" s="447">
        <f ca="1">SUMIF(G:G,6,K:K)</f>
        <v>234493.13382227009</v>
      </c>
      <c r="E13" s="447">
        <f t="shared" ca="1" si="1"/>
        <v>4734454.2423241772</v>
      </c>
      <c r="F13" s="431"/>
      <c r="G13" s="459">
        <v>1</v>
      </c>
      <c r="H13" s="459">
        <v>6</v>
      </c>
      <c r="I13" s="444">
        <f t="shared" ca="1" si="5"/>
        <v>3668010.2558868094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15283.376066195038</v>
      </c>
      <c r="L13" s="444">
        <f t="shared" ca="1" si="3"/>
        <v>3683293.6319530043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4734454.2423241772</v>
      </c>
      <c r="C14" s="447">
        <f t="shared" si="0"/>
        <v>265333.14797494543</v>
      </c>
      <c r="D14" s="447">
        <f ca="1">SUMIF(G:G,7,K:K)</f>
        <v>234926.61840136998</v>
      </c>
      <c r="E14" s="447">
        <f t="shared" ca="1" si="1"/>
        <v>4704047.7127506016</v>
      </c>
      <c r="F14" s="431"/>
      <c r="G14" s="459">
        <v>1</v>
      </c>
      <c r="H14" s="459">
        <v>7</v>
      </c>
      <c r="I14" s="444">
        <f t="shared" ca="1" si="5"/>
        <v>3683293.6319530043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15347.056799804184</v>
      </c>
      <c r="L14" s="444">
        <f t="shared" ca="1" si="3"/>
        <v>3698640.6887528086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4704047.7127506016</v>
      </c>
      <c r="C15" s="447">
        <f t="shared" si="0"/>
        <v>265333.14797494543</v>
      </c>
      <c r="D15" s="447">
        <f ca="1">SUMIF(G:G,8,K:K)</f>
        <v>233370.96264038893</v>
      </c>
      <c r="E15" s="447">
        <f t="shared" ca="1" si="1"/>
        <v>4672085.5274160448</v>
      </c>
      <c r="F15" s="431"/>
      <c r="G15" s="459">
        <v>1</v>
      </c>
      <c r="H15" s="459">
        <v>8</v>
      </c>
      <c r="I15" s="444">
        <f t="shared" ca="1" si="5"/>
        <v>3698640.6887528086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15411.002869803369</v>
      </c>
      <c r="L15" s="444">
        <f t="shared" ca="1" si="3"/>
        <v>3714051.6916226121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4672085.5274160448</v>
      </c>
      <c r="C16" s="447">
        <f t="shared" si="0"/>
        <v>246150.24357494549</v>
      </c>
      <c r="D16" s="447">
        <f ca="1">SUMIF(G:G,9,K:K)</f>
        <v>232222.01278159657</v>
      </c>
      <c r="E16" s="447">
        <f t="shared" ca="1" si="1"/>
        <v>4658157.2966226963</v>
      </c>
      <c r="F16" s="431"/>
      <c r="G16" s="459">
        <v>1</v>
      </c>
      <c r="H16" s="459">
        <v>9</v>
      </c>
      <c r="I16" s="444">
        <f t="shared" ca="1" si="5"/>
        <v>3714051.6916226121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15475.215381760883</v>
      </c>
      <c r="L16" s="444">
        <f t="shared" ca="1" si="3"/>
        <v>3729526.9070043731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4658157.2966226963</v>
      </c>
      <c r="C17" s="447">
        <f t="shared" si="0"/>
        <v>244406.34317494548</v>
      </c>
      <c r="D17" s="447">
        <f ca="1">SUMIF(G:G,10,K:K)</f>
        <v>231598.6393142548</v>
      </c>
      <c r="E17" s="447">
        <f t="shared" ca="1" si="1"/>
        <v>4645349.5927620055</v>
      </c>
      <c r="F17" s="431"/>
      <c r="G17" s="459">
        <v>1</v>
      </c>
      <c r="H17" s="459">
        <v>10</v>
      </c>
      <c r="I17" s="444">
        <f t="shared" ca="1" si="5"/>
        <v>3729526.9070043731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15539.695445851554</v>
      </c>
      <c r="L17" s="444">
        <f t="shared" ca="1" si="3"/>
        <v>3745066.6024502246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4645349.5927620055</v>
      </c>
      <c r="C18" s="447">
        <f t="shared" si="0"/>
        <v>244406.34317494548</v>
      </c>
      <c r="D18" s="447">
        <f ca="1">SUMIF(G:G,11,K:K)</f>
        <v>230943.37287723465</v>
      </c>
      <c r="E18" s="447">
        <f t="shared" ca="1" si="1"/>
        <v>4631886.6224642945</v>
      </c>
      <c r="F18" s="431"/>
      <c r="G18" s="459">
        <v>1</v>
      </c>
      <c r="H18" s="459">
        <v>11</v>
      </c>
      <c r="I18" s="444">
        <f t="shared" ca="1" si="5"/>
        <v>3745066.6024502246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15604.444176875935</v>
      </c>
      <c r="L18" s="444">
        <f t="shared" ca="1" si="3"/>
        <v>3760671.0466271006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4631886.6224642945</v>
      </c>
      <c r="C19" s="447">
        <f t="shared" si="0"/>
        <v>244406.34317494548</v>
      </c>
      <c r="D19" s="447">
        <f ca="1">SUMIF(G:G,12,K:K)</f>
        <v>230254.58176567833</v>
      </c>
      <c r="E19" s="447">
        <f t="shared" ca="1" si="1"/>
        <v>4617734.8610550277</v>
      </c>
      <c r="F19" s="431"/>
      <c r="G19" s="459">
        <v>1</v>
      </c>
      <c r="H19" s="459">
        <v>12</v>
      </c>
      <c r="I19" s="444">
        <f t="shared" ca="1" si="5"/>
        <v>3760671.0466271006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15669.462694279584</v>
      </c>
      <c r="L19" s="444">
        <f t="shared" ca="1" si="3"/>
        <v>3776340.5093213799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4617734.8610550277</v>
      </c>
      <c r="C20" s="447">
        <f t="shared" si="0"/>
        <v>244406.34317494548</v>
      </c>
      <c r="D20" s="447">
        <f ca="1">SUMIF(G:G,13,K:K)</f>
        <v>229530.55079361075</v>
      </c>
      <c r="E20" s="447">
        <f t="shared" ca="1" si="1"/>
        <v>4602859.0686736926</v>
      </c>
      <c r="F20" s="431"/>
      <c r="G20" s="459">
        <v>2</v>
      </c>
      <c r="H20" s="459">
        <v>13</v>
      </c>
      <c r="I20" s="444">
        <f t="shared" ca="1" si="5"/>
        <v>3776340.5093213799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15734.752122172416</v>
      </c>
      <c r="L20" s="444">
        <f t="shared" ca="1" si="3"/>
        <v>3792075.2614435526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4602859.0686736926</v>
      </c>
      <c r="C21" s="447">
        <f t="shared" si="0"/>
        <v>244406.34317494548</v>
      </c>
      <c r="D21" s="447">
        <f ca="1">SUMIF(G:G,14,K:K)</f>
        <v>228769.47702288703</v>
      </c>
      <c r="E21" s="447">
        <f t="shared" ca="1" si="1"/>
        <v>4587222.2025216343</v>
      </c>
      <c r="F21" s="431"/>
      <c r="G21" s="459">
        <v>2</v>
      </c>
      <c r="H21" s="459">
        <v>14</v>
      </c>
      <c r="I21" s="444">
        <f t="shared" ca="1" si="5"/>
        <v>3792075.2614435526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15800.313589348138</v>
      </c>
      <c r="L21" s="444">
        <f t="shared" ca="1" si="3"/>
        <v>3807875.5750329006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4587222.2025216343</v>
      </c>
      <c r="C22" s="447">
        <f t="shared" si="0"/>
        <v>244406.34317494548</v>
      </c>
      <c r="D22" s="447">
        <f ca="1">SUMIF(G:G,15,K:K)</f>
        <v>227969.46527362504</v>
      </c>
      <c r="E22" s="447">
        <f t="shared" ca="1" si="1"/>
        <v>4570785.3246203139</v>
      </c>
      <c r="F22" s="431"/>
      <c r="G22" s="459">
        <v>2</v>
      </c>
      <c r="H22" s="459">
        <v>15</v>
      </c>
      <c r="I22" s="444">
        <f t="shared" ca="1" si="5"/>
        <v>3807875.5750329006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15866.148229303752</v>
      </c>
      <c r="L22" s="444">
        <f t="shared" ca="1" si="3"/>
        <v>3823741.7232622043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4570785.3246203139</v>
      </c>
      <c r="C23" s="447">
        <f t="shared" si="0"/>
        <v>244406.34317494548</v>
      </c>
      <c r="D23" s="447">
        <f ca="1">SUMIF(G:G,16,K:K)</f>
        <v>227128.52340494323</v>
      </c>
      <c r="E23" s="447">
        <f t="shared" ca="1" si="1"/>
        <v>4553507.5048503112</v>
      </c>
      <c r="F23" s="431"/>
      <c r="G23" s="459">
        <v>2</v>
      </c>
      <c r="H23" s="459">
        <v>16</v>
      </c>
      <c r="I23" s="444">
        <f t="shared" ca="1" si="5"/>
        <v>3823741.7232622043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15932.257180259185</v>
      </c>
      <c r="L23" s="444">
        <f t="shared" ca="1" si="3"/>
        <v>3839673.9804424634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4553507.5048503112</v>
      </c>
      <c r="C24" s="447">
        <f t="shared" si="0"/>
        <v>244406.34317494548</v>
      </c>
      <c r="D24" s="447">
        <f ca="1">SUMIF(G:G,17,K:K)</f>
        <v>226244.55735425133</v>
      </c>
      <c r="E24" s="447">
        <f t="shared" ca="1" si="1"/>
        <v>4535345.7190296166</v>
      </c>
      <c r="F24" s="431"/>
      <c r="G24" s="459">
        <v>2</v>
      </c>
      <c r="H24" s="459">
        <v>17</v>
      </c>
      <c r="I24" s="444">
        <f t="shared" ca="1" si="5"/>
        <v>3839673.9804424634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15998.641585176931</v>
      </c>
      <c r="L24" s="444">
        <f t="shared" ca="1" si="3"/>
        <v>3855672.6220276402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4535345.7190296166</v>
      </c>
      <c r="C25" s="447">
        <f t="shared" si="0"/>
        <v>244406.34317494548</v>
      </c>
      <c r="D25" s="447">
        <f ca="1">SUMIF(G:G,18,K:K)</f>
        <v>225315.36592274305</v>
      </c>
      <c r="E25" s="447">
        <f t="shared" ca="1" si="1"/>
        <v>4516254.7417774145</v>
      </c>
      <c r="F25" s="431"/>
      <c r="G25" s="459">
        <v>2</v>
      </c>
      <c r="H25" s="459">
        <v>18</v>
      </c>
      <c r="I25" s="444">
        <f t="shared" ca="1" si="5"/>
        <v>3855672.6220276402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16065.302591781832</v>
      </c>
      <c r="L25" s="444">
        <f t="shared" ca="1" si="3"/>
        <v>3871737.9246194223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4516254.7417774145</v>
      </c>
      <c r="C26" s="447">
        <f t="shared" si="0"/>
        <v>244406.34317494548</v>
      </c>
      <c r="D26" s="447">
        <f ca="1">SUMIF(G:G,19,K:K)</f>
        <v>224338.63529410335</v>
      </c>
      <c r="E26" s="447">
        <f t="shared" ca="1" si="1"/>
        <v>4496187.033896572</v>
      </c>
      <c r="F26" s="431"/>
      <c r="G26" s="459">
        <v>2</v>
      </c>
      <c r="H26" s="459">
        <v>19</v>
      </c>
      <c r="I26" s="444">
        <f t="shared" ca="1" si="5"/>
        <v>3871737.9246194223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16132.241352580926</v>
      </c>
      <c r="L26" s="444">
        <f t="shared" ca="1" si="3"/>
        <v>3887870.1659720032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4496187.033896572</v>
      </c>
      <c r="C27" s="447">
        <f t="shared" si="0"/>
        <v>244406.34317494548</v>
      </c>
      <c r="D27" s="447">
        <f ca="1">SUMIF(G:G,20,K:K)</f>
        <v>223311.93327278324</v>
      </c>
      <c r="E27" s="447">
        <f t="shared" ca="1" si="1"/>
        <v>4475092.62399441</v>
      </c>
      <c r="F27" s="431"/>
      <c r="G27" s="459">
        <v>2</v>
      </c>
      <c r="H27" s="459">
        <v>20</v>
      </c>
      <c r="I27" s="444">
        <f t="shared" ca="1" si="5"/>
        <v>3887870.1659720032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16199.459024883347</v>
      </c>
      <c r="L27" s="444">
        <f t="shared" ca="1" si="3"/>
        <v>3904069.6249968866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4475092.62399441</v>
      </c>
      <c r="C28" s="447">
        <f t="shared" si="0"/>
        <v>244406.34317494548</v>
      </c>
      <c r="D28" s="447">
        <f ca="1">SUMIF(G:G,21,K:K)</f>
        <v>222232.70322749342</v>
      </c>
      <c r="E28" s="447">
        <f t="shared" ca="1" si="1"/>
        <v>4452918.9840469575</v>
      </c>
      <c r="F28" s="431"/>
      <c r="G28" s="459">
        <v>2</v>
      </c>
      <c r="H28" s="459">
        <v>21</v>
      </c>
      <c r="I28" s="444">
        <f t="shared" ca="1" si="5"/>
        <v>3904069.6249968866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16266.956770820359</v>
      </c>
      <c r="L28" s="444">
        <f t="shared" ca="1" si="3"/>
        <v>3920336.5817677071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4452918.9840469575</v>
      </c>
      <c r="C29" s="447">
        <f t="shared" si="0"/>
        <v>244406.34317494548</v>
      </c>
      <c r="D29" s="447">
        <f ca="1">SUMIF(G:G,22,K:K)</f>
        <v>221098.25772483554</v>
      </c>
      <c r="E29" s="447">
        <f t="shared" ca="1" si="1"/>
        <v>4429610.8985968474</v>
      </c>
      <c r="F29" s="431"/>
      <c r="G29" s="459">
        <v>2</v>
      </c>
      <c r="H29" s="459">
        <v>22</v>
      </c>
      <c r="I29" s="444">
        <f t="shared" ca="1" si="5"/>
        <v>3920336.5817677071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16334.735757365446</v>
      </c>
      <c r="L29" s="444">
        <f t="shared" ca="1" si="3"/>
        <v>3936671.3175250725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4429610.8985968474</v>
      </c>
      <c r="C30" s="447">
        <f t="shared" si="0"/>
        <v>244406.34317494548</v>
      </c>
      <c r="D30" s="447">
        <f ca="1">SUMIF(G:G,23,K:K)</f>
        <v>219905.77183721829</v>
      </c>
      <c r="E30" s="447">
        <f t="shared" ca="1" si="1"/>
        <v>4405110.3272591205</v>
      </c>
      <c r="F30" s="431"/>
      <c r="G30" s="459">
        <v>2</v>
      </c>
      <c r="H30" s="459">
        <v>23</v>
      </c>
      <c r="I30" s="444">
        <f t="shared" ca="1" si="5"/>
        <v>3936671.3175250725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16402.797156354467</v>
      </c>
      <c r="L30" s="444">
        <f t="shared" ca="1" si="3"/>
        <v>3953074.1146814269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4405110.3272591205</v>
      </c>
      <c r="C31" s="447">
        <f t="shared" si="0"/>
        <v>244406.34317494548</v>
      </c>
      <c r="D31" s="447">
        <f ca="1">SUMIF(G:G,24,K:K)</f>
        <v>218652.27610839336</v>
      </c>
      <c r="E31" s="447">
        <f t="shared" ca="1" si="1"/>
        <v>4379356.2601925684</v>
      </c>
      <c r="F31" s="431"/>
      <c r="G31" s="459">
        <v>2</v>
      </c>
      <c r="H31" s="459">
        <v>24</v>
      </c>
      <c r="I31" s="444">
        <f t="shared" ca="1" si="5"/>
        <v>3953074.1146814269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16471.142144505946</v>
      </c>
      <c r="L31" s="444">
        <f t="shared" ca="1" si="3"/>
        <v>3969545.2568259328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4379356.2601925684</v>
      </c>
      <c r="C32" s="447">
        <f t="shared" si="0"/>
        <v>244406.34317494548</v>
      </c>
      <c r="D32" s="447">
        <f ca="1">SUMIF(G:G,25,K:K)</f>
        <v>217334.64915909502</v>
      </c>
      <c r="E32" s="447">
        <f t="shared" ca="1" si="1"/>
        <v>4352284.5661767181</v>
      </c>
      <c r="F32" s="431"/>
      <c r="G32" s="459">
        <v>3</v>
      </c>
      <c r="H32" s="459">
        <v>25</v>
      </c>
      <c r="I32" s="444">
        <f t="shared" ca="1" si="5"/>
        <v>3969545.2568259328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16539.771903441389</v>
      </c>
      <c r="L32" s="444">
        <f t="shared" ca="1" si="3"/>
        <v>3986085.0287293741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4352284.5661767181</v>
      </c>
      <c r="C33" s="447">
        <f t="shared" si="0"/>
        <v>244406.34317494548</v>
      </c>
      <c r="D33" s="447">
        <f ca="1">SUMIF(G:G,26,K:K)</f>
        <v>215949.60991437058</v>
      </c>
      <c r="E33" s="447">
        <f t="shared" ca="1" si="1"/>
        <v>4323827.8329161434</v>
      </c>
      <c r="F33" s="431"/>
      <c r="G33" s="459">
        <v>3</v>
      </c>
      <c r="H33" s="459">
        <v>26</v>
      </c>
      <c r="I33" s="444">
        <f t="shared" ca="1" si="5"/>
        <v>3986085.0287293741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16608.687619705725</v>
      </c>
      <c r="L33" s="444">
        <f t="shared" ca="1" si="3"/>
        <v>4002693.7163490797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4323827.8329161434</v>
      </c>
      <c r="C34" s="447">
        <f t="shared" si="0"/>
        <v>244406.34317494548</v>
      </c>
      <c r="D34" s="447">
        <f ca="1">SUMIF(G:G,27,K:K)</f>
        <v>214493.7094332453</v>
      </c>
      <c r="E34" s="447">
        <f t="shared" ca="1" si="1"/>
        <v>4293915.1991744433</v>
      </c>
      <c r="F34" s="431"/>
      <c r="G34" s="459">
        <v>3</v>
      </c>
      <c r="H34" s="459">
        <v>27</v>
      </c>
      <c r="I34" s="444">
        <f t="shared" ca="1" si="5"/>
        <v>4002693.7163490797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16677.890484787833</v>
      </c>
      <c r="L34" s="444">
        <f t="shared" ca="1" si="3"/>
        <v>4019371.6068338677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4293915.1991744433</v>
      </c>
      <c r="C35" s="447">
        <f t="shared" si="0"/>
        <v>244406.34317494548</v>
      </c>
      <c r="D35" s="447">
        <f ca="1">SUMIF(G:G,28,K:K)</f>
        <v>212963.32232037868</v>
      </c>
      <c r="E35" s="447">
        <f t="shared" ca="1" si="1"/>
        <v>4262472.1783198761</v>
      </c>
      <c r="F35" s="431"/>
      <c r="G35" s="459">
        <v>3</v>
      </c>
      <c r="H35" s="459">
        <v>28</v>
      </c>
      <c r="I35" s="444">
        <f t="shared" ca="1" si="5"/>
        <v>4019371.6068338677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16747.381695141114</v>
      </c>
      <c r="L35" s="444">
        <f t="shared" ca="1" si="3"/>
        <v>4036118.9885290088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4262472.1783198761</v>
      </c>
      <c r="C36" s="447">
        <f t="shared" si="0"/>
        <v>244406.34317494548</v>
      </c>
      <c r="D36" s="447">
        <f ca="1">SUMIF(G:G,29,K:K)</f>
        <v>211354.63769832416</v>
      </c>
      <c r="E36" s="447">
        <f t="shared" ca="1" si="1"/>
        <v>4229420.4728432549</v>
      </c>
      <c r="F36" s="431"/>
      <c r="G36" s="459">
        <v>3</v>
      </c>
      <c r="H36" s="459">
        <v>29</v>
      </c>
      <c r="I36" s="444">
        <f t="shared" ca="1" si="5"/>
        <v>4036118.9885290088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16817.162452204204</v>
      </c>
      <c r="L36" s="444">
        <f t="shared" ca="1" si="3"/>
        <v>4052936.150981213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4229420.4728432549</v>
      </c>
      <c r="C37" s="447">
        <f t="shared" si="0"/>
        <v>244406.34317494548</v>
      </c>
      <c r="D37" s="447">
        <f ca="1">SUMIF(G:G,30,K:K)</f>
        <v>209663.64971791214</v>
      </c>
      <c r="E37" s="447">
        <f t="shared" ca="1" si="1"/>
        <v>4194677.7793862214</v>
      </c>
      <c r="F37" s="431"/>
      <c r="G37" s="459">
        <v>3</v>
      </c>
      <c r="H37" s="459">
        <v>30</v>
      </c>
      <c r="I37" s="444">
        <f t="shared" ca="1" si="5"/>
        <v>4052936.150981213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16887.23396242172</v>
      </c>
      <c r="L37" s="444">
        <f t="shared" ca="1" si="3"/>
        <v>4069823.3849436347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4194677.7793862214</v>
      </c>
      <c r="C38" s="447">
        <f t="shared" si="0"/>
        <v>244406.34317494548</v>
      </c>
      <c r="D38" s="447">
        <f ca="1">SUMIF(G:G,31,K:K)</f>
        <v>207886.14758312711</v>
      </c>
      <c r="E38" s="447">
        <f t="shared" ca="1" si="1"/>
        <v>4158157.5837944029</v>
      </c>
      <c r="F38" s="431"/>
      <c r="G38" s="459">
        <v>3</v>
      </c>
      <c r="H38" s="459">
        <v>31</v>
      </c>
      <c r="I38" s="444">
        <f t="shared" ca="1" si="5"/>
        <v>4069823.3849436347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16957.597437265144</v>
      </c>
      <c r="L38" s="444">
        <f t="shared" ca="1" si="3"/>
        <v>4086780.9823809001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4158157.5837944029</v>
      </c>
      <c r="C39" s="447">
        <f t="shared" si="0"/>
        <v>244406.34317494548</v>
      </c>
      <c r="D39" s="447">
        <f ca="1">SUMIF(G:G,32,K:K)</f>
        <v>206017.70506563759</v>
      </c>
      <c r="E39" s="447">
        <f t="shared" ca="1" si="1"/>
        <v>4119768.9456850952</v>
      </c>
      <c r="F39" s="431"/>
      <c r="G39" s="459">
        <v>3</v>
      </c>
      <c r="H39" s="459">
        <v>32</v>
      </c>
      <c r="I39" s="444">
        <f t="shared" ca="1" si="5"/>
        <v>4086780.9823809001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17028.254093253749</v>
      </c>
      <c r="L39" s="444">
        <f t="shared" ca="1" si="3"/>
        <v>4103809.2364741536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4119768.9456850952</v>
      </c>
      <c r="C40" s="447">
        <f t="shared" si="0"/>
        <v>244406.34317494548</v>
      </c>
      <c r="D40" s="447">
        <f ca="1">SUMIF(G:G,33,K:K)</f>
        <v>204053.66948287032</v>
      </c>
      <c r="E40" s="447">
        <f t="shared" ca="1" si="1"/>
        <v>4079416.2719930201</v>
      </c>
      <c r="F40" s="431"/>
      <c r="G40" s="459">
        <v>3</v>
      </c>
      <c r="H40" s="459">
        <v>33</v>
      </c>
      <c r="I40" s="444">
        <f t="shared" ca="1" si="5"/>
        <v>4103809.2364741536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17099.205151975639</v>
      </c>
      <c r="L40" s="444">
        <f t="shared" ca="1" si="3"/>
        <v>4120908.4416261292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4079416.2719930201</v>
      </c>
      <c r="C41" s="447">
        <f t="shared" si="0"/>
        <v>244406.34317494548</v>
      </c>
      <c r="D41" s="447">
        <f ca="1">SUMIF(G:G,34,K:K)</f>
        <v>201989.15011218149</v>
      </c>
      <c r="E41" s="447">
        <f t="shared" ca="1" si="1"/>
        <v>4036999.078930256</v>
      </c>
      <c r="F41" s="431"/>
      <c r="G41" s="459">
        <v>3</v>
      </c>
      <c r="H41" s="459">
        <v>34</v>
      </c>
      <c r="I41" s="444">
        <f t="shared" ca="1" si="5"/>
        <v>4120908.4416261292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17170.451840108868</v>
      </c>
      <c r="L41" s="444">
        <f t="shared" ca="1" si="3"/>
        <v>4138078.8934662379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4036999.078930256</v>
      </c>
      <c r="C42" s="447">
        <f t="shared" si="0"/>
        <v>244406.34317494548</v>
      </c>
      <c r="D42" s="447">
        <f ca="1">SUMIF(G:G,35,K:K)</f>
        <v>199819.00601227462</v>
      </c>
      <c r="E42" s="447">
        <f t="shared" ca="1" si="1"/>
        <v>3992411.7417675848</v>
      </c>
      <c r="F42" s="431"/>
      <c r="G42" s="459">
        <v>3</v>
      </c>
      <c r="H42" s="459">
        <v>35</v>
      </c>
      <c r="I42" s="444">
        <f t="shared" ca="1" si="5"/>
        <v>4138078.8934662379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17241.995389442658</v>
      </c>
      <c r="L42" s="444">
        <f t="shared" ca="1" si="3"/>
        <v>4155320.8888556808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3992411.7417675848</v>
      </c>
      <c r="C43" s="447">
        <f t="shared" si="0"/>
        <v>244406.34317494548</v>
      </c>
      <c r="D43" s="447">
        <f ca="1">SUMIF(G:G,36,K:K)</f>
        <v>197537.83322153965</v>
      </c>
      <c r="E43" s="447">
        <f t="shared" ca="1" si="1"/>
        <v>3945543.2318141791</v>
      </c>
      <c r="F43" s="431"/>
      <c r="G43" s="459">
        <v>3</v>
      </c>
      <c r="H43" s="459">
        <v>36</v>
      </c>
      <c r="I43" s="444">
        <f t="shared" ca="1" si="5"/>
        <v>4155320.8888556808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17313.837036898673</v>
      </c>
      <c r="L43" s="444">
        <f t="shared" ca="1" si="3"/>
        <v>4172634.7258925796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3945543.2318141791</v>
      </c>
      <c r="C44" s="447">
        <f t="shared" si="0"/>
        <v>244406.34317494548</v>
      </c>
      <c r="D44" s="447">
        <f ca="1">SUMIF(G:G,37,K:K)</f>
        <v>195139.95130143451</v>
      </c>
      <c r="E44" s="447">
        <f t="shared" ca="1" si="1"/>
        <v>3896276.8399406681</v>
      </c>
      <c r="F44" s="431"/>
      <c r="G44" s="459">
        <v>4</v>
      </c>
      <c r="H44" s="459">
        <v>37</v>
      </c>
      <c r="I44" s="444">
        <f t="shared" ca="1" si="5"/>
        <v>4172634.7258925796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17385.978024552416</v>
      </c>
      <c r="L44" s="444">
        <f t="shared" ca="1" si="3"/>
        <v>4190020.7039171322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3896276.8399406681</v>
      </c>
      <c r="C45" s="447">
        <f t="shared" si="0"/>
        <v>244406.34317494548</v>
      </c>
      <c r="D45" s="447">
        <f ca="1">SUMIF(G:G,38,K:K)</f>
        <v>192619.38919140043</v>
      </c>
      <c r="E45" s="447">
        <f t="shared" ca="1" si="1"/>
        <v>3844489.8859571228</v>
      </c>
      <c r="F45" s="431"/>
      <c r="G45" s="459">
        <v>4</v>
      </c>
      <c r="H45" s="459">
        <v>38</v>
      </c>
      <c r="I45" s="444">
        <f t="shared" ca="1" si="5"/>
        <v>4190020.7039171322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17458.419599654721</v>
      </c>
      <c r="L45" s="444">
        <f t="shared" ca="1" si="3"/>
        <v>4207479.1235167868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3844489.8859571228</v>
      </c>
      <c r="C46" s="447">
        <f t="shared" si="0"/>
        <v>244406.34317494548</v>
      </c>
      <c r="D46" s="447">
        <f ca="1">SUMIF(G:G,39,K:K)</f>
        <v>189969.87034008827</v>
      </c>
      <c r="E46" s="447">
        <f t="shared" ca="1" si="1"/>
        <v>3790053.4131222656</v>
      </c>
      <c r="F46" s="431"/>
      <c r="G46" s="459">
        <v>4</v>
      </c>
      <c r="H46" s="459">
        <v>39</v>
      </c>
      <c r="I46" s="444">
        <f t="shared" ca="1" si="5"/>
        <v>4207479.1235167868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17531.163014653277</v>
      </c>
      <c r="L46" s="444">
        <f t="shared" ca="1" si="3"/>
        <v>4225010.28653144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3790053.4131222656</v>
      </c>
      <c r="C47" s="447">
        <f t="shared" si="0"/>
        <v>244406.34317494548</v>
      </c>
      <c r="D47" s="447">
        <f ca="1">SUMIF(G:G,40,K:K)</f>
        <v>187184.79707586957</v>
      </c>
      <c r="E47" s="447">
        <f t="shared" ca="1" si="1"/>
        <v>3732831.8670231896</v>
      </c>
      <c r="F47" s="431"/>
      <c r="G47" s="459">
        <v>4</v>
      </c>
      <c r="H47" s="459">
        <v>40</v>
      </c>
      <c r="I47" s="444">
        <f t="shared" ca="1" si="5"/>
        <v>4225010.28653144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17604.209527214334</v>
      </c>
      <c r="L47" s="444">
        <f t="shared" ca="1" si="3"/>
        <v>4242614.496058654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3732831.8670231896</v>
      </c>
      <c r="C48" s="447">
        <f t="shared" si="0"/>
        <v>244406.34317494548</v>
      </c>
      <c r="D48" s="447">
        <f ca="1">SUMIF(G:G,41,K:K)</f>
        <v>184257.23417771375</v>
      </c>
      <c r="E48" s="447">
        <f t="shared" ca="1" si="1"/>
        <v>3672682.7580259577</v>
      </c>
      <c r="F48" s="431"/>
      <c r="G48" s="459">
        <v>4</v>
      </c>
      <c r="H48" s="459">
        <v>41</v>
      </c>
      <c r="I48" s="444">
        <f t="shared" ca="1" si="5"/>
        <v>4242614.496058654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17677.560400244391</v>
      </c>
      <c r="L48" s="444">
        <f t="shared" ca="1" si="3"/>
        <v>4260292.0564588988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3672682.7580259577</v>
      </c>
      <c r="C49" s="447">
        <f t="shared" si="0"/>
        <v>244406.34317494548</v>
      </c>
      <c r="D49" s="447">
        <f ca="1">SUMIF(G:G,42,K:K)</f>
        <v>181179.89160552016</v>
      </c>
      <c r="E49" s="447">
        <f t="shared" ca="1" si="1"/>
        <v>3609456.3064565323</v>
      </c>
      <c r="F49" s="431"/>
      <c r="G49" s="459">
        <v>4</v>
      </c>
      <c r="H49" s="459">
        <v>42</v>
      </c>
      <c r="I49" s="444">
        <f t="shared" ca="1" si="5"/>
        <v>4260292.0564588988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17751.216901912077</v>
      </c>
      <c r="L49" s="444">
        <f t="shared" ca="1" si="3"/>
        <v>4278043.2733608112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3609456.3064565323</v>
      </c>
      <c r="C50" s="447">
        <f t="shared" si="0"/>
        <v>244406.34317494548</v>
      </c>
      <c r="D50" s="447">
        <f ca="1">SUMIF(G:G,43,K:K)</f>
        <v>177945.1063469009</v>
      </c>
      <c r="E50" s="447">
        <f t="shared" ca="1" si="1"/>
        <v>3542995.0696284878</v>
      </c>
      <c r="F50" s="431"/>
      <c r="G50" s="459">
        <v>4</v>
      </c>
      <c r="H50" s="459">
        <v>43</v>
      </c>
      <c r="I50" s="444">
        <f t="shared" ca="1" si="5"/>
        <v>4278043.2733608112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17825.180305670045</v>
      </c>
      <c r="L50" s="444">
        <f t="shared" ca="1" si="3"/>
        <v>4295868.4536664812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3542995.0696284878</v>
      </c>
      <c r="C51" s="447">
        <f t="shared" si="0"/>
        <v>244406.34317494548</v>
      </c>
      <c r="D51" s="447">
        <f ca="1">SUMIF(G:G,44,K:K)</f>
        <v>174544.82333521079</v>
      </c>
      <c r="E51" s="447">
        <f t="shared" ca="1" si="1"/>
        <v>3473133.549788753</v>
      </c>
      <c r="F51" s="431"/>
      <c r="G51" s="459">
        <v>4</v>
      </c>
      <c r="H51" s="459">
        <v>44</v>
      </c>
      <c r="I51" s="444">
        <f t="shared" ca="1" si="5"/>
        <v>4295868.4536664812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17899.451890277003</v>
      </c>
      <c r="L51" s="444">
        <f t="shared" ca="1" si="3"/>
        <v>4313767.9055567579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3473133.549788753</v>
      </c>
      <c r="C52" s="447">
        <f t="shared" si="0"/>
        <v>244406.34317494548</v>
      </c>
      <c r="D52" s="447">
        <f ca="1">SUMIF(G:G,45,K:K)</f>
        <v>170970.57539130762</v>
      </c>
      <c r="E52" s="447">
        <f t="shared" ca="1" si="1"/>
        <v>3399697.7820051149</v>
      </c>
      <c r="F52" s="431"/>
      <c r="G52" s="459">
        <v>4</v>
      </c>
      <c r="H52" s="459">
        <v>45</v>
      </c>
      <c r="I52" s="444">
        <f t="shared" ca="1" si="5"/>
        <v>4313767.9055567579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17974.032939819823</v>
      </c>
      <c r="L52" s="444">
        <f t="shared" ca="1" si="3"/>
        <v>4331741.9384965776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3399697.7820051149</v>
      </c>
      <c r="C53" s="447">
        <f t="shared" si="0"/>
        <v>244406.34317494548</v>
      </c>
      <c r="D53" s="447">
        <f ca="1">SUMIF(G:G,46,K:K)</f>
        <v>167213.46213909445</v>
      </c>
      <c r="E53" s="447">
        <f t="shared" ca="1" si="1"/>
        <v>3322504.9009692636</v>
      </c>
      <c r="F53" s="431"/>
      <c r="G53" s="459">
        <v>4</v>
      </c>
      <c r="H53" s="459">
        <v>46</v>
      </c>
      <c r="I53" s="444">
        <f t="shared" ca="1" si="5"/>
        <v>4331741.9384965776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18048.924743735741</v>
      </c>
      <c r="L53" s="444">
        <f t="shared" ca="1" si="3"/>
        <v>4349790.8632403137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3322504.9009692636</v>
      </c>
      <c r="C54" s="447">
        <f t="shared" si="0"/>
        <v>244406.34317494548</v>
      </c>
      <c r="D54" s="447">
        <f ca="1">SUMIF(G:G,47,K:K)</f>
        <v>163264.12784234146</v>
      </c>
      <c r="E54" s="447">
        <f t="shared" ca="1" si="1"/>
        <v>3241362.6856366596</v>
      </c>
      <c r="F54" s="431"/>
      <c r="G54" s="459">
        <v>4</v>
      </c>
      <c r="H54" s="459">
        <v>47</v>
      </c>
      <c r="I54" s="444">
        <f t="shared" ca="1" si="5"/>
        <v>4349790.8632403137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18124.128596834642</v>
      </c>
      <c r="L54" s="444">
        <f t="shared" ca="1" si="3"/>
        <v>4367914.9918371486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3241362.6856366596</v>
      </c>
      <c r="C55" s="447">
        <f t="shared" si="0"/>
        <v>244406.34317494548</v>
      </c>
      <c r="D55" s="447">
        <f ca="1">SUMIF(G:G,48,K:K)</f>
        <v>159112.73810759719</v>
      </c>
      <c r="E55" s="447">
        <f t="shared" ca="1" si="1"/>
        <v>3156069.080569311</v>
      </c>
      <c r="F55" s="431"/>
      <c r="G55" s="459">
        <v>4</v>
      </c>
      <c r="H55" s="459">
        <v>48</v>
      </c>
      <c r="I55" s="444">
        <f t="shared" ca="1" si="5"/>
        <v>4367914.9918371486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18199.645799321454</v>
      </c>
      <c r="L55" s="444">
        <f t="shared" ca="1" si="3"/>
        <v>4386114.6376364697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3156069.080569311</v>
      </c>
      <c r="C56" s="447">
        <f t="shared" si="0"/>
        <v>244406.34317494548</v>
      </c>
      <c r="D56" s="447">
        <f ca="1">SUMIF(G:G,49,K:K)</f>
        <v>154748.95539517663</v>
      </c>
      <c r="E56" s="447">
        <f t="shared" ca="1" si="1"/>
        <v>3066411.692789542</v>
      </c>
      <c r="F56" s="431"/>
      <c r="G56" s="459">
        <f>G55+1</f>
        <v>5</v>
      </c>
      <c r="H56" s="459">
        <v>49</v>
      </c>
      <c r="I56" s="444">
        <f t="shared" ca="1" si="5"/>
        <v>4386114.6376364697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18275.477656818624</v>
      </c>
      <c r="L56" s="444">
        <f t="shared" ca="1" si="3"/>
        <v>4404390.1152932886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3066411.692789542</v>
      </c>
      <c r="C57" s="447">
        <f t="shared" si="0"/>
        <v>244406.34317494548</v>
      </c>
      <c r="D57" s="447">
        <f ca="1">SUMIF(G:G,50,K:K)</f>
        <v>150161.91327724513</v>
      </c>
      <c r="E57" s="447">
        <f t="shared" ca="1" si="1"/>
        <v>2972167.2628918416</v>
      </c>
      <c r="F57" s="431"/>
      <c r="G57" s="459">
        <f t="shared" ref="G57:G67" si="8">G56</f>
        <v>5</v>
      </c>
      <c r="H57" s="459">
        <v>50</v>
      </c>
      <c r="I57" s="444">
        <f t="shared" ca="1" si="5"/>
        <v>4404390.1152932886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18351.625480388702</v>
      </c>
      <c r="L57" s="444">
        <f t="shared" ca="1" si="3"/>
        <v>4422741.7407736769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2972167.2628918416</v>
      </c>
      <c r="C58" s="447">
        <f t="shared" si="0"/>
        <v>244406.34317494548</v>
      </c>
      <c r="D58" s="447">
        <f ca="1">SUMIF(G:G,51,K:K)</f>
        <v>145340.18937889682</v>
      </c>
      <c r="E58" s="447">
        <f t="shared" ca="1" si="1"/>
        <v>2873101.1090957928</v>
      </c>
      <c r="F58" s="431"/>
      <c r="G58" s="459">
        <f t="shared" si="8"/>
        <v>5</v>
      </c>
      <c r="H58" s="459">
        <v>51</v>
      </c>
      <c r="I58" s="444">
        <f t="shared" ca="1" si="5"/>
        <v>4422741.7407736769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18428.090586556988</v>
      </c>
      <c r="L58" s="444">
        <f t="shared" ca="1" si="3"/>
        <v>4441169.8313602339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2873101.1090957928</v>
      </c>
      <c r="C59" s="447">
        <f t="shared" si="0"/>
        <v>244406.34317494548</v>
      </c>
      <c r="D59" s="447">
        <f ca="1">SUMIF(G:G,52,K:K)</f>
        <v>140271.77693484724</v>
      </c>
      <c r="E59" s="447">
        <f t="shared" ca="1" si="1"/>
        <v>2768966.5428556944</v>
      </c>
      <c r="F59" s="431"/>
      <c r="G59" s="459">
        <f t="shared" si="8"/>
        <v>5</v>
      </c>
      <c r="H59" s="459">
        <v>52</v>
      </c>
      <c r="I59" s="444">
        <f t="shared" ca="1" si="5"/>
        <v>4441169.8313602339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18504.874297334307</v>
      </c>
      <c r="L59" s="444">
        <f t="shared" ca="1" si="3"/>
        <v>4459674.7056575678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2768966.5428556944</v>
      </c>
      <c r="C60" s="447">
        <f t="shared" si="0"/>
        <v>244406.34317494548</v>
      </c>
      <c r="D60" s="447">
        <f ca="1">SUMIF(G:G,53,K:K)</f>
        <v>134944.05489091275</v>
      </c>
      <c r="E60" s="447">
        <f t="shared" ca="1" si="1"/>
        <v>2659504.2545716618</v>
      </c>
      <c r="F60" s="431"/>
      <c r="G60" s="459">
        <f t="shared" si="8"/>
        <v>5</v>
      </c>
      <c r="H60" s="459">
        <v>53</v>
      </c>
      <c r="I60" s="444">
        <f t="shared" ca="1" si="5"/>
        <v>4459674.7056575678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18581.977940239867</v>
      </c>
      <c r="L60" s="444">
        <f t="shared" ca="1" si="3"/>
        <v>4478256.6835978078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2659504.2545716618</v>
      </c>
      <c r="C61" s="447">
        <f t="shared" si="0"/>
        <v>244406.34317494548</v>
      </c>
      <c r="D61" s="447">
        <f ca="1">SUMIF(G:G,54,K:K)</f>
        <v>129343.75647582425</v>
      </c>
      <c r="E61" s="447">
        <f t="shared" ca="1" si="1"/>
        <v>2544441.6678725407</v>
      </c>
      <c r="F61" s="431"/>
      <c r="G61" s="459">
        <f t="shared" si="8"/>
        <v>5</v>
      </c>
      <c r="H61" s="459">
        <v>54</v>
      </c>
      <c r="I61" s="444">
        <f t="shared" ca="1" si="5"/>
        <v>4478256.6835978078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18659.4028483242</v>
      </c>
      <c r="L61" s="444">
        <f t="shared" ca="1" si="3"/>
        <v>4496916.0864461316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2544441.6678725407</v>
      </c>
      <c r="C62" s="447">
        <f t="shared" si="0"/>
        <v>244406.34317494548</v>
      </c>
      <c r="D62" s="447">
        <f ca="1">SUMIF(G:G,55,K:K)</f>
        <v>123456.93616511577</v>
      </c>
      <c r="E62" s="447">
        <f t="shared" ca="1" si="1"/>
        <v>2423492.2608627109</v>
      </c>
      <c r="F62" s="431"/>
      <c r="G62" s="459">
        <f t="shared" si="8"/>
        <v>5</v>
      </c>
      <c r="H62" s="459">
        <v>55</v>
      </c>
      <c r="I62" s="444">
        <f t="shared" ca="1" si="5"/>
        <v>4496916.0864461316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18737.150360192216</v>
      </c>
      <c r="L62" s="444">
        <f t="shared" ca="1" si="3"/>
        <v>4515653.2368063238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2423492.2608627109</v>
      </c>
      <c r="C63" s="447">
        <f t="shared" si="0"/>
        <v>244406.34317494548</v>
      </c>
      <c r="D63" s="447">
        <f ca="1">SUMIF(G:G,56,K:K)</f>
        <v>117268.9349548227</v>
      </c>
      <c r="E63" s="447">
        <f t="shared" ca="1" si="1"/>
        <v>2296354.8526425879</v>
      </c>
      <c r="F63" s="431"/>
      <c r="G63" s="459">
        <f t="shared" si="8"/>
        <v>5</v>
      </c>
      <c r="H63" s="459">
        <v>56</v>
      </c>
      <c r="I63" s="444">
        <f t="shared" ca="1" si="5"/>
        <v>4515653.2368063238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18815.221820026349</v>
      </c>
      <c r="L63" s="444">
        <f t="shared" ca="1" si="3"/>
        <v>4534468.4586263504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2296354.8526425879</v>
      </c>
      <c r="C64" s="447">
        <f t="shared" si="0"/>
        <v>244406.34317494548</v>
      </c>
      <c r="D64" s="447">
        <f ca="1">SUMIF(G:G,57,K:K)</f>
        <v>110764.34385851656</v>
      </c>
      <c r="E64" s="447">
        <f t="shared" ca="1" si="1"/>
        <v>2162712.8533261591</v>
      </c>
      <c r="F64" s="431"/>
      <c r="G64" s="459">
        <f t="shared" si="8"/>
        <v>5</v>
      </c>
      <c r="H64" s="459">
        <v>57</v>
      </c>
      <c r="I64" s="444">
        <f t="shared" ca="1" si="5"/>
        <v>4534468.4586263504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18893.618577609792</v>
      </c>
      <c r="L64" s="444">
        <f t="shared" ca="1" si="3"/>
        <v>4553362.0772039602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2162712.8533261591</v>
      </c>
      <c r="C65" s="447">
        <f t="shared" si="0"/>
        <v>244406.34317494548</v>
      </c>
      <c r="D65" s="447">
        <f ca="1">SUMIF(G:G,58,K:K)</f>
        <v>103926.96553677875</v>
      </c>
      <c r="E65" s="447">
        <f t="shared" ca="1" si="1"/>
        <v>2022233.4756879923</v>
      </c>
      <c r="F65" s="431"/>
      <c r="G65" s="459">
        <f t="shared" si="8"/>
        <v>5</v>
      </c>
      <c r="H65" s="459">
        <v>58</v>
      </c>
      <c r="I65" s="444">
        <f t="shared" ca="1" si="5"/>
        <v>4553362.0772039602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18972.341988349835</v>
      </c>
      <c r="L65" s="444">
        <f t="shared" ca="1" si="3"/>
        <v>4572334.4191923104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2022233.4756879923</v>
      </c>
      <c r="C66" s="447">
        <f t="shared" si="0"/>
        <v>244406.34317494548</v>
      </c>
      <c r="D66" s="447">
        <f ca="1">SUMIF(G:G,59,K:K)</f>
        <v>96739.773963565429</v>
      </c>
      <c r="E66" s="447">
        <f t="shared" ca="1" si="1"/>
        <v>1874566.9064766122</v>
      </c>
      <c r="F66" s="431"/>
      <c r="G66" s="459">
        <f t="shared" si="8"/>
        <v>5</v>
      </c>
      <c r="H66" s="459">
        <v>59</v>
      </c>
      <c r="I66" s="444">
        <f t="shared" ca="1" si="5"/>
        <v>4572334.4191923104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19051.393413301292</v>
      </c>
      <c r="L66" s="444">
        <f t="shared" ca="1" si="3"/>
        <v>4591385.812605612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1874566.9064766122</v>
      </c>
      <c r="C67" s="447">
        <f t="shared" si="0"/>
        <v>244406.34317494548</v>
      </c>
      <c r="D67" s="447">
        <f t="shared" ref="D67:D71" ca="1" si="9">SUMIF(G:G,60,K:K)</f>
        <v>89184.872029026883</v>
      </c>
      <c r="E67" s="447">
        <f t="shared" ca="1" si="1"/>
        <v>1719345.4353306936</v>
      </c>
      <c r="F67" s="431"/>
      <c r="G67" s="459">
        <f t="shared" si="8"/>
        <v>5</v>
      </c>
      <c r="H67" s="459">
        <v>60</v>
      </c>
      <c r="I67" s="444">
        <f t="shared" ca="1" si="5"/>
        <v>4591385.812605612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19130.774219190051</v>
      </c>
      <c r="L67" s="444">
        <f t="shared" ca="1" si="3"/>
        <v>4610516.5868248018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1719345.4353306936</v>
      </c>
      <c r="C68" s="447">
        <f t="shared" si="0"/>
        <v>244406.34317494548</v>
      </c>
      <c r="D68" s="447">
        <f t="shared" ca="1" si="9"/>
        <v>89184.872029026883</v>
      </c>
      <c r="E68" s="447">
        <f t="shared" ca="1" si="1"/>
        <v>1564123.964184775</v>
      </c>
      <c r="F68" s="431"/>
      <c r="G68" s="459">
        <f>G67+1</f>
        <v>6</v>
      </c>
      <c r="H68" s="459">
        <v>61</v>
      </c>
      <c r="I68" s="444">
        <f t="shared" ca="1" si="5"/>
        <v>4610516.5868248018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19210.485778436672</v>
      </c>
      <c r="L68" s="444">
        <f t="shared" ca="1" si="3"/>
        <v>4629727.0726032387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1564123.964184775</v>
      </c>
      <c r="C69" s="447">
        <f t="shared" si="0"/>
        <v>244406.34317494548</v>
      </c>
      <c r="D69" s="447">
        <f t="shared" ca="1" si="9"/>
        <v>89184.872029026883</v>
      </c>
      <c r="E69" s="447">
        <f t="shared" ca="1" si="1"/>
        <v>1408902.4930388564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4629727.0726032387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19290.529469180161</v>
      </c>
      <c r="L69" s="444">
        <f t="shared" ca="1" si="3"/>
        <v>4649017.6020724187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1408902.4930388564</v>
      </c>
      <c r="C70" s="447">
        <f t="shared" si="0"/>
        <v>244406.34317494548</v>
      </c>
      <c r="D70" s="447">
        <f t="shared" ca="1" si="9"/>
        <v>89184.872029026883</v>
      </c>
      <c r="E70" s="447">
        <f t="shared" ca="1" si="1"/>
        <v>1253681.0218929378</v>
      </c>
      <c r="F70" s="431"/>
      <c r="G70" s="459">
        <f t="shared" si="10"/>
        <v>6</v>
      </c>
      <c r="H70" s="459">
        <v>63</v>
      </c>
      <c r="I70" s="444">
        <f t="shared" ca="1" si="5"/>
        <v>4649017.6020724187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19370.906675301743</v>
      </c>
      <c r="L70" s="444">
        <f t="shared" ca="1" si="3"/>
        <v>4668388.5087477202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1253681.0218929378</v>
      </c>
      <c r="C71" s="447">
        <f t="shared" si="0"/>
        <v>244406.34317494548</v>
      </c>
      <c r="D71" s="447">
        <f t="shared" ca="1" si="9"/>
        <v>89184.872029026883</v>
      </c>
      <c r="E71" s="447">
        <f t="shared" ca="1" si="1"/>
        <v>1098459.5507470192</v>
      </c>
      <c r="F71" s="431"/>
      <c r="G71" s="459">
        <f t="shared" si="10"/>
        <v>6</v>
      </c>
      <c r="H71" s="459">
        <v>64</v>
      </c>
      <c r="I71" s="444">
        <f t="shared" ca="1" si="5"/>
        <v>4668388.5087477202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19451.618786448835</v>
      </c>
      <c r="L71" s="444">
        <f t="shared" ca="1" si="3"/>
        <v>4687840.1275341688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4687840.1275341688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19532.667198059036</v>
      </c>
      <c r="L72" s="444">
        <f t="shared" ca="1" si="3"/>
        <v>4707372.7947322279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4707372.7947322279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19614.053311384283</v>
      </c>
      <c r="L73" s="444">
        <f t="shared" ca="1" si="3"/>
        <v>4726986.8480436122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4726986.8480436122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19695.778533515051</v>
      </c>
      <c r="L74" s="444">
        <f t="shared" ca="1" si="3"/>
        <v>4746682.6265771268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4746682.6265771268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19685.714712135617</v>
      </c>
      <c r="L75" s="444">
        <f t="shared" ca="1" si="3"/>
        <v>4744257.2456246838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4744257.2456246838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19675.608958167104</v>
      </c>
      <c r="L76" s="444">
        <f t="shared" ca="1" si="3"/>
        <v>4741821.7589182723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4741821.7589182723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19665.461096890391</v>
      </c>
      <c r="L77" s="444">
        <f t="shared" ca="1" si="3"/>
        <v>4739376.1243505841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4739376.1243505841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19655.270952858358</v>
      </c>
      <c r="L78" s="444">
        <f t="shared" ca="1" si="3"/>
        <v>4736920.2996388637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4736920.2996388637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19645.038349892853</v>
      </c>
      <c r="L79" s="444">
        <f t="shared" ca="1" si="3"/>
        <v>4734454.2423241781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4734454.2423241781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19634.763111081666</v>
      </c>
      <c r="L80" s="444">
        <f t="shared" ca="1" si="3"/>
        <v>4731977.9097706815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4731977.9097706815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19624.445058775429</v>
      </c>
      <c r="L81" s="444">
        <f t="shared" ca="1" si="3"/>
        <v>4729491.2591648782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4729491.2591648782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19614.084014584583</v>
      </c>
      <c r="L82" s="444">
        <f t="shared" ca="1" si="3"/>
        <v>4726994.247514884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4726994.247514884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19603.679799376274</v>
      </c>
      <c r="L83" s="444">
        <f t="shared" ca="1" si="3"/>
        <v>4724486.8316496816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4724486.8316496816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19593.232233271261</v>
      </c>
      <c r="L84" s="444">
        <f t="shared" ca="1" si="3"/>
        <v>4721968.9682183741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4721968.9682183741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19582.741135640816</v>
      </c>
      <c r="L85" s="444">
        <f t="shared" ca="1" si="3"/>
        <v>4719440.6136894366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4719440.6136894366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19572.206325103576</v>
      </c>
      <c r="L86" s="444">
        <f t="shared" ca="1" si="3"/>
        <v>4716901.7243499616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4716901.7243499616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19561.627619522431</v>
      </c>
      <c r="L87" s="444">
        <f t="shared" ca="1" si="3"/>
        <v>4714352.2563049057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4714352.2563049057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19551.004836001364</v>
      </c>
      <c r="L88" s="444">
        <f t="shared" ca="1" si="3"/>
        <v>4711792.1654763287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4711792.1654763287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19540.337790882291</v>
      </c>
      <c r="L89" s="444">
        <f t="shared" ca="1" si="3"/>
        <v>4709221.4076026324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4709221.4076026324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19529.626299741893</v>
      </c>
      <c r="L90" s="444">
        <f t="shared" ca="1" si="3"/>
        <v>4706639.9382377956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4706639.9382377956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19518.870177388406</v>
      </c>
      <c r="L91" s="444">
        <f t="shared" ca="1" si="3"/>
        <v>4704047.7127506053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4704047.7127506053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19508.069237858446</v>
      </c>
      <c r="L92" s="444">
        <f t="shared" ca="1" si="3"/>
        <v>4701444.6863238849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4701444.6863238849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19497.223294413776</v>
      </c>
      <c r="L93" s="444">
        <f t="shared" ca="1" si="3"/>
        <v>4698830.81395372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4698830.81395372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19486.332159538091</v>
      </c>
      <c r="L94" s="444">
        <f t="shared" ca="1" si="3"/>
        <v>4696206.0504486794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4696206.0504486794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19475.395644933753</v>
      </c>
      <c r="L95" s="444">
        <f t="shared" ca="1" si="3"/>
        <v>4693570.3504290348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4693570.3504290348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19464.413561518566</v>
      </c>
      <c r="L96" s="444">
        <f t="shared" ca="1" si="3"/>
        <v>4690923.6683259746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4690923.6683259746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19453.385719422484</v>
      </c>
      <c r="L97" s="444">
        <f t="shared" ca="1" si="3"/>
        <v>4688265.9583808184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4688265.9583808184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19442.311927984334</v>
      </c>
      <c r="L98" s="444">
        <f t="shared" ca="1" si="3"/>
        <v>4685597.1746442243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4685597.1746442243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19431.191995748522</v>
      </c>
      <c r="L99" s="444">
        <f t="shared" ca="1" si="3"/>
        <v>4682917.2709753942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4682917.2709753942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19420.025730461733</v>
      </c>
      <c r="L100" s="444">
        <f t="shared" ca="1" si="3"/>
        <v>4680226.2010412775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4680226.2010412775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19408.812939069579</v>
      </c>
      <c r="L101" s="444">
        <f t="shared" ca="1" si="3"/>
        <v>4677523.9183157682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4677523.9183157682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19397.55342771329</v>
      </c>
      <c r="L102" s="444">
        <f t="shared" ca="1" si="3"/>
        <v>4674810.3760789027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4674810.3760789027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19386.247001726351</v>
      </c>
      <c r="L103" s="444">
        <f t="shared" ca="1" si="3"/>
        <v>4672085.5274160504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4672085.5274160504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19374.893465631132</v>
      </c>
      <c r="L104" s="444">
        <f t="shared" ca="1" si="3"/>
        <v>4669349.3252171027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4669349.3252171027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19370.758874802181</v>
      </c>
      <c r="L105" s="444">
        <f t="shared" ca="1" si="3"/>
        <v>4668352.8888273258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4668352.8888273258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19366.607056511446</v>
      </c>
      <c r="L106" s="444">
        <f t="shared" ca="1" si="3"/>
        <v>4667352.3006192585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4667352.3006192585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19362.437938977833</v>
      </c>
      <c r="L107" s="444">
        <f t="shared" ca="1" si="3"/>
        <v>4666347.5432936577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4666347.5432936577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19358.251450121163</v>
      </c>
      <c r="L108" s="444">
        <f t="shared" ca="1" si="3"/>
        <v>4665338.5994792003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4665338.5994792003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19354.047517560924</v>
      </c>
      <c r="L109" s="444">
        <f t="shared" ca="1" si="3"/>
        <v>4664325.4517321829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4664325.4517321829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19349.826068615017</v>
      </c>
      <c r="L110" s="444">
        <f t="shared" ca="1" si="3"/>
        <v>4663308.0825362187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4663308.0825362187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19345.587030298499</v>
      </c>
      <c r="L111" s="444">
        <f t="shared" ca="1" si="3"/>
        <v>4662286.474301938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4662286.474301938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19341.330329322329</v>
      </c>
      <c r="L112" s="444">
        <f t="shared" ca="1" si="3"/>
        <v>4661260.6093666814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4661260.6093666814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19337.055892092096</v>
      </c>
      <c r="L113" s="444">
        <f t="shared" ca="1" si="3"/>
        <v>4660230.4699941948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4660230.4699941948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19332.763644706734</v>
      </c>
      <c r="L114" s="444">
        <f t="shared" ca="1" si="3"/>
        <v>4659196.0383743225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4659196.0383743225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19328.453512957265</v>
      </c>
      <c r="L115" s="444">
        <f t="shared" ca="1" si="3"/>
        <v>4658157.296622701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4658157.296622701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19324.125422325509</v>
      </c>
      <c r="L116" s="444">
        <f t="shared" ca="1" si="3"/>
        <v>4657114.2267804481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4657114.2267804481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19319.77929798279</v>
      </c>
      <c r="L117" s="444">
        <f t="shared" ca="1" si="3"/>
        <v>4656066.8108138517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4656066.8108138517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19315.415064788638</v>
      </c>
      <c r="L118" s="444">
        <f t="shared" ca="1" si="3"/>
        <v>4655015.0306140613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4655015.0306140613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19311.03264728951</v>
      </c>
      <c r="L119" s="444">
        <f t="shared" ca="1" si="3"/>
        <v>4653958.8679967718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4653958.8679967718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19306.631969717469</v>
      </c>
      <c r="L120" s="444">
        <f t="shared" ca="1" si="3"/>
        <v>4652898.3047019104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4652898.3047019104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19302.212955988882</v>
      </c>
      <c r="L121" s="444">
        <f t="shared" ca="1" si="3"/>
        <v>4651833.3223933205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4651833.3223933205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19297.775529703089</v>
      </c>
      <c r="L122" s="444">
        <f t="shared" ca="1" si="3"/>
        <v>4650763.9026584448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4650763.9026584448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19293.31961414111</v>
      </c>
      <c r="L123" s="444">
        <f t="shared" ca="1" si="3"/>
        <v>4649690.0270080073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4649690.0270080073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19288.845132264287</v>
      </c>
      <c r="L124" s="444">
        <f t="shared" ca="1" si="3"/>
        <v>4648611.6768756928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4648611.6768756928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19284.352006712976</v>
      </c>
      <c r="L125" s="444">
        <f t="shared" ca="1" si="3"/>
        <v>4647528.8336178269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4647528.8336178269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19279.840159805201</v>
      </c>
      <c r="L126" s="444">
        <f t="shared" ca="1" si="3"/>
        <v>4646441.4785130536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4646441.4785130536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19275.309513535311</v>
      </c>
      <c r="L127" s="444">
        <f t="shared" ca="1" si="3"/>
        <v>4645349.5927620102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4645349.5927620102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19270.759989572631</v>
      </c>
      <c r="L128" s="444">
        <f t="shared" ca="1" si="3"/>
        <v>4644253.1574870041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4644253.1574870041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19266.191509260105</v>
      </c>
      <c r="L129" s="444">
        <f t="shared" ca="1" si="3"/>
        <v>4643152.1537316851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4643152.1537316851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19261.603993612942</v>
      </c>
      <c r="L130" s="444">
        <f t="shared" ca="1" si="3"/>
        <v>4642046.5624607196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4642046.5624607196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19256.997363317252</v>
      </c>
      <c r="L131" s="444">
        <f t="shared" ca="1" si="3"/>
        <v>4640936.3645594576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4640936.3645594576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19252.371538728661</v>
      </c>
      <c r="L132" s="444">
        <f t="shared" ca="1" si="3"/>
        <v>4639821.5408336073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4639821.5408336073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19247.726439870952</v>
      </c>
      <c r="L133" s="444">
        <f t="shared" ca="1" si="3"/>
        <v>4638702.0720088994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4638702.0720088994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19243.06198643467</v>
      </c>
      <c r="L134" s="444">
        <f t="shared" ca="1" si="3"/>
        <v>4637577.9387307549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4637577.9387307549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19238.378097775734</v>
      </c>
      <c r="L135" s="444">
        <f t="shared" ca="1" si="3"/>
        <v>4636449.1215639515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4636449.1215639515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19233.674692914054</v>
      </c>
      <c r="L136" s="444">
        <f t="shared" ca="1" si="3"/>
        <v>4635315.6009922866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4635315.6009922866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19228.951690532114</v>
      </c>
      <c r="L137" s="444">
        <f t="shared" ca="1" si="3"/>
        <v>4634177.35741824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4634177.35741824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19224.209008973587</v>
      </c>
      <c r="L138" s="444">
        <f t="shared" ca="1" si="3"/>
        <v>4633034.3711626353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4633034.3711626353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19219.446566241902</v>
      </c>
      <c r="L139" s="444">
        <f t="shared" ca="1" si="3"/>
        <v>4631886.6224642983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4631886.6224642983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19214.664279998829</v>
      </c>
      <c r="L140" s="444">
        <f t="shared" ca="1" si="3"/>
        <v>4630734.0914797187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4630734.0914797187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19209.862067563081</v>
      </c>
      <c r="L141" s="444">
        <f t="shared" ca="1" si="3"/>
        <v>4629576.7582827033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4629576.7582827033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19205.039845908854</v>
      </c>
      <c r="L142" s="444">
        <f t="shared" ca="1" si="3"/>
        <v>4628414.6028640335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4628414.6028640335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19200.197531664395</v>
      </c>
      <c r="L143" s="444">
        <f t="shared" ca="1" si="3"/>
        <v>4627247.6051311195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4627247.6051311195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19195.335041110586</v>
      </c>
      <c r="L144" s="444">
        <f t="shared" ca="1" si="3"/>
        <v>4626075.7449076511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4626075.7449076511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19190.452290179466</v>
      </c>
      <c r="L145" s="444">
        <f t="shared" ca="1" si="3"/>
        <v>4624899.0019332515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4624899.0019332515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19185.549194452804</v>
      </c>
      <c r="L146" s="444">
        <f t="shared" ca="1" si="3"/>
        <v>4623717.3558631251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4623717.3558631251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19180.62566916061</v>
      </c>
      <c r="L147" s="444">
        <f t="shared" ca="1" si="3"/>
        <v>4622530.7862677071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4622530.7862677071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19175.6816291797</v>
      </c>
      <c r="L148" s="444">
        <f t="shared" ca="1" si="3"/>
        <v>4621339.2726323083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4621339.2726323083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19170.716989032207</v>
      </c>
      <c r="L149" s="444">
        <f t="shared" ca="1" si="3"/>
        <v>4620142.7943567615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4620142.7943567615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19165.731662884093</v>
      </c>
      <c r="L150" s="444">
        <f t="shared" ca="1" si="3"/>
        <v>4618941.3307550671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4618941.3307550671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19160.7255645437</v>
      </c>
      <c r="L151" s="444">
        <f t="shared" ca="1" si="3"/>
        <v>4617734.8610550324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4617734.8610550324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19155.698607460225</v>
      </c>
      <c r="L152" s="444">
        <f t="shared" ca="1" si="3"/>
        <v>4616523.3643979141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4616523.3643979141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19150.650704722229</v>
      </c>
      <c r="L153" s="444">
        <f t="shared" ca="1" si="3"/>
        <v>4615306.8198380573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4615306.8198380573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19145.58176905616</v>
      </c>
      <c r="L154" s="444">
        <f t="shared" ca="1" si="3"/>
        <v>4614085.2063425351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4614085.2063425351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19140.491712824816</v>
      </c>
      <c r="L155" s="444">
        <f t="shared" ca="1" si="3"/>
        <v>4612858.5027907807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4612858.5027907807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19135.38044802584</v>
      </c>
      <c r="L156" s="444">
        <f t="shared" ca="1" si="3"/>
        <v>4611626.6879742276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4611626.6879742276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19130.247886290203</v>
      </c>
      <c r="L157" s="444">
        <f t="shared" ca="1" si="3"/>
        <v>4610389.7405959386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4610389.7405959386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19125.093938880666</v>
      </c>
      <c r="L158" s="444">
        <f t="shared" ca="1" si="3"/>
        <v>4609147.6392702404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4609147.6392702404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19119.918516690257</v>
      </c>
      <c r="L159" s="444">
        <f t="shared" ca="1" si="3"/>
        <v>4607900.3625223516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4607900.3625223516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19114.72153024072</v>
      </c>
      <c r="L160" s="444">
        <f t="shared" ca="1" si="3"/>
        <v>4606647.8887880137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4606647.8887880137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19109.502889680978</v>
      </c>
      <c r="L161" s="444">
        <f t="shared" ca="1" si="3"/>
        <v>4605390.1964131156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4605390.1964131156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19104.262504785569</v>
      </c>
      <c r="L162" s="444">
        <f t="shared" ca="1" si="3"/>
        <v>4604127.2636533221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4604127.2636533221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19099.000284953097</v>
      </c>
      <c r="L163" s="444">
        <f t="shared" ca="1" si="3"/>
        <v>4602859.0686736964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4602859.0686736964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19093.716139204655</v>
      </c>
      <c r="L164" s="444">
        <f t="shared" ca="1" si="3"/>
        <v>4601585.5895483224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4601585.5895483224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19088.409976182265</v>
      </c>
      <c r="L165" s="444">
        <f t="shared" ca="1" si="3"/>
        <v>4600306.8042599261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4600306.8042599261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19083.08170414728</v>
      </c>
      <c r="L166" s="444">
        <f t="shared" ca="1" si="3"/>
        <v>4599022.6906994944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4599022.6906994944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19077.731230978814</v>
      </c>
      <c r="L167" s="444">
        <f t="shared" ca="1" si="3"/>
        <v>4597733.2266658945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4597733.2266658945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19072.35846417215</v>
      </c>
      <c r="L168" s="444">
        <f t="shared" ca="1" si="3"/>
        <v>4596438.3898654878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4596438.3898654878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19066.96331083712</v>
      </c>
      <c r="L169" s="444">
        <f t="shared" ca="1" si="3"/>
        <v>4595138.1579117458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4595138.1579117458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19061.545677696529</v>
      </c>
      <c r="L170" s="444">
        <f t="shared" ca="1" si="3"/>
        <v>4593832.5083248634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4593832.5083248634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19056.10547108452</v>
      </c>
      <c r="L171" s="444">
        <f t="shared" ca="1" si="3"/>
        <v>4592521.4185313694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4592521.4185313694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19050.642596944959</v>
      </c>
      <c r="L172" s="444">
        <f t="shared" ca="1" si="3"/>
        <v>4591204.8658637358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4591204.8658637358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19045.15696082982</v>
      </c>
      <c r="L173" s="444">
        <f t="shared" ca="1" si="3"/>
        <v>4589882.8275599871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4589882.8275599871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19039.648467897536</v>
      </c>
      <c r="L174" s="444">
        <f t="shared" ca="1" si="3"/>
        <v>4588555.2807633057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4588555.2807633057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19034.117022911363</v>
      </c>
      <c r="L175" s="444">
        <f t="shared" ca="1" si="3"/>
        <v>4587222.202521638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4587222.202521638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19028.562530237745</v>
      </c>
      <c r="L176" s="444">
        <f t="shared" ca="1" si="3"/>
        <v>4585883.5697872974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4585883.5697872974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19022.984893844659</v>
      </c>
      <c r="L177" s="444">
        <f t="shared" ca="1" si="3"/>
        <v>4584539.3594165631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4584539.3594165631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19017.384017299933</v>
      </c>
      <c r="L178" s="444">
        <f t="shared" ca="1" si="3"/>
        <v>4583189.5481692841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4583189.5481692841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19011.759803769604</v>
      </c>
      <c r="L179" s="444">
        <f t="shared" ca="1" si="3"/>
        <v>4581834.1127084745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4581834.1127084745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19006.112156016232</v>
      </c>
      <c r="L180" s="444">
        <f t="shared" ca="1" si="3"/>
        <v>4580473.0295999115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4580473.0295999115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19000.440976397218</v>
      </c>
      <c r="L181" s="444">
        <f t="shared" ca="1" si="3"/>
        <v>4579106.2753117299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4579106.2753117299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18994.746166863129</v>
      </c>
      <c r="L182" s="444">
        <f t="shared" ca="1" si="3"/>
        <v>4577733.8262140146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4577733.8262140146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18989.027628955981</v>
      </c>
      <c r="L183" s="444">
        <f t="shared" ca="1" si="3"/>
        <v>4576355.6585783921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4576355.6585783921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18983.285263807556</v>
      </c>
      <c r="L184" s="444">
        <f t="shared" ca="1" si="3"/>
        <v>4574971.7485776208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4574971.7485776208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18977.518972137674</v>
      </c>
      <c r="L185" s="444">
        <f t="shared" ca="1" si="3"/>
        <v>4573582.07228518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4573582.07228518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18971.728654252503</v>
      </c>
      <c r="L186" s="444">
        <f t="shared" ca="1" si="3"/>
        <v>4572186.6056748535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4572186.6056748535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18965.914210042811</v>
      </c>
      <c r="L187" s="444">
        <f t="shared" ca="1" si="3"/>
        <v>4570785.3246203177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4570785.3246203177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18960.075538982244</v>
      </c>
      <c r="L188" s="444">
        <f t="shared" ca="1" si="3"/>
        <v>4569378.2048947215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4569378.2048947215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18954.212540125594</v>
      </c>
      <c r="L189" s="444">
        <f t="shared" ca="1" si="3"/>
        <v>4567965.2221702682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4567965.2221702682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18948.325112107039</v>
      </c>
      <c r="L190" s="444">
        <f t="shared" ca="1" si="3"/>
        <v>4566546.3520177966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4566546.3520177966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18942.413153138408</v>
      </c>
      <c r="L191" s="444">
        <f t="shared" ca="1" si="3"/>
        <v>4565121.5699063558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4565121.5699063558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18936.476561007403</v>
      </c>
      <c r="L192" s="444">
        <f t="shared" ca="1" si="3"/>
        <v>4563690.8512027841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4563690.8512027841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18930.515233075854</v>
      </c>
      <c r="L193" s="444">
        <f t="shared" ca="1" si="3"/>
        <v>4562254.1711712815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4562254.1711712815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18924.529066277926</v>
      </c>
      <c r="L194" s="444">
        <f t="shared" ca="1" si="3"/>
        <v>4560811.5049729804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4560811.5049729804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18918.51795711834</v>
      </c>
      <c r="L195" s="444">
        <f t="shared" ca="1" si="3"/>
        <v>4559362.8276655199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4559362.8276655199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18912.481801670587</v>
      </c>
      <c r="L196" s="444">
        <f t="shared" ca="1" si="3"/>
        <v>4557908.1142026121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4557908.1142026121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18906.420495575137</v>
      </c>
      <c r="L197" s="444">
        <f t="shared" ca="1" si="3"/>
        <v>4556447.3394336086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4556447.3394336086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18900.333934037622</v>
      </c>
      <c r="L198" s="444">
        <f t="shared" ca="1" si="3"/>
        <v>4554980.4781030677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4554980.4781030677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18894.222011827038</v>
      </c>
      <c r="L199" s="444">
        <f t="shared" ca="1" si="3"/>
        <v>4553507.5048503159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4553507.5048503159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18888.084623273906</v>
      </c>
      <c r="L200" s="444">
        <f t="shared" ca="1" si="3"/>
        <v>4552028.3942090105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4552028.3942090105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18881.921662268465</v>
      </c>
      <c r="L201" s="444">
        <f t="shared" ca="1" si="3"/>
        <v>4550543.1206067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4550543.1206067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18875.733022258839</v>
      </c>
      <c r="L202" s="444">
        <f t="shared" ca="1" si="3"/>
        <v>4549051.6583643798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4549051.6583643798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18869.518596249171</v>
      </c>
      <c r="L203" s="444">
        <f t="shared" ca="1" si="3"/>
        <v>4547553.9816960506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4547553.9816960506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18863.278276797799</v>
      </c>
      <c r="L204" s="444">
        <f t="shared" ca="1" si="3"/>
        <v>4546050.0647082692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4546050.0647082692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18857.011956015376</v>
      </c>
      <c r="L205" s="444">
        <f t="shared" ca="1" si="3"/>
        <v>4544539.881399706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4544539.881399706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18850.719525563029</v>
      </c>
      <c r="L206" s="444">
        <f t="shared" ca="1" si="3"/>
        <v>4543023.4056606898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4543023.4056606898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18844.400876650463</v>
      </c>
      <c r="L207" s="444">
        <f t="shared" ca="1" si="3"/>
        <v>4541500.6112727616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4541500.6112727616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18838.055900034095</v>
      </c>
      <c r="L208" s="444">
        <f t="shared" ca="1" si="3"/>
        <v>4539971.4719082173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4539971.4719082173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18831.684486015161</v>
      </c>
      <c r="L209" s="444">
        <f t="shared" ca="1" si="3"/>
        <v>4538435.9611296533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4538435.9611296533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18825.286524437812</v>
      </c>
      <c r="L210" s="444">
        <f t="shared" ca="1" si="3"/>
        <v>4536894.0523895118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4536894.0523895118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18818.861904687219</v>
      </c>
      <c r="L211" s="444">
        <f t="shared" ca="1" si="3"/>
        <v>4535345.7190296203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4535345.7190296203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18812.410515687672</v>
      </c>
      <c r="L212" s="444">
        <f t="shared" ca="1" si="3"/>
        <v>4533790.9342807289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4533790.9342807289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18805.932245900625</v>
      </c>
      <c r="L213" s="444">
        <f t="shared" ca="1" si="3"/>
        <v>4532229.671262051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4532229.671262051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18799.426983322799</v>
      </c>
      <c r="L214" s="444">
        <f t="shared" ca="1" si="3"/>
        <v>4530661.9029807951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4530661.9029807951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18792.894615484234</v>
      </c>
      <c r="L215" s="444">
        <f t="shared" ca="1" si="3"/>
        <v>4529087.6023317007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4529087.6023317007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18786.335029446342</v>
      </c>
      <c r="L216" s="444">
        <f t="shared" ca="1" si="3"/>
        <v>4527506.7420965685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4527506.7420965685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18779.748111799956</v>
      </c>
      <c r="L217" s="444">
        <f t="shared" ca="1" si="3"/>
        <v>4525919.29494379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4525919.29494379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18773.133748663378</v>
      </c>
      <c r="L218" s="444">
        <f t="shared" ca="1" si="3"/>
        <v>4524325.2334278747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4524325.2334278747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18766.491825680401</v>
      </c>
      <c r="L219" s="444">
        <f t="shared" ca="1" si="3"/>
        <v>4522724.5299889762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4522724.5299889762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18759.822228018322</v>
      </c>
      <c r="L220" s="444">
        <f t="shared" ca="1" si="3"/>
        <v>4521117.1569524156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4521117.1569524156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18753.124840365985</v>
      </c>
      <c r="L221" s="444">
        <f t="shared" ca="1" si="3"/>
        <v>4519503.0865282025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4519503.0865282025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18746.399546931767</v>
      </c>
      <c r="L222" s="444">
        <f t="shared" ca="1" si="3"/>
        <v>4517882.2908105552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4517882.2908105552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18739.646231441569</v>
      </c>
      <c r="L223" s="444">
        <f t="shared" ca="1" si="3"/>
        <v>4516254.7417774182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4516254.7417774182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18732.864777136831</v>
      </c>
      <c r="L224" s="444">
        <f t="shared" ca="1" si="3"/>
        <v>4514620.411289976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4514620.411289976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18726.055066772489</v>
      </c>
      <c r="L225" s="444">
        <f t="shared" ca="1" si="3"/>
        <v>4512979.2710921699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4512979.2710921699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18719.216982614962</v>
      </c>
      <c r="L226" s="444">
        <f t="shared" ca="1" si="3"/>
        <v>4511331.2928102063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4511331.2928102063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18712.350406440113</v>
      </c>
      <c r="L227" s="444">
        <f t="shared" ca="1" si="3"/>
        <v>4509676.4479520675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4509676.4479520675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18705.455219531203</v>
      </c>
      <c r="L228" s="444">
        <f t="shared" ca="1" si="3"/>
        <v>4508014.7079070201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4508014.7079070201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18698.531302676838</v>
      </c>
      <c r="L229" s="444">
        <f t="shared" ca="1" si="3"/>
        <v>4506346.0439451179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4506346.0439451179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18691.578536168912</v>
      </c>
      <c r="L230" s="444">
        <f t="shared" ca="1" si="3"/>
        <v>4504670.4272167077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4504670.4272167077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18684.596799800536</v>
      </c>
      <c r="L231" s="444">
        <f t="shared" ca="1" si="3"/>
        <v>4502987.8287519291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4502987.8287519291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18677.585972863959</v>
      </c>
      <c r="L232" s="444">
        <f t="shared" ca="1" si="3"/>
        <v>4501298.2194602145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4501298.2194602145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18670.545934148482</v>
      </c>
      <c r="L233" s="444">
        <f t="shared" ca="1" si="3"/>
        <v>4499601.5701297838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4499601.5701297838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18663.476561938354</v>
      </c>
      <c r="L234" s="444">
        <f t="shared" ca="1" si="3"/>
        <v>4497897.8514271434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4497897.8514271434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18656.377734010686</v>
      </c>
      <c r="L235" s="444">
        <f t="shared" ca="1" si="3"/>
        <v>4496187.0338965757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4496187.0338965757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18649.249327633319</v>
      </c>
      <c r="L236" s="444">
        <f t="shared" ca="1" si="3"/>
        <v>4494469.0879596304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4494469.0879596304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18642.091219562713</v>
      </c>
      <c r="L237" s="444">
        <f t="shared" ca="1" si="3"/>
        <v>4492743.9839146147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4492743.9839146147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18634.903286041816</v>
      </c>
      <c r="L238" s="444">
        <f t="shared" ca="1" si="3"/>
        <v>4491011.6919360776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4491011.6919360776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18627.68540279791</v>
      </c>
      <c r="L239" s="444">
        <f t="shared" ca="1" si="3"/>
        <v>4489272.1820742963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4489272.1820742963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18620.43744504049</v>
      </c>
      <c r="L240" s="444">
        <f t="shared" ca="1" si="3"/>
        <v>4487525.4242547583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4487525.4242547583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18613.159287459082</v>
      </c>
      <c r="L241" s="444">
        <f t="shared" ca="1" si="3"/>
        <v>4485771.3882776387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4485771.3882776387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18605.850804221081</v>
      </c>
      <c r="L242" s="444">
        <f t="shared" ca="1" si="3"/>
        <v>4484010.0438172808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4484010.0438172808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18598.511868969592</v>
      </c>
      <c r="L243" s="444">
        <f t="shared" ca="1" si="3"/>
        <v>4482241.3604216715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4482241.3604216715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18591.142354821219</v>
      </c>
      <c r="L244" s="444">
        <f t="shared" ca="1" si="3"/>
        <v>4480465.3075119136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4480465.3075119136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18583.742134363896</v>
      </c>
      <c r="L245" s="444">
        <f t="shared" ca="1" si="3"/>
        <v>4478681.8543816991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4478681.8543816991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18576.311079654668</v>
      </c>
      <c r="L246" s="444">
        <f t="shared" ca="1" si="3"/>
        <v>4476890.9701967752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4476890.9701967752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18568.849062217483</v>
      </c>
      <c r="L247" s="444">
        <f t="shared" ca="1" si="3"/>
        <v>4475092.6239944138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4475092.6239944138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18561.35595304098</v>
      </c>
      <c r="L248" s="444">
        <f t="shared" ca="1" si="3"/>
        <v>4473286.7846828755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4473286.7846828755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18553.831622576236</v>
      </c>
      <c r="L249" s="444">
        <f t="shared" ca="1" si="3"/>
        <v>4471473.421040873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4471473.421040873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18546.275940734558</v>
      </c>
      <c r="L250" s="444">
        <f t="shared" ca="1" si="3"/>
        <v>4469652.5017170291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4469652.5017170291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18538.68877688521</v>
      </c>
      <c r="L251" s="444">
        <f t="shared" ca="1" si="3"/>
        <v>4467823.9952293355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4467823.9952293355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18531.069999853153</v>
      </c>
      <c r="L252" s="444">
        <f t="shared" ca="1" si="3"/>
        <v>4465987.8699646099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4465987.8699646099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18523.419477916796</v>
      </c>
      <c r="L253" s="444">
        <f t="shared" ca="1" si="3"/>
        <v>4464144.0941779483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4464144.0941779483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18515.737078805705</v>
      </c>
      <c r="L254" s="444">
        <f t="shared" ca="1" si="3"/>
        <v>4462292.635992175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4462292.635992175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18508.022669698315</v>
      </c>
      <c r="L255" s="444">
        <f t="shared" ca="1" si="3"/>
        <v>4460433.4633972943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4460433.4633972943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18500.276117219648</v>
      </c>
      <c r="L256" s="444">
        <f t="shared" ca="1" si="3"/>
        <v>4458566.5442499351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4458566.5442499351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18492.497287438986</v>
      </c>
      <c r="L257" s="444">
        <f t="shared" ca="1" si="3"/>
        <v>4456691.8462727955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4456691.8462727955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18484.686045867569</v>
      </c>
      <c r="L258" s="444">
        <f t="shared" ca="1" si="3"/>
        <v>4454809.3370540841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4454809.3370540841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18476.842257456272</v>
      </c>
      <c r="L259" s="444">
        <f t="shared" ca="1" si="3"/>
        <v>4452918.9840469612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4452918.9840469612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18468.96578659326</v>
      </c>
      <c r="L260" s="444">
        <f t="shared" ca="1" si="3"/>
        <v>4451020.7545689754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4451020.7545689754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18461.056497101654</v>
      </c>
      <c r="L261" s="444">
        <f t="shared" ca="1" si="3"/>
        <v>4449114.6158014983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4449114.6158014983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18453.114252237163</v>
      </c>
      <c r="L262" s="444">
        <f t="shared" ca="1" si="3"/>
        <v>4447200.5347891571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4447200.5347891571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18445.138914685744</v>
      </c>
      <c r="L263" s="444">
        <f t="shared" ref="L263:L517" ca="1" si="28">I263-J263+K263</f>
        <v>4445278.478439264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4445278.478439264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18437.130346561189</v>
      </c>
      <c r="L264" s="444">
        <f t="shared" ca="1" si="28"/>
        <v>4443348.4135212461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4443348.4135212461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18429.088409402779</v>
      </c>
      <c r="L265" s="444">
        <f t="shared" ca="1" si="28"/>
        <v>4441410.3066660697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4441410.3066660697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18421.012964172878</v>
      </c>
      <c r="L266" s="444">
        <f t="shared" ca="1" si="28"/>
        <v>4439464.1243656641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4439464.1243656641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18412.903871254523</v>
      </c>
      <c r="L267" s="444">
        <f t="shared" ca="1" si="28"/>
        <v>4437509.8329723394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4437509.8329723394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18404.760990449002</v>
      </c>
      <c r="L268" s="444">
        <f t="shared" ca="1" si="28"/>
        <v>4435547.3986982098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4435547.3986982098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18396.584180973463</v>
      </c>
      <c r="L269" s="444">
        <f t="shared" ca="1" si="28"/>
        <v>4433576.7876146045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4433576.7876146045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18388.37330145844</v>
      </c>
      <c r="L270" s="444">
        <f t="shared" ca="1" si="28"/>
        <v>4431597.9656514842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4431597.9656514842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18380.12820994544</v>
      </c>
      <c r="L271" s="444">
        <f t="shared" ca="1" si="28"/>
        <v>4429610.8985968512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4429610.8985968512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18371.848763884467</v>
      </c>
      <c r="L272" s="444">
        <f t="shared" ca="1" si="28"/>
        <v>4427615.5520961564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4427615.5520961564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18363.534820131572</v>
      </c>
      <c r="L273" s="444">
        <f t="shared" ca="1" si="28"/>
        <v>4425611.8916517096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4425611.8916517096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18355.186234946377</v>
      </c>
      <c r="L274" s="444">
        <f t="shared" ca="1" si="28"/>
        <v>4423599.8826220771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4423599.8826220771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18346.802863989575</v>
      </c>
      <c r="L275" s="444">
        <f t="shared" ca="1" si="28"/>
        <v>4421579.4902214883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4421579.4902214883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18338.384562320454</v>
      </c>
      <c r="L276" s="444">
        <f t="shared" ca="1" si="28"/>
        <v>4419550.6795192296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4419550.6795192296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18329.93118439438</v>
      </c>
      <c r="L277" s="444">
        <f t="shared" ca="1" si="28"/>
        <v>4417513.4154390451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4417513.4154390451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18321.442584060274</v>
      </c>
      <c r="L278" s="444">
        <f t="shared" ca="1" si="28"/>
        <v>4415467.6627585264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4415467.6627585264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18312.918614558115</v>
      </c>
      <c r="L279" s="444">
        <f t="shared" ca="1" si="28"/>
        <v>4413413.3861085055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4413413.3861085055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18304.35912851636</v>
      </c>
      <c r="L280" s="444">
        <f t="shared" ca="1" si="28"/>
        <v>4411350.5499724429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4411350.5499724429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18295.763977949435</v>
      </c>
      <c r="L281" s="444">
        <f t="shared" ca="1" si="28"/>
        <v>4409279.1186858136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4409279.1186858136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18287.133014255145</v>
      </c>
      <c r="L282" s="444">
        <f t="shared" ca="1" si="28"/>
        <v>4407199.05643549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4407199.05643549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18278.466088212132</v>
      </c>
      <c r="L283" s="444">
        <f t="shared" ca="1" si="28"/>
        <v>4405110.3272591233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4405110.3272591233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18269.763049977268</v>
      </c>
      <c r="L284" s="444">
        <f t="shared" ca="1" si="28"/>
        <v>4403012.8950445214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4403012.8950445214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18261.023749083095</v>
      </c>
      <c r="L285" s="444">
        <f t="shared" ca="1" si="28"/>
        <v>4400906.7235290259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4400906.7235290259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18252.248034435197</v>
      </c>
      <c r="L286" s="444">
        <f t="shared" ca="1" si="28"/>
        <v>4398791.7762988824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4398791.7762988824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18243.435754309598</v>
      </c>
      <c r="L287" s="444">
        <f t="shared" ca="1" si="28"/>
        <v>4396668.0167886131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4396668.0167886131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18234.586756350142</v>
      </c>
      <c r="L288" s="444">
        <f t="shared" ca="1" si="28"/>
        <v>4394535.4082803847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4394535.4082803847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18225.700887565858</v>
      </c>
      <c r="L289" s="444">
        <f t="shared" ca="1" si="28"/>
        <v>4392393.9139033714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4392393.9139033714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18216.777994328302</v>
      </c>
      <c r="L290" s="444">
        <f t="shared" ca="1" si="28"/>
        <v>4390243.4966331208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4390243.4966331208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18207.817922368926</v>
      </c>
      <c r="L291" s="444">
        <f t="shared" ca="1" si="28"/>
        <v>4388084.1192909107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4388084.1192909107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18198.820516776381</v>
      </c>
      <c r="L292" s="444">
        <f t="shared" ca="1" si="28"/>
        <v>4385915.7445431082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4385915.7445431082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18189.785621993873</v>
      </c>
      <c r="L293" s="444">
        <f t="shared" ca="1" si="28"/>
        <v>4383738.3349005235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4383738.3349005235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18180.713081816437</v>
      </c>
      <c r="L294" s="444">
        <f t="shared" ca="1" si="28"/>
        <v>4381551.852717761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4381551.852717761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18171.602739388258</v>
      </c>
      <c r="L295" s="444">
        <f t="shared" ca="1" si="28"/>
        <v>4379356.2601925703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4379356.2601925703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18162.454437199965</v>
      </c>
      <c r="L296" s="444">
        <f t="shared" ca="1" si="28"/>
        <v>4377151.5193651915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4377151.5193651915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18153.268017085888</v>
      </c>
      <c r="L297" s="444">
        <f t="shared" ca="1" si="28"/>
        <v>4374937.5921176989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4374937.5921176989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18144.043320221332</v>
      </c>
      <c r="L298" s="444">
        <f t="shared" ca="1" si="28"/>
        <v>4372714.440173341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4372714.440173341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18134.780187119843</v>
      </c>
      <c r="L299" s="444">
        <f t="shared" ca="1" si="28"/>
        <v>4370482.0250958819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4370482.0250958819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18125.47845763043</v>
      </c>
      <c r="L300" s="444">
        <f t="shared" ca="1" si="28"/>
        <v>4368240.3082889337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4368240.3082889337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18116.137970934811</v>
      </c>
      <c r="L301" s="444">
        <f t="shared" ca="1" si="28"/>
        <v>4365989.2509952895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4365989.2509952895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18106.758565544627</v>
      </c>
      <c r="L302" s="444">
        <f t="shared" ca="1" si="28"/>
        <v>4363728.8142962558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4363728.8142962558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18097.340079298654</v>
      </c>
      <c r="L303" s="444">
        <f t="shared" ca="1" si="28"/>
        <v>4361458.9591109753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4361458.9591109753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18087.882349359985</v>
      </c>
      <c r="L304" s="444">
        <f t="shared" ca="1" si="28"/>
        <v>4359179.6461957563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4359179.6461957563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18078.385212213238</v>
      </c>
      <c r="L305" s="444">
        <f t="shared" ca="1" si="28"/>
        <v>4356890.8361433903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4356890.8361433903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18068.848503661713</v>
      </c>
      <c r="L306" s="444">
        <f t="shared" ca="1" si="28"/>
        <v>4354592.4893824728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4354592.4893824728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18059.272058824557</v>
      </c>
      <c r="L307" s="444">
        <f t="shared" ca="1" si="28"/>
        <v>4352284.566176719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4352284.566176719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18049.655712133917</v>
      </c>
      <c r="L308" s="444">
        <f t="shared" ca="1" si="28"/>
        <v>4349967.0266242744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4349967.0266242744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18039.999297332066</v>
      </c>
      <c r="L309" s="444">
        <f t="shared" ca="1" si="28"/>
        <v>4347639.8306570277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4347639.8306570277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18030.302647468536</v>
      </c>
      <c r="L310" s="444">
        <f t="shared" ca="1" si="28"/>
        <v>4345302.9380399175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4345302.9380399175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18020.565594897245</v>
      </c>
      <c r="L311" s="444">
        <f t="shared" ca="1" si="28"/>
        <v>4342956.3083702363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4342956.3083702363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18010.787971273574</v>
      </c>
      <c r="L312" s="444">
        <f t="shared" ca="1" si="28"/>
        <v>4340599.9010769315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4340599.9010769315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18000.969607551469</v>
      </c>
      <c r="L313" s="444">
        <f t="shared" ca="1" si="28"/>
        <v>4338233.6754199043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4338233.6754199043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17991.110333980523</v>
      </c>
      <c r="L314" s="444">
        <f t="shared" ca="1" si="28"/>
        <v>4335857.5904893056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4335857.5904893056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17981.209980103027</v>
      </c>
      <c r="L315" s="444">
        <f t="shared" ca="1" si="28"/>
        <v>4333471.6052048299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4333471.6052048299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17971.268374751045</v>
      </c>
      <c r="L316" s="444">
        <f t="shared" ca="1" si="28"/>
        <v>4331075.6783150025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4331075.6783150025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17961.285346043431</v>
      </c>
      <c r="L317" s="444">
        <f t="shared" ca="1" si="28"/>
        <v>4328669.768396467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4328669.768396467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17951.260721382867</v>
      </c>
      <c r="L318" s="444">
        <f t="shared" ca="1" si="28"/>
        <v>4326253.8338532709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4326253.8338532709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17941.194327452882</v>
      </c>
      <c r="L319" s="444">
        <f t="shared" ca="1" si="28"/>
        <v>4323827.8329161452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4323827.8329161452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17931.085990214859</v>
      </c>
      <c r="L320" s="444">
        <f t="shared" ca="1" si="28"/>
        <v>4321391.7236417811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4321391.7236417811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17920.935534905009</v>
      </c>
      <c r="L321" s="444">
        <f t="shared" ca="1" si="28"/>
        <v>4318945.4639121071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4318945.4639121071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17910.742786031369</v>
      </c>
      <c r="L322" s="444">
        <f t="shared" ca="1" si="28"/>
        <v>4316489.0114335595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4316489.0114335595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17900.507567370754</v>
      </c>
      <c r="L323" s="444">
        <f t="shared" ca="1" si="28"/>
        <v>4314022.323736351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4314022.323736351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17890.229701965716</v>
      </c>
      <c r="L324" s="444">
        <f t="shared" ca="1" si="28"/>
        <v>4311545.3581737382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4311545.3581737382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17879.909012121498</v>
      </c>
      <c r="L325" s="444">
        <f t="shared" ca="1" si="28"/>
        <v>4309058.0719212806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4309058.0719212806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17869.545319402925</v>
      </c>
      <c r="L326" s="444">
        <f t="shared" ca="1" si="28"/>
        <v>4306560.4219761044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4306560.4219761044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17859.138444631357</v>
      </c>
      <c r="L327" s="444">
        <f t="shared" ca="1" si="28"/>
        <v>4304052.3651561569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4304052.3651561569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17848.688207881576</v>
      </c>
      <c r="L328" s="444">
        <f t="shared" ca="1" si="28"/>
        <v>4301533.8580994597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4301533.8580994597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17838.19442847867</v>
      </c>
      <c r="L329" s="444">
        <f t="shared" ca="1" si="28"/>
        <v>4299004.8572633592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4299004.8572633592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17827.656924994917</v>
      </c>
      <c r="L330" s="444">
        <f t="shared" ca="1" si="28"/>
        <v>4296465.3189237751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4296465.3189237751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17817.075515246652</v>
      </c>
      <c r="L331" s="444">
        <f t="shared" ca="1" si="28"/>
        <v>4293915.1991744433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4293915.1991744433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17806.450016291103</v>
      </c>
      <c r="L332" s="444">
        <f t="shared" ca="1" si="28"/>
        <v>4291354.4539261553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4291354.4539261553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17795.780244423237</v>
      </c>
      <c r="L333" s="444">
        <f t="shared" ca="1" si="28"/>
        <v>4288783.0389059996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4288783.0389059996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17785.066015172586</v>
      </c>
      <c r="L334" s="444">
        <f t="shared" ca="1" si="28"/>
        <v>4286200.9096565936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4286200.9096565936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17774.307143300062</v>
      </c>
      <c r="L335" s="444">
        <f t="shared" ca="1" si="28"/>
        <v>4283608.0215353146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4283608.0215353146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17763.503442794732</v>
      </c>
      <c r="L336" s="444">
        <f t="shared" ca="1" si="28"/>
        <v>4281004.3297135308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4281004.3297135308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17752.654726870634</v>
      </c>
      <c r="L337" s="444">
        <f t="shared" ca="1" si="28"/>
        <v>4278389.7891758224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4278389.7891758224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17741.760807963514</v>
      </c>
      <c r="L338" s="444">
        <f t="shared" ca="1" si="28"/>
        <v>4275764.3547192067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4275764.3547192067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17730.821497727615</v>
      </c>
      <c r="L339" s="444">
        <f t="shared" ca="1" si="28"/>
        <v>4273127.9809523551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4273127.9809523551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17719.836607032401</v>
      </c>
      <c r="L340" s="444">
        <f t="shared" ca="1" si="28"/>
        <v>4270480.6222948087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4270480.6222948087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17708.805945959291</v>
      </c>
      <c r="L341" s="444">
        <f t="shared" ca="1" si="28"/>
        <v>4267822.2329761889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4267822.2329761889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17697.729323798376</v>
      </c>
      <c r="L342" s="444">
        <f t="shared" ca="1" si="28"/>
        <v>4265152.7670354089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4265152.7670354089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17686.606549045126</v>
      </c>
      <c r="L343" s="444">
        <f t="shared" ca="1" si="28"/>
        <v>4262472.1783198752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4262472.1783198752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17675.437429397069</v>
      </c>
      <c r="L344" s="444">
        <f t="shared" ca="1" si="28"/>
        <v>4259780.4204846937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4259780.4204846937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17664.221771750479</v>
      </c>
      <c r="L345" s="444">
        <f t="shared" ca="1" si="28"/>
        <v>4257077.4469918655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4257077.4469918655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17652.959382197027</v>
      </c>
      <c r="L346" s="444">
        <f t="shared" ca="1" si="28"/>
        <v>4254363.2111094836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4254363.2111094836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17641.650066020436</v>
      </c>
      <c r="L347" s="444">
        <f t="shared" ca="1" si="28"/>
        <v>4251637.6659109257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4251637.6659109257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17630.29362769311</v>
      </c>
      <c r="L348" s="444">
        <f t="shared" ca="1" si="28"/>
        <v>4248900.7642740402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4248900.7642740402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17618.889870872757</v>
      </c>
      <c r="L349" s="444">
        <f t="shared" ca="1" si="28"/>
        <v>4246152.4588803342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4246152.4588803342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17607.438598398981</v>
      </c>
      <c r="L350" s="444">
        <f t="shared" ca="1" si="28"/>
        <v>4243392.7022141544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4243392.7022141544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17595.939612289898</v>
      </c>
      <c r="L351" s="444">
        <f t="shared" ca="1" si="28"/>
        <v>4240621.4465618655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4240621.4465618655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17584.392713738693</v>
      </c>
      <c r="L352" s="444">
        <f t="shared" ca="1" si="28"/>
        <v>4237838.6440110253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4237838.6440110253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17572.797703110195</v>
      </c>
      <c r="L353" s="444">
        <f t="shared" ca="1" si="28"/>
        <v>4235044.2464495571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4235044.2464495571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17561.154379937409</v>
      </c>
      <c r="L354" s="444">
        <f t="shared" ca="1" si="28"/>
        <v>4232238.2055649161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4232238.2055649161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17549.462542918071</v>
      </c>
      <c r="L355" s="444">
        <f t="shared" ca="1" si="28"/>
        <v>4229420.4728432558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4229420.4728432558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17537.721989911155</v>
      </c>
      <c r="L356" s="444">
        <f t="shared" ca="1" si="28"/>
        <v>4226590.9995685881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4226590.9995685881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17525.932517933372</v>
      </c>
      <c r="L357" s="444">
        <f t="shared" ca="1" si="28"/>
        <v>4223749.736821943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4223749.736821943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17514.093923155684</v>
      </c>
      <c r="L358" s="444">
        <f t="shared" ca="1" si="28"/>
        <v>4220896.6354805194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4220896.6354805194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17502.206000899751</v>
      </c>
      <c r="L359" s="444">
        <f t="shared" ca="1" si="28"/>
        <v>4218031.6462168405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4218031.6462168405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17490.268545634422</v>
      </c>
      <c r="L360" s="444">
        <f t="shared" ca="1" si="28"/>
        <v>4215154.7194978958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4215154.7194978958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17478.281350972153</v>
      </c>
      <c r="L361" s="444">
        <f t="shared" ca="1" si="28"/>
        <v>4212265.8055842891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4212265.8055842891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17466.244209665459</v>
      </c>
      <c r="L362" s="444">
        <f t="shared" ca="1" si="28"/>
        <v>4209364.8545293761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4209364.8545293761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17454.156913603321</v>
      </c>
      <c r="L363" s="444">
        <f t="shared" ca="1" si="28"/>
        <v>4206451.816178401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4206451.816178401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17442.01925380759</v>
      </c>
      <c r="L364" s="444">
        <f t="shared" ca="1" si="28"/>
        <v>4203526.6401676293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4203526.6401676293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17429.831020429378</v>
      </c>
      <c r="L365" s="444">
        <f t="shared" ca="1" si="28"/>
        <v>4200589.2759234803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4200589.2759234803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17417.592002745423</v>
      </c>
      <c r="L366" s="444">
        <f t="shared" ca="1" si="28"/>
        <v>4197639.6726616472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4197639.6726616472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17405.301989154454</v>
      </c>
      <c r="L367" s="444">
        <f t="shared" ca="1" si="28"/>
        <v>4194677.7793862233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4194677.7793862233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17392.960767173518</v>
      </c>
      <c r="L368" s="444">
        <f t="shared" ca="1" si="28"/>
        <v>4191703.5448888182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4191703.5448888182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17380.568123434332</v>
      </c>
      <c r="L369" s="444">
        <f t="shared" ca="1" si="28"/>
        <v>4188716.9177476736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4188716.9177476736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17368.123843679561</v>
      </c>
      <c r="L370" s="444">
        <f t="shared" ca="1" si="28"/>
        <v>4185717.8463267745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4185717.8463267745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17355.627712759149</v>
      </c>
      <c r="L371" s="444">
        <f t="shared" ca="1" si="28"/>
        <v>4182706.2787749548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4182706.2787749548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17343.079514626566</v>
      </c>
      <c r="L372" s="444">
        <f t="shared" ca="1" si="28"/>
        <v>4179682.1630250025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4179682.1630250025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17330.479032335101</v>
      </c>
      <c r="L373" s="444">
        <f t="shared" ca="1" si="28"/>
        <v>4176645.4467927585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4176645.4467927585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17317.826048034083</v>
      </c>
      <c r="L374" s="444">
        <f t="shared" ca="1" si="28"/>
        <v>4173596.077576214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4173596.077576214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17305.120342965147</v>
      </c>
      <c r="L375" s="444">
        <f t="shared" ca="1" si="28"/>
        <v>4170534.0026546004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4170534.0026546004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17292.361697458426</v>
      </c>
      <c r="L376" s="444">
        <f t="shared" ca="1" si="28"/>
        <v>4167459.1690874798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4167459.1690874798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17279.549890928753</v>
      </c>
      <c r="L377" s="444">
        <f t="shared" ca="1" si="28"/>
        <v>4164371.5237138299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4164371.5237138299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17266.68470187188</v>
      </c>
      <c r="L378" s="444">
        <f t="shared" ca="1" si="28"/>
        <v>4161271.0131511232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4161271.0131511232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17253.765907860601</v>
      </c>
      <c r="L379" s="444">
        <f t="shared" ca="1" si="28"/>
        <v>4158157.5837944052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4158157.5837944052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17240.793285540942</v>
      </c>
      <c r="L380" s="444">
        <f t="shared" ca="1" si="28"/>
        <v>4155031.1818153672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4155031.1818153672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17227.766610628285</v>
      </c>
      <c r="L381" s="444">
        <f t="shared" ca="1" si="28"/>
        <v>4151891.7531614169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4151891.7531614169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17214.68565790349</v>
      </c>
      <c r="L382" s="444">
        <f t="shared" ca="1" si="28"/>
        <v>4148739.2435547416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4148739.2435547416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17201.550201209011</v>
      </c>
      <c r="L383" s="444">
        <f t="shared" ca="1" si="28"/>
        <v>4145573.5984913716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4145573.5984913716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17188.36001344497</v>
      </c>
      <c r="L384" s="444">
        <f t="shared" ca="1" si="28"/>
        <v>4142394.7632402377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4142394.7632402377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17175.114866565244</v>
      </c>
      <c r="L385" s="444">
        <f t="shared" ca="1" si="28"/>
        <v>4139202.6828422244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4139202.6828422244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17161.814531573524</v>
      </c>
      <c r="L386" s="444">
        <f t="shared" ca="1" si="28"/>
        <v>4135997.3021092191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4135997.3021092191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17148.458778519336</v>
      </c>
      <c r="L387" s="444">
        <f t="shared" ca="1" si="28"/>
        <v>4132778.5656231595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4132778.5656231595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17135.047376494083</v>
      </c>
      <c r="L388" s="444">
        <f t="shared" ca="1" si="28"/>
        <v>4129546.4177350746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4129546.4177350746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17121.580093627064</v>
      </c>
      <c r="L389" s="444">
        <f t="shared" ca="1" si="28"/>
        <v>4126300.8025641227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4126300.8025641227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17108.056697081433</v>
      </c>
      <c r="L390" s="444">
        <f t="shared" ca="1" si="28"/>
        <v>4123041.6639966252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4123041.6639966252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17094.476953050194</v>
      </c>
      <c r="L391" s="444">
        <f t="shared" ca="1" si="28"/>
        <v>4119768.9456850966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4119768.9456850966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17080.84062675216</v>
      </c>
      <c r="L392" s="444">
        <f t="shared" ca="1" si="28"/>
        <v>4116482.5910472698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4116482.5910472698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17067.147482427878</v>
      </c>
      <c r="L393" s="444">
        <f t="shared" ca="1" si="28"/>
        <v>4113182.5432651187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4113182.5432651187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17053.39728333558</v>
      </c>
      <c r="L394" s="444">
        <f t="shared" ca="1" si="28"/>
        <v>4109868.7452838756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4109868.7452838756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17039.589791747068</v>
      </c>
      <c r="L395" s="444">
        <f t="shared" ca="1" si="28"/>
        <v>4106541.1398110441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4106541.1398110441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17025.724768943604</v>
      </c>
      <c r="L396" s="444">
        <f t="shared" ca="1" si="28"/>
        <v>4103199.6693154089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4103199.6693154089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17011.801975211791</v>
      </c>
      <c r="L397" s="444">
        <f t="shared" ca="1" si="28"/>
        <v>4099844.2760260417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4099844.2760260417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16997.821169839426</v>
      </c>
      <c r="L398" s="444">
        <f t="shared" ca="1" si="28"/>
        <v>4096474.9019313022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4096474.9019313022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16983.782111111348</v>
      </c>
      <c r="L399" s="444">
        <f t="shared" ca="1" si="28"/>
        <v>4093091.4887778349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4093091.4887778349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16969.684556305234</v>
      </c>
      <c r="L400" s="444">
        <f t="shared" ca="1" si="28"/>
        <v>4089693.9780695615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4089693.9780695615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16955.528261687428</v>
      </c>
      <c r="L401" s="444">
        <f t="shared" ca="1" si="28"/>
        <v>4086282.3110666703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4086282.3110666703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16941.312982508716</v>
      </c>
      <c r="L402" s="444">
        <f t="shared" ca="1" si="28"/>
        <v>4082856.4287846005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4082856.4287846005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16927.038473000091</v>
      </c>
      <c r="L403" s="444">
        <f t="shared" ca="1" si="28"/>
        <v>4079416.2719930219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4079416.2719930219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16912.704486368511</v>
      </c>
      <c r="L404" s="444">
        <f t="shared" ca="1" si="28"/>
        <v>4075961.7812148118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4075961.7812148118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16898.310774792637</v>
      </c>
      <c r="L405" s="444">
        <f t="shared" ca="1" si="28"/>
        <v>4072492.8967250255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4072492.8967250255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16883.857089418525</v>
      </c>
      <c r="L406" s="444">
        <f t="shared" ca="1" si="28"/>
        <v>4069009.5585498651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4069009.5585498651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16869.343180355361</v>
      </c>
      <c r="L407" s="444">
        <f t="shared" ca="1" si="28"/>
        <v>4065511.7064656415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4065511.7064656415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16854.768796671091</v>
      </c>
      <c r="L408" s="444">
        <f t="shared" ca="1" si="28"/>
        <v>4061999.2799977339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4061999.2799977339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16840.133686388144</v>
      </c>
      <c r="L409" s="444">
        <f t="shared" ca="1" si="28"/>
        <v>4058472.2184195435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4058472.2184195435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16825.43759647902</v>
      </c>
      <c r="L410" s="444">
        <f t="shared" ca="1" si="28"/>
        <v>4054930.4607514436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4054930.4607514436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16810.680272861933</v>
      </c>
      <c r="L411" s="444">
        <f t="shared" ca="1" si="28"/>
        <v>4051373.9457597267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4051373.9457597267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16795.861460396449</v>
      </c>
      <c r="L412" s="444">
        <f t="shared" ca="1" si="28"/>
        <v>4047802.6119555444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4047802.6119555444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16780.980902879022</v>
      </c>
      <c r="L413" s="444">
        <f t="shared" ca="1" si="28"/>
        <v>4044216.3975938447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4044216.3975938447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16766.038343038606</v>
      </c>
      <c r="L414" s="444">
        <f t="shared" ca="1" si="28"/>
        <v>4040615.2406723043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4040615.2406723043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16751.033522532191</v>
      </c>
      <c r="L415" s="444">
        <f t="shared" ca="1" si="28"/>
        <v>4036999.0789302578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4036999.0789302578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16735.96618194033</v>
      </c>
      <c r="L416" s="444">
        <f t="shared" ca="1" si="28"/>
        <v>4033367.8498476194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4033367.8498476194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16720.836060762667</v>
      </c>
      <c r="L417" s="444">
        <f t="shared" ca="1" si="28"/>
        <v>4029721.4906438035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4029721.4906438035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16705.642897413436</v>
      </c>
      <c r="L418" s="444">
        <f t="shared" ca="1" si="28"/>
        <v>4026059.9382766383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4026059.9382766383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16690.386429216913</v>
      </c>
      <c r="L419" s="444">
        <f t="shared" ca="1" si="28"/>
        <v>4022383.1294412762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4022383.1294412762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16675.066392402907</v>
      </c>
      <c r="L420" s="444">
        <f t="shared" ca="1" si="28"/>
        <v>4018691.0005691005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4018691.0005691005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16659.682522102172</v>
      </c>
      <c r="L421" s="444">
        <f t="shared" ca="1" si="28"/>
        <v>4014983.487826624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4014983.487826624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16644.234552341855</v>
      </c>
      <c r="L422" s="444">
        <f t="shared" ca="1" si="28"/>
        <v>4011260.5271143871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4011260.5271143871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16628.722216040867</v>
      </c>
      <c r="L423" s="444">
        <f t="shared" ca="1" si="28"/>
        <v>4007522.0540658492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4007522.0540658492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16613.145245005293</v>
      </c>
      <c r="L424" s="444">
        <f t="shared" ca="1" si="28"/>
        <v>4003768.0040462757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4003768.0040462757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16597.503369923736</v>
      </c>
      <c r="L425" s="444">
        <f t="shared" ca="1" si="28"/>
        <v>3999998.3121516206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3999998.3121516206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16581.796320362675</v>
      </c>
      <c r="L426" s="444">
        <f t="shared" ca="1" si="28"/>
        <v>3996212.9132074043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3996212.9132074043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16566.023824761774</v>
      </c>
      <c r="L427" s="444">
        <f t="shared" ca="1" si="28"/>
        <v>3992411.7417675871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3992411.7417675871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16550.185610429202</v>
      </c>
      <c r="L428" s="444">
        <f t="shared" ca="1" si="28"/>
        <v>3988594.7321134377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3988594.7321134377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16534.281403536912</v>
      </c>
      <c r="L429" s="444">
        <f t="shared" ca="1" si="28"/>
        <v>3984761.8182523958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3984761.8182523958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16518.310929115905</v>
      </c>
      <c r="L430" s="444">
        <f t="shared" ca="1" si="28"/>
        <v>3980912.9339169329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3980912.9339169329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16502.273911051474</v>
      </c>
      <c r="L431" s="444">
        <f t="shared" ca="1" si="28"/>
        <v>3977048.0125634056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3977048.0125634056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16486.170072078443</v>
      </c>
      <c r="L432" s="444">
        <f t="shared" ca="1" si="28"/>
        <v>3973166.987370905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3973166.987370905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16469.99913377636</v>
      </c>
      <c r="L433" s="444">
        <f t="shared" ca="1" si="28"/>
        <v>3969269.7912401026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3969269.7912401026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16453.760816564682</v>
      </c>
      <c r="L434" s="444">
        <f t="shared" ca="1" si="28"/>
        <v>3965356.3567920886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3965356.3567920886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16437.454839697959</v>
      </c>
      <c r="L435" s="444">
        <f t="shared" ca="1" si="28"/>
        <v>3961426.6163672078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3961426.6163672078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16421.080921260957</v>
      </c>
      <c r="L436" s="444">
        <f t="shared" ca="1" si="28"/>
        <v>3957480.5020238901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3957480.5020238901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16404.6387781638</v>
      </c>
      <c r="L437" s="444">
        <f t="shared" ca="1" si="28"/>
        <v>3953517.9455374749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3953517.9455374749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16388.128126137064</v>
      </c>
      <c r="L438" s="444">
        <f t="shared" ca="1" si="28"/>
        <v>3949538.8783990331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3949538.8783990331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16371.548679726893</v>
      </c>
      <c r="L439" s="444">
        <f t="shared" ca="1" si="28"/>
        <v>3945543.231814181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3945543.231814181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16354.900152290009</v>
      </c>
      <c r="L440" s="444">
        <f t="shared" ca="1" si="28"/>
        <v>3941530.9367018924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3941530.9367018924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16338.182255988806</v>
      </c>
      <c r="L441" s="444">
        <f t="shared" ca="1" si="28"/>
        <v>3937501.9236933026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3937501.9236933026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16321.394701786348</v>
      </c>
      <c r="L442" s="444">
        <f t="shared" ca="1" si="28"/>
        <v>3933456.1231305101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3933456.1231305101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16304.53719944138</v>
      </c>
      <c r="L443" s="444">
        <f t="shared" ca="1" si="28"/>
        <v>3929393.4650653726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3929393.4650653726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16287.609457503309</v>
      </c>
      <c r="L444" s="444">
        <f t="shared" ca="1" si="28"/>
        <v>3925313.8792582974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3925313.8792582974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16270.611183307161</v>
      </c>
      <c r="L445" s="444">
        <f t="shared" ca="1" si="28"/>
        <v>3921217.2951770257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3921217.2951770257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16253.542082968528</v>
      </c>
      <c r="L446" s="444">
        <f t="shared" ca="1" si="28"/>
        <v>3917103.6419954156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3917103.6419954156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16236.401861378485</v>
      </c>
      <c r="L447" s="444">
        <f t="shared" ca="1" si="28"/>
        <v>3912972.8485922152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3912972.8485922152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16219.190222198484</v>
      </c>
      <c r="L448" s="444">
        <f t="shared" ca="1" si="28"/>
        <v>3908824.843549835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3908824.843549835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16201.906867855234</v>
      </c>
      <c r="L449" s="444">
        <f t="shared" ca="1" si="28"/>
        <v>3904659.5551531115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3904659.5551531115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16184.55149953555</v>
      </c>
      <c r="L450" s="444">
        <f t="shared" ca="1" si="28"/>
        <v>3900476.911388068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3900476.911388068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16167.123817181206</v>
      </c>
      <c r="L451" s="444">
        <f t="shared" ca="1" si="28"/>
        <v>3896276.8399406704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3896276.8399406704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16149.623519483715</v>
      </c>
      <c r="L452" s="444">
        <f t="shared" ca="1" si="28"/>
        <v>3892059.2681955751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3892059.2681955751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16132.050303879152</v>
      </c>
      <c r="L453" s="444">
        <f t="shared" ca="1" si="28"/>
        <v>3887824.1232348755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3887824.1232348755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16114.403866542903</v>
      </c>
      <c r="L454" s="444">
        <f t="shared" ca="1" si="28"/>
        <v>3883571.3318368397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3883571.3318368397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16096.68390238442</v>
      </c>
      <c r="L455" s="444">
        <f t="shared" ca="1" si="28"/>
        <v>3879300.8204746451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3879300.8204746451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16078.890105041943</v>
      </c>
      <c r="L456" s="444">
        <f t="shared" ca="1" si="28"/>
        <v>3875012.5153151085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3875012.5153151085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16061.022166877205</v>
      </c>
      <c r="L457" s="444">
        <f t="shared" ca="1" si="28"/>
        <v>3870706.3422174067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3870706.3422174067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16043.079778970116</v>
      </c>
      <c r="L458" s="444">
        <f t="shared" ca="1" si="28"/>
        <v>3866382.2267317981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3866382.2267317981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16025.062631113411</v>
      </c>
      <c r="L459" s="444">
        <f t="shared" ca="1" si="28"/>
        <v>3862040.0940983328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3862040.0940983328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16006.970411807308</v>
      </c>
      <c r="L460" s="444">
        <f t="shared" ca="1" si="28"/>
        <v>3857679.8692455613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3857679.8692455613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15988.802808254091</v>
      </c>
      <c r="L461" s="444">
        <f t="shared" ca="1" si="28"/>
        <v>3853301.4767892365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3853301.4767892365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15970.55950635274</v>
      </c>
      <c r="L462" s="444">
        <f t="shared" ca="1" si="28"/>
        <v>3848904.8410310103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3848904.8410310103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15952.240190693465</v>
      </c>
      <c r="L463" s="444">
        <f t="shared" ca="1" si="28"/>
        <v>3844489.8859571251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3844489.8859571251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15933.844544552276</v>
      </c>
      <c r="L464" s="444">
        <f t="shared" ca="1" si="28"/>
        <v>3840056.5352370986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3840056.5352370986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15915.372249885499</v>
      </c>
      <c r="L465" s="444">
        <f t="shared" ca="1" si="28"/>
        <v>3835604.7122224052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3835604.7122224052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15896.822987324274</v>
      </c>
      <c r="L466" s="444">
        <f t="shared" ca="1" si="28"/>
        <v>3831134.3399451505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3831134.3399451505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15878.19643616905</v>
      </c>
      <c r="L467" s="444">
        <f t="shared" ca="1" si="28"/>
        <v>3826645.3411167408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3826645.3411167408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15859.492274384011</v>
      </c>
      <c r="L468" s="444">
        <f t="shared" ca="1" si="28"/>
        <v>3822137.6381265461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3822137.6381265461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15840.710178591531</v>
      </c>
      <c r="L469" s="444">
        <f t="shared" ca="1" si="28"/>
        <v>3817611.1530405586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3817611.1530405586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15821.849824066585</v>
      </c>
      <c r="L470" s="444">
        <f t="shared" ca="1" si="28"/>
        <v>3813065.8076000465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3813065.8076000465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15802.910884731116</v>
      </c>
      <c r="L471" s="444">
        <f t="shared" ca="1" si="28"/>
        <v>3808501.5232201987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3808501.5232201987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15783.893033148415</v>
      </c>
      <c r="L472" s="444">
        <f t="shared" ca="1" si="28"/>
        <v>3803918.2209887682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3803918.2209887682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15764.795940517455</v>
      </c>
      <c r="L473" s="444">
        <f t="shared" ca="1" si="28"/>
        <v>3799315.8216647068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3799315.8216647068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15745.619276667199</v>
      </c>
      <c r="L474" s="444">
        <f t="shared" ca="1" si="28"/>
        <v>3794694.245676795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3794694.245676795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15726.3627100509</v>
      </c>
      <c r="L475" s="444">
        <f t="shared" ca="1" si="28"/>
        <v>3790053.413122267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3790053.413122267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15707.025907740368</v>
      </c>
      <c r="L476" s="444">
        <f t="shared" ca="1" si="28"/>
        <v>3785393.2437654287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3785393.2437654287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15687.608535420208</v>
      </c>
      <c r="L477" s="444">
        <f t="shared" ca="1" si="28"/>
        <v>3780713.65703627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3780713.65703627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15668.110257382046</v>
      </c>
      <c r="L478" s="444">
        <f t="shared" ca="1" si="28"/>
        <v>3776014.5720290733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3776014.5720290733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15648.530736518727</v>
      </c>
      <c r="L479" s="444">
        <f t="shared" ca="1" si="28"/>
        <v>3771295.907501013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3771295.907501013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15628.869634318473</v>
      </c>
      <c r="L480" s="444">
        <f t="shared" ca="1" si="28"/>
        <v>3766557.5818707529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3766557.5818707529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15609.126610859059</v>
      </c>
      <c r="L481" s="444">
        <f t="shared" ca="1" si="28"/>
        <v>3761799.5132170329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3761799.5132170329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15589.301324801894</v>
      </c>
      <c r="L482" s="444">
        <f t="shared" ca="1" si="28"/>
        <v>3757021.6192772561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3757021.6192772561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15569.393433386154</v>
      </c>
      <c r="L483" s="444">
        <f t="shared" ca="1" si="28"/>
        <v>3752223.8174460633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3752223.8174460633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15549.402592422852</v>
      </c>
      <c r="L484" s="444">
        <f t="shared" ca="1" si="28"/>
        <v>3747406.0247739074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3747406.0247739074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15529.328456288869</v>
      </c>
      <c r="L485" s="444">
        <f t="shared" ca="1" si="28"/>
        <v>3742568.1579656173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3742568.1579656173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15509.170677920993</v>
      </c>
      <c r="L486" s="444">
        <f t="shared" ca="1" si="28"/>
        <v>3737710.1333789593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3737710.1333789593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15488.928908809918</v>
      </c>
      <c r="L487" s="444">
        <f t="shared" ca="1" si="28"/>
        <v>3732831.8670231905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3732831.8670231905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15468.602798994214</v>
      </c>
      <c r="L488" s="444">
        <f t="shared" ca="1" si="28"/>
        <v>3727933.2745576059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3727933.2745576059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15448.191997054279</v>
      </c>
      <c r="L489" s="444">
        <f t="shared" ca="1" si="28"/>
        <v>3723014.2712900816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3723014.2712900816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15427.696150106263</v>
      </c>
      <c r="L490" s="444">
        <f t="shared" ca="1" si="28"/>
        <v>3718074.7721756091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3718074.7721756091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15407.114903795957</v>
      </c>
      <c r="L491" s="444">
        <f t="shared" ca="1" si="28"/>
        <v>3713114.6918148263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3713114.6918148263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15386.447902292695</v>
      </c>
      <c r="L492" s="444">
        <f t="shared" ca="1" si="28"/>
        <v>3708133.94445254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3708133.94445254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15365.694788283172</v>
      </c>
      <c r="L493" s="444">
        <f t="shared" ca="1" si="28"/>
        <v>3703132.4439762444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3703132.4439762444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15344.855202965273</v>
      </c>
      <c r="L494" s="444">
        <f t="shared" ca="1" si="28"/>
        <v>3698110.1039146311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3698110.1039146311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15323.928786041883</v>
      </c>
      <c r="L495" s="444">
        <f t="shared" ca="1" si="28"/>
        <v>3693066.8374360939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3693066.8374360939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15302.915175714646</v>
      </c>
      <c r="L496" s="444">
        <f t="shared" ca="1" si="28"/>
        <v>3688002.5573472297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3688002.5573472297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15281.814008677713</v>
      </c>
      <c r="L497" s="444">
        <f t="shared" ca="1" si="28"/>
        <v>3682917.1760913287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3682917.1760913287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15260.624920111457</v>
      </c>
      <c r="L498" s="444">
        <f t="shared" ca="1" si="28"/>
        <v>3677810.6057468615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3677810.6057468615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15239.347543676176</v>
      </c>
      <c r="L499" s="444">
        <f t="shared" ca="1" si="28"/>
        <v>3672682.7580259591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3672682.7580259591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15217.981511505752</v>
      </c>
      <c r="L500" s="444">
        <f t="shared" ca="1" si="28"/>
        <v>3667533.5442728861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3667533.5442728861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15196.526454201281</v>
      </c>
      <c r="L501" s="444">
        <f t="shared" ca="1" si="28"/>
        <v>3662362.8754625088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3662362.8754625088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15174.98200082471</v>
      </c>
      <c r="L502" s="444">
        <f t="shared" ca="1" si="28"/>
        <v>3657170.6621987545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3657170.6621987545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15153.347778892399</v>
      </c>
      <c r="L503" s="444">
        <f t="shared" ca="1" si="28"/>
        <v>3651956.8147130683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3651956.8147130683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15131.623414368705</v>
      </c>
      <c r="L504" s="444">
        <f t="shared" ca="1" si="28"/>
        <v>3646721.2428628583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3646721.2428628583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15109.808531659501</v>
      </c>
      <c r="L505" s="444">
        <f t="shared" ca="1" si="28"/>
        <v>3641463.8561299392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3641463.8561299392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15087.902753605666</v>
      </c>
      <c r="L506" s="444">
        <f t="shared" ca="1" si="28"/>
        <v>3636184.5636189659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3636184.5636189659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15065.905701476611</v>
      </c>
      <c r="L507" s="444">
        <f t="shared" ca="1" si="28"/>
        <v>3630883.2740558637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3630883.2740558637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15043.816994963689</v>
      </c>
      <c r="L508" s="444">
        <f t="shared" ca="1" si="28"/>
        <v>3625559.8957862486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3625559.8957862486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15021.636252173625</v>
      </c>
      <c r="L509" s="444">
        <f t="shared" ca="1" si="28"/>
        <v>3620214.3367738435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3620214.3367738435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14999.363089621937</v>
      </c>
      <c r="L510" s="444">
        <f t="shared" ca="1" si="28"/>
        <v>3614846.5045988867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3614846.5045988867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14976.997122226283</v>
      </c>
      <c r="L511" s="444">
        <f t="shared" ca="1" si="28"/>
        <v>3609456.3064565342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3609456.3064565342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14954.537963299814</v>
      </c>
      <c r="L512" s="444">
        <f t="shared" ca="1" si="28"/>
        <v>3604043.6491552554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3604043.6491552554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14931.985224544484</v>
      </c>
      <c r="L513" s="444">
        <f t="shared" ca="1" si="28"/>
        <v>3598608.4391152211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3598608.4391152211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14909.338516044343</v>
      </c>
      <c r="L514" s="444">
        <f t="shared" ca="1" si="28"/>
        <v>3593150.5823666868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3593150.5823666868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14886.597446258786</v>
      </c>
      <c r="L515" s="444">
        <f t="shared" ca="1" si="28"/>
        <v>3587669.9845483666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3587669.9845483666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14863.761622015782</v>
      </c>
      <c r="L516" s="444">
        <f t="shared" ca="1" si="28"/>
        <v>3582166.5509058037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3582166.5509058037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14840.830648505105</v>
      </c>
      <c r="L517" s="444">
        <f t="shared" ca="1" si="28"/>
        <v>3576640.18628973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3576640.18628973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14817.804129271462</v>
      </c>
      <c r="L518" s="444">
        <f t="shared" ref="L518:L772" ca="1" si="54">I518-J518+K518</f>
        <v>3571090.7951544225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3571090.7951544225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14794.681666207682</v>
      </c>
      <c r="L519" s="444">
        <f t="shared" ca="1" si="54"/>
        <v>3565518.2815560512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3565518.2815560512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14771.462859547801</v>
      </c>
      <c r="L520" s="444">
        <f t="shared" ca="1" si="54"/>
        <v>3559922.5491510201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3559922.5491510201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14748.147307860172</v>
      </c>
      <c r="L521" s="444">
        <f t="shared" ca="1" si="54"/>
        <v>3554303.5011943015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3554303.5011943015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14724.734608040511</v>
      </c>
      <c r="L522" s="444">
        <f t="shared" ca="1" si="54"/>
        <v>3548661.0405377634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3548661.0405377634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14701.224355304934</v>
      </c>
      <c r="L523" s="444">
        <f t="shared" ca="1" si="54"/>
        <v>3542995.0696284897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3542995.0696284897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14677.616143182962</v>
      </c>
      <c r="L524" s="444">
        <f t="shared" ca="1" si="54"/>
        <v>3537305.4905070937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3537305.4905070937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14653.909563510479</v>
      </c>
      <c r="L525" s="444">
        <f t="shared" ca="1" si="54"/>
        <v>3531592.2048060256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3531592.2048060256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14630.104206422697</v>
      </c>
      <c r="L526" s="444">
        <f t="shared" ca="1" si="54"/>
        <v>3525855.1137478696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3525855.1137478696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14606.199660347045</v>
      </c>
      <c r="L527" s="444">
        <f t="shared" ca="1" si="54"/>
        <v>3520094.1181436377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3520094.1181436377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14582.195511996077</v>
      </c>
      <c r="L528" s="444">
        <f t="shared" ca="1" si="54"/>
        <v>3514309.1183910551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3514309.1183910551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14558.091346360317</v>
      </c>
      <c r="L529" s="444">
        <f t="shared" ca="1" si="54"/>
        <v>3508500.0144728366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3508500.0144728366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14533.886746701071</v>
      </c>
      <c r="L530" s="444">
        <f t="shared" ca="1" si="54"/>
        <v>3502666.7059549587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3502666.7059549587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14509.58129454325</v>
      </c>
      <c r="L531" s="444">
        <f t="shared" ca="1" si="54"/>
        <v>3496809.091984923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3496809.091984923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14485.174569668101</v>
      </c>
      <c r="L532" s="444">
        <f t="shared" ca="1" si="54"/>
        <v>3490927.0712900124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3490927.0712900124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14460.666150105973</v>
      </c>
      <c r="L533" s="444">
        <f t="shared" ca="1" si="54"/>
        <v>3485020.5421755398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3485020.5421755398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14436.055612129005</v>
      </c>
      <c r="L534" s="444">
        <f t="shared" ca="1" si="54"/>
        <v>3479089.4025230901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3479089.4025230901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14411.342530243797</v>
      </c>
      <c r="L535" s="444">
        <f t="shared" ca="1" si="54"/>
        <v>3473133.5497887554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3473133.5497887554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14386.52647718407</v>
      </c>
      <c r="L536" s="444">
        <f t="shared" ca="1" si="54"/>
        <v>3467152.8810013607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3467152.8810013607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14361.607023903256</v>
      </c>
      <c r="L537" s="444">
        <f t="shared" ca="1" si="54"/>
        <v>3461147.2927606851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3461147.2927606851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14336.58373956711</v>
      </c>
      <c r="L538" s="444">
        <f t="shared" ca="1" si="54"/>
        <v>3455116.6812356734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3455116.6812356734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14311.456191546227</v>
      </c>
      <c r="L539" s="444">
        <f t="shared" ca="1" si="54"/>
        <v>3449060.9421626409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3449060.9421626409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14286.223945408594</v>
      </c>
      <c r="L540" s="444">
        <f t="shared" ca="1" si="54"/>
        <v>3442979.9708434707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3442979.9708434707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14260.886564912051</v>
      </c>
      <c r="L541" s="444">
        <f t="shared" ca="1" si="54"/>
        <v>3436873.6621438041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3436873.6621438041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14235.443611996774</v>
      </c>
      <c r="L542" s="444">
        <f t="shared" ca="1" si="54"/>
        <v>3430741.9104912221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3430741.9104912221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14209.894646777679</v>
      </c>
      <c r="L543" s="444">
        <f t="shared" ca="1" si="54"/>
        <v>3424584.609873421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3424584.609873421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14184.239227536844</v>
      </c>
      <c r="L544" s="444">
        <f t="shared" ca="1" si="54"/>
        <v>3418401.6538363793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3418401.6538363793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14158.476910715835</v>
      </c>
      <c r="L545" s="444">
        <f t="shared" ca="1" si="54"/>
        <v>3412192.9354825164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3412192.9354825164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14132.607250908071</v>
      </c>
      <c r="L546" s="444">
        <f t="shared" ca="1" si="54"/>
        <v>3405958.3474688455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3405958.3474688455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14106.629800851113</v>
      </c>
      <c r="L547" s="444">
        <f t="shared" ca="1" si="54"/>
        <v>3399697.7820051177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3399697.7820051177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14080.544111418913</v>
      </c>
      <c r="L548" s="444">
        <f t="shared" ca="1" si="54"/>
        <v>3393411.1308519579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3393411.1308519579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14054.34973161408</v>
      </c>
      <c r="L549" s="444">
        <f t="shared" ca="1" si="54"/>
        <v>3387098.285318993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3387098.285318993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14028.046208560059</v>
      </c>
      <c r="L550" s="444">
        <f t="shared" ca="1" si="54"/>
        <v>3380759.1362629742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3380759.1362629742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14001.633087493314</v>
      </c>
      <c r="L551" s="444">
        <f t="shared" ca="1" si="54"/>
        <v>3374393.5740858889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3374393.5740858889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13975.109911755459</v>
      </c>
      <c r="L552" s="444">
        <f t="shared" ca="1" si="54"/>
        <v>3368001.4887330658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3368001.4887330658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13948.476222785363</v>
      </c>
      <c r="L553" s="444">
        <f t="shared" ca="1" si="54"/>
        <v>3361582.7696912722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3361582.7696912722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13921.731560111224</v>
      </c>
      <c r="L554" s="444">
        <f t="shared" ca="1" si="54"/>
        <v>3355137.3059868044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3355137.3059868044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13894.875461342606</v>
      </c>
      <c r="L555" s="444">
        <f t="shared" ca="1" si="54"/>
        <v>3348664.9861835684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3348664.9861835684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13867.907462162459</v>
      </c>
      <c r="L556" s="444">
        <f t="shared" ca="1" si="54"/>
        <v>3342165.698381152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3342165.698381152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13840.827096319057</v>
      </c>
      <c r="L557" s="444">
        <f t="shared" ca="1" si="54"/>
        <v>3335639.330212892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3335639.330212892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13813.633895617973</v>
      </c>
      <c r="L558" s="444">
        <f t="shared" ca="1" si="54"/>
        <v>3329085.7688439311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3329085.7688439311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13786.327389913968</v>
      </c>
      <c r="L559" s="444">
        <f t="shared" ca="1" si="54"/>
        <v>3322504.9009692664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3322504.9009692664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13758.907107102865</v>
      </c>
      <c r="L560" s="444">
        <f t="shared" ca="1" si="54"/>
        <v>3315896.6128117903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3315896.6128117903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13731.37257311338</v>
      </c>
      <c r="L561" s="444">
        <f t="shared" ca="1" si="54"/>
        <v>3309260.7901203251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3309260.7901203251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13703.723311898942</v>
      </c>
      <c r="L562" s="444">
        <f t="shared" ca="1" si="54"/>
        <v>3302597.318167645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3302597.318167645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13675.958845429444</v>
      </c>
      <c r="L563" s="444">
        <f t="shared" ca="1" si="54"/>
        <v>3295906.0817484958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3295906.0817484958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13648.078693682988</v>
      </c>
      <c r="L564" s="444">
        <f t="shared" ca="1" si="54"/>
        <v>3289186.9651775998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3289186.9651775998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13620.082374637585</v>
      </c>
      <c r="L565" s="444">
        <f t="shared" ca="1" si="54"/>
        <v>3282439.8522876585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3282439.8522876585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13591.969404262833</v>
      </c>
      <c r="L566" s="444">
        <f t="shared" ca="1" si="54"/>
        <v>3275664.6264273426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3275664.6264273426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13563.739296511516</v>
      </c>
      <c r="L567" s="444">
        <f t="shared" ca="1" si="54"/>
        <v>3268861.1704592756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3268861.1704592756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13535.391563311236</v>
      </c>
      <c r="L568" s="444">
        <f t="shared" ca="1" si="54"/>
        <v>3262029.366758008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3262029.366758008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13506.925714555955</v>
      </c>
      <c r="L569" s="444">
        <f t="shared" ca="1" si="54"/>
        <v>3255169.0972079854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3255169.0972079854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13478.341258097527</v>
      </c>
      <c r="L570" s="444">
        <f t="shared" ca="1" si="54"/>
        <v>3248280.243201504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3248280.243201504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13449.637699737188</v>
      </c>
      <c r="L571" s="444">
        <f t="shared" ca="1" si="54"/>
        <v>3241362.6856366624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3241362.6856366624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13420.814543217015</v>
      </c>
      <c r="L572" s="444">
        <f t="shared" ca="1" si="54"/>
        <v>3234416.3049153006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3234416.3049153006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13391.87129021134</v>
      </c>
      <c r="L573" s="444">
        <f t="shared" ca="1" si="54"/>
        <v>3227440.9809409333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3227440.9809409333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13362.807440318144</v>
      </c>
      <c r="L574" s="444">
        <f t="shared" ca="1" si="54"/>
        <v>3220436.5931166727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3220436.5931166727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13333.622491050392</v>
      </c>
      <c r="L575" s="444">
        <f t="shared" ca="1" si="54"/>
        <v>3213403.0203431444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3213403.0203431444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13304.315937827356</v>
      </c>
      <c r="L576" s="444">
        <f t="shared" ca="1" si="54"/>
        <v>3206340.141016393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3206340.141016393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13274.887273965893</v>
      </c>
      <c r="L577" s="444">
        <f t="shared" ca="1" si="54"/>
        <v>3199247.83302578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3199247.83302578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13245.335990671672</v>
      </c>
      <c r="L578" s="444">
        <f t="shared" ca="1" si="54"/>
        <v>3192125.9737518728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3192125.9737518728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13215.661577030391</v>
      </c>
      <c r="L579" s="444">
        <f t="shared" ca="1" si="54"/>
        <v>3184974.4400643245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3184974.4400643245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13185.86351999894</v>
      </c>
      <c r="L580" s="444">
        <f t="shared" ca="1" si="54"/>
        <v>3177793.1083197445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3177793.1083197445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13155.941304396523</v>
      </c>
      <c r="L581" s="444">
        <f t="shared" ca="1" si="54"/>
        <v>3170581.854359562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3170581.854359562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13125.894412895763</v>
      </c>
      <c r="L582" s="444">
        <f t="shared" ca="1" si="54"/>
        <v>3163340.5535078789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3163340.5535078789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13095.722326013751</v>
      </c>
      <c r="L583" s="444">
        <f t="shared" ca="1" si="54"/>
        <v>3156069.0805693138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3156069.0805693138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13065.424522103063</v>
      </c>
      <c r="L584" s="444">
        <f t="shared" ca="1" si="54"/>
        <v>3148767.3098268383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3148767.3098268383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13035.000477342748</v>
      </c>
      <c r="L585" s="444">
        <f t="shared" ca="1" si="54"/>
        <v>3141435.1150396024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3141435.1150396024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13004.449665729266</v>
      </c>
      <c r="L586" s="444">
        <f t="shared" ca="1" si="54"/>
        <v>3134072.369440753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3134072.369440753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12973.771559067392</v>
      </c>
      <c r="L587" s="444">
        <f t="shared" ca="1" si="54"/>
        <v>3126678.9457352418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3126678.9457352418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12942.965626961095</v>
      </c>
      <c r="L588" s="444">
        <f t="shared" ca="1" si="54"/>
        <v>3119254.716097624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3119254.716097624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12912.031336804355</v>
      </c>
      <c r="L589" s="444">
        <f t="shared" ca="1" si="54"/>
        <v>3111799.5521698496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3111799.5521698496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12880.968153771963</v>
      </c>
      <c r="L590" s="444">
        <f t="shared" ca="1" si="54"/>
        <v>3104313.3250590428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3104313.3250590428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12849.775540810266</v>
      </c>
      <c r="L591" s="444">
        <f t="shared" ca="1" si="54"/>
        <v>3096795.9053352741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3096795.9053352741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12818.452958627897</v>
      </c>
      <c r="L592" s="444">
        <f t="shared" ca="1" si="54"/>
        <v>3089247.1630293233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3089247.1630293233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12786.999865686435</v>
      </c>
      <c r="L593" s="444">
        <f t="shared" ca="1" si="54"/>
        <v>3081666.9676304311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3081666.9676304311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12755.41571819105</v>
      </c>
      <c r="L594" s="444">
        <f t="shared" ca="1" si="54"/>
        <v>3074055.1880840431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3074055.1880840431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12723.699970081101</v>
      </c>
      <c r="L595" s="444">
        <f t="shared" ca="1" si="54"/>
        <v>3066411.6927895453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3066411.6927895453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12691.852073020693</v>
      </c>
      <c r="L596" s="444">
        <f t="shared" ca="1" si="54"/>
        <v>3058736.3495979873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3058736.3495979873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12659.871476389202</v>
      </c>
      <c r="L597" s="444">
        <f t="shared" ca="1" si="54"/>
        <v>3051029.0258097975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3051029.0258097975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12627.757627271745</v>
      </c>
      <c r="L598" s="444">
        <f t="shared" ca="1" si="54"/>
        <v>3043289.5881724902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3043289.5881724902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12595.509970449632</v>
      </c>
      <c r="L599" s="444">
        <f t="shared" ca="1" si="54"/>
        <v>3035517.9028783613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3035517.9028783613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12563.12794839076</v>
      </c>
      <c r="L600" s="444">
        <f t="shared" ca="1" si="54"/>
        <v>3027713.8355621733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3027713.8355621733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12530.611001239977</v>
      </c>
      <c r="L601" s="444">
        <f t="shared" ca="1" si="54"/>
        <v>3019877.2512988346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3019877.2512988346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12497.958566809399</v>
      </c>
      <c r="L602" s="444">
        <f t="shared" ca="1" si="54"/>
        <v>3012008.0146010653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3012008.0146010653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12465.170080568694</v>
      </c>
      <c r="L603" s="444">
        <f t="shared" ca="1" si="54"/>
        <v>3004105.9894170552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3004105.9894170552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12432.244975635318</v>
      </c>
      <c r="L604" s="444">
        <f t="shared" ca="1" si="54"/>
        <v>2996171.0391281117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2996171.0391281117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12399.18268276472</v>
      </c>
      <c r="L605" s="444">
        <f t="shared" ca="1" si="54"/>
        <v>2988203.0265462976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2988203.0265462976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12365.982630340495</v>
      </c>
      <c r="L606" s="444">
        <f t="shared" ca="1" si="54"/>
        <v>2980201.8139120592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2980201.8139120592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12332.644244364501</v>
      </c>
      <c r="L607" s="444">
        <f t="shared" ca="1" si="54"/>
        <v>2972167.2628918448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2972167.2628918448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12299.166948446942</v>
      </c>
      <c r="L608" s="444">
        <f t="shared" ca="1" si="54"/>
        <v>2964099.2345757131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2964099.2345757131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12265.550163796393</v>
      </c>
      <c r="L609" s="444">
        <f t="shared" ca="1" si="54"/>
        <v>2955997.5894749304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2955997.5894749304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12231.793309209799</v>
      </c>
      <c r="L610" s="444">
        <f t="shared" ca="1" si="54"/>
        <v>2947862.1875195615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2947862.1875195615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12197.895801062428</v>
      </c>
      <c r="L611" s="444">
        <f t="shared" ca="1" si="54"/>
        <v>2939692.8880560449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2939692.8880560449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12163.857053297776</v>
      </c>
      <c r="L612" s="444">
        <f t="shared" ca="1" si="54"/>
        <v>2931489.5498447637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2931489.5498447637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12129.676477417437</v>
      </c>
      <c r="L613" s="444">
        <f t="shared" ca="1" si="54"/>
        <v>2923252.0310576023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2923252.0310576023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12095.353482470931</v>
      </c>
      <c r="L614" s="444">
        <f t="shared" ca="1" si="54"/>
        <v>2914980.1892754943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2914980.1892754943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12060.887475045482</v>
      </c>
      <c r="L615" s="444">
        <f t="shared" ca="1" si="54"/>
        <v>2906673.8814859609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2906673.8814859609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12026.277859255759</v>
      </c>
      <c r="L616" s="444">
        <f t="shared" ca="1" si="54"/>
        <v>2898332.9640806378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2898332.9640806378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11991.524036733579</v>
      </c>
      <c r="L617" s="444">
        <f t="shared" ca="1" si="54"/>
        <v>2889957.2928527924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2889957.2928527924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11956.625406617557</v>
      </c>
      <c r="L618" s="444">
        <f t="shared" ca="1" si="54"/>
        <v>2881546.7229948314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2881546.7229948314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11921.581365542719</v>
      </c>
      <c r="L619" s="444">
        <f t="shared" ca="1" si="54"/>
        <v>2873101.1090957951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2873101.1090957951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11886.391307630067</v>
      </c>
      <c r="L620" s="444">
        <f t="shared" ca="1" si="54"/>
        <v>2864620.3051388464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2864620.3051388464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11851.054624476115</v>
      </c>
      <c r="L621" s="444">
        <f t="shared" ca="1" si="54"/>
        <v>2856104.1644987436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2856104.1644987436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11815.570705142352</v>
      </c>
      <c r="L622" s="444">
        <f t="shared" ca="1" si="54"/>
        <v>2847552.5399393071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2847552.5399393071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11779.938936144701</v>
      </c>
      <c r="L623" s="444">
        <f t="shared" ca="1" si="54"/>
        <v>2838965.2836108729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2838965.2836108729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11744.158701442891</v>
      </c>
      <c r="L624" s="444">
        <f t="shared" ca="1" si="54"/>
        <v>2830342.2470477372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2830342.2470477372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11708.229382429827</v>
      </c>
      <c r="L625" s="444">
        <f t="shared" ca="1" si="54"/>
        <v>2821683.2811655882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2821683.2811655882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11672.150357920873</v>
      </c>
      <c r="L626" s="444">
        <f t="shared" ca="1" si="54"/>
        <v>2812988.2362589301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2812988.2362589301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11635.921004143131</v>
      </c>
      <c r="L627" s="444">
        <f t="shared" ca="1" si="54"/>
        <v>2804256.9619984943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2804256.9619984943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11599.540694724648</v>
      </c>
      <c r="L628" s="444">
        <f t="shared" ca="1" si="54"/>
        <v>2795489.3074286403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2795489.3074286403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11563.00880068359</v>
      </c>
      <c r="L629" s="444">
        <f t="shared" ca="1" si="54"/>
        <v>2786685.1209647451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2786685.1209647451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11526.324690417359</v>
      </c>
      <c r="L630" s="444">
        <f t="shared" ca="1" si="54"/>
        <v>2777844.2503905836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2777844.2503905836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11489.487729691687</v>
      </c>
      <c r="L631" s="444">
        <f t="shared" ca="1" si="54"/>
        <v>2768966.5428556968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2768966.5428556968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11452.497281629658</v>
      </c>
      <c r="L632" s="444">
        <f t="shared" ca="1" si="54"/>
        <v>2760051.8448727475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2760051.8448727475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11415.352706700703</v>
      </c>
      <c r="L633" s="444">
        <f t="shared" ca="1" si="54"/>
        <v>2751100.0023148693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2751100.0023148693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11378.053362709543</v>
      </c>
      <c r="L634" s="444">
        <f t="shared" ca="1" si="54"/>
        <v>2742110.860413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2742110.860413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11340.598604785087</v>
      </c>
      <c r="L635" s="444">
        <f t="shared" ca="1" si="54"/>
        <v>2733084.2637532065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2733084.2637532065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11302.987785369281</v>
      </c>
      <c r="L636" s="444">
        <f t="shared" ca="1" si="54"/>
        <v>2724020.0562739968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2724020.0562739968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11265.220254205908</v>
      </c>
      <c r="L637" s="444">
        <f t="shared" ca="1" si="54"/>
        <v>2714918.0812636241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2714918.0812636241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11227.295358329355</v>
      </c>
      <c r="L638" s="444">
        <f t="shared" ca="1" si="54"/>
        <v>2705778.1813573749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2705778.1813573749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11189.212442053316</v>
      </c>
      <c r="L639" s="444">
        <f t="shared" ca="1" si="54"/>
        <v>2696600.1985348496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2696600.1985348496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11150.970846959461</v>
      </c>
      <c r="L640" s="444">
        <f t="shared" ca="1" si="54"/>
        <v>2687383.9741172302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2687383.9741172302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11112.569911886047</v>
      </c>
      <c r="L641" s="444">
        <f t="shared" ca="1" si="54"/>
        <v>2678129.3487645374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2678129.3487645374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11074.008972916494</v>
      </c>
      <c r="L642" s="444">
        <f t="shared" ca="1" si="54"/>
        <v>2668836.1624728749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2668836.1624728749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11035.287363367901</v>
      </c>
      <c r="L643" s="444">
        <f t="shared" ca="1" si="54"/>
        <v>2659504.2545716641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2659504.2545716641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10996.404413779523</v>
      </c>
      <c r="L644" s="444">
        <f t="shared" ca="1" si="54"/>
        <v>2650133.4637208651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2650133.4637208651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10957.359451901193</v>
      </c>
      <c r="L645" s="444">
        <f t="shared" ca="1" si="54"/>
        <v>2640723.6279081875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2640723.6279081875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10918.151802681703</v>
      </c>
      <c r="L646" s="444">
        <f t="shared" ca="1" si="54"/>
        <v>2631274.5844462905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2631274.5844462905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10878.780788257132</v>
      </c>
      <c r="L647" s="444">
        <f t="shared" ca="1" si="54"/>
        <v>2621786.169969969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2621786.169969969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10839.245727939126</v>
      </c>
      <c r="L648" s="444">
        <f t="shared" ca="1" si="54"/>
        <v>2612258.2204333292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2612258.2204333292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10799.545938203126</v>
      </c>
      <c r="L649" s="444">
        <f t="shared" ca="1" si="54"/>
        <v>2602690.5711069535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2602690.5711069535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10759.680732676561</v>
      </c>
      <c r="L650" s="444">
        <f t="shared" ca="1" si="54"/>
        <v>2593083.0565750515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2593083.0565750515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10719.64942212697</v>
      </c>
      <c r="L651" s="444">
        <f t="shared" ca="1" si="54"/>
        <v>2583435.5107325995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2583435.5107325995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10679.451314450087</v>
      </c>
      <c r="L652" s="444">
        <f t="shared" ca="1" si="54"/>
        <v>2573747.766782471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2573747.766782471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10639.085714657884</v>
      </c>
      <c r="L653" s="444">
        <f t="shared" ca="1" si="54"/>
        <v>2564019.65723255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2564019.65723255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10598.551924866546</v>
      </c>
      <c r="L654" s="444">
        <f t="shared" ca="1" si="54"/>
        <v>2554251.0138928378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2554251.0138928378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10557.849244284413</v>
      </c>
      <c r="L655" s="444">
        <f t="shared" ca="1" si="54"/>
        <v>2544441.6678725434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2544441.6678725434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10516.976969199852</v>
      </c>
      <c r="L656" s="444">
        <f t="shared" ca="1" si="54"/>
        <v>2534591.4495771644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2534591.4495771644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10475.934392969106</v>
      </c>
      <c r="L657" s="444">
        <f t="shared" ca="1" si="54"/>
        <v>2524700.1887055547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2524700.1887055547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10434.720806004067</v>
      </c>
      <c r="L658" s="444">
        <f t="shared" ca="1" si="54"/>
        <v>2514767.7142469799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2514767.7142469799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10393.335495760004</v>
      </c>
      <c r="L659" s="444">
        <f t="shared" ca="1" si="54"/>
        <v>2504793.8544781613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2504793.8544781613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10351.777746723261</v>
      </c>
      <c r="L660" s="444">
        <f t="shared" ca="1" si="54"/>
        <v>2494778.4369603056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2494778.4369603056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10310.046840398862</v>
      </c>
      <c r="L661" s="444">
        <f t="shared" ca="1" si="54"/>
        <v>2484721.2885361258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2484721.2885361258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10268.142055298113</v>
      </c>
      <c r="L662" s="444">
        <f t="shared" ca="1" si="54"/>
        <v>2474622.2353268452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2474622.2353268452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10226.062666926109</v>
      </c>
      <c r="L663" s="444">
        <f t="shared" ca="1" si="54"/>
        <v>2464481.1027291925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2464481.1027291925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10183.807947769223</v>
      </c>
      <c r="L664" s="444">
        <f t="shared" ca="1" si="54"/>
        <v>2454297.715412383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2454297.715412383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10141.377167282517</v>
      </c>
      <c r="L665" s="444">
        <f t="shared" ca="1" si="54"/>
        <v>2444071.8973150868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2444071.8973150868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10098.769591877117</v>
      </c>
      <c r="L666" s="444">
        <f t="shared" ca="1" si="54"/>
        <v>2433803.4716423852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2433803.4716423852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10055.984484907527</v>
      </c>
      <c r="L667" s="444">
        <f t="shared" ca="1" si="54"/>
        <v>2423492.2608627141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2423492.2608627141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10013.021106658896</v>
      </c>
      <c r="L668" s="444">
        <f t="shared" ca="1" si="54"/>
        <v>2413138.0867047943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2413138.0867047943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9969.8787143342306</v>
      </c>
      <c r="L669" s="444">
        <f t="shared" ca="1" si="54"/>
        <v>2402740.7701545497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2402740.7701545497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9926.5565620415455</v>
      </c>
      <c r="L670" s="444">
        <f t="shared" ca="1" si="54"/>
        <v>2392300.1314520123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2392300.1314520123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9883.053900780973</v>
      </c>
      <c r="L671" s="444">
        <f t="shared" ca="1" si="54"/>
        <v>2381815.9900882146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2381815.9900882146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9839.369978431816</v>
      </c>
      <c r="L672" s="444">
        <f t="shared" ca="1" si="54"/>
        <v>2371288.1648020674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2371288.1648020674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9795.5040397395351</v>
      </c>
      <c r="L673" s="444">
        <f t="shared" ca="1" si="54"/>
        <v>2360716.4735772284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2360716.4735772284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9751.4553263027065</v>
      </c>
      <c r="L674" s="444">
        <f t="shared" ca="1" si="54"/>
        <v>2350100.7336389525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2350100.7336389525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9707.2230765598906</v>
      </c>
      <c r="L675" s="444">
        <f t="shared" ca="1" si="54"/>
        <v>2339440.7614509338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2339440.7614509338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9662.8065257764792</v>
      </c>
      <c r="L676" s="444">
        <f t="shared" ca="1" si="54"/>
        <v>2328736.3727121316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2328736.3727121316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9618.2049060314694</v>
      </c>
      <c r="L677" s="444">
        <f t="shared" ca="1" si="54"/>
        <v>2317987.3823535843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2317987.3823535843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9573.4174462041901</v>
      </c>
      <c r="L678" s="444">
        <f t="shared" ca="1" si="54"/>
        <v>2307193.6045352095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2307193.6045352095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9528.4433719609606</v>
      </c>
      <c r="L679" s="444">
        <f t="shared" ca="1" si="54"/>
        <v>2296354.8526425916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2296354.8526425916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9483.28190574172</v>
      </c>
      <c r="L680" s="444">
        <f t="shared" ca="1" si="54"/>
        <v>2285470.9392837547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2285470.9392837547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9437.9322667465658</v>
      </c>
      <c r="L681" s="444">
        <f t="shared" ca="1" si="54"/>
        <v>2274541.6762859225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2274541.6762859225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9392.3936709222653</v>
      </c>
      <c r="L682" s="444">
        <f t="shared" ca="1" si="54"/>
        <v>2263566.8746922659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2263566.8746922659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9346.6653309486956</v>
      </c>
      <c r="L683" s="444">
        <f t="shared" ca="1" si="54"/>
        <v>2252546.3447586359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2252546.3447586359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9300.7464562252371</v>
      </c>
      <c r="L684" s="444">
        <f t="shared" ca="1" si="54"/>
        <v>2241479.8959502825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2241479.8959502825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9254.636252857099</v>
      </c>
      <c r="L685" s="444">
        <f t="shared" ca="1" si="54"/>
        <v>2230367.3369385609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2230367.3369385609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9208.3339236415923</v>
      </c>
      <c r="L686" s="444">
        <f t="shared" ca="1" si="54"/>
        <v>2219208.4755976237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2219208.4755976237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9161.8386680543535</v>
      </c>
      <c r="L687" s="444">
        <f t="shared" ca="1" si="54"/>
        <v>2208003.1190010994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2208003.1190010994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9115.149682235502</v>
      </c>
      <c r="L688" s="444">
        <f t="shared" ca="1" si="54"/>
        <v>2196751.073418756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2196751.073418756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9068.266158975739</v>
      </c>
      <c r="L689" s="444">
        <f t="shared" ca="1" si="54"/>
        <v>2185452.1443131529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2185452.1443131529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9021.1872877023925</v>
      </c>
      <c r="L690" s="444">
        <f t="shared" ca="1" si="54"/>
        <v>2174106.1363362763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2174106.1363362763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8973.9122544654056</v>
      </c>
      <c r="L691" s="444">
        <f t="shared" ca="1" si="54"/>
        <v>2162712.8533261628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2162712.8533261628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8926.4402419232665</v>
      </c>
      <c r="L692" s="444">
        <f t="shared" ca="1" si="54"/>
        <v>2151272.0983035071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2151272.0983035071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8878.770429328868</v>
      </c>
      <c r="L693" s="444">
        <f t="shared" ca="1" si="54"/>
        <v>2139783.6734682573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2139783.6734682573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8830.9019925153261</v>
      </c>
      <c r="L694" s="444">
        <f t="shared" ca="1" si="54"/>
        <v>2128247.3801961937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2128247.3801961937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8782.8341038817289</v>
      </c>
      <c r="L695" s="444">
        <f t="shared" ca="1" si="54"/>
        <v>2116663.0190354967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2116663.0190354967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8734.5659323788241</v>
      </c>
      <c r="L696" s="444">
        <f t="shared" ca="1" si="54"/>
        <v>2105030.3897032966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2105030.3897032966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8686.0966434946567</v>
      </c>
      <c r="L697" s="444">
        <f t="shared" ca="1" si="54"/>
        <v>2093349.2910822125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2093349.2910822125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8637.4253992401409</v>
      </c>
      <c r="L698" s="444">
        <f t="shared" ca="1" si="54"/>
        <v>2081619.5212168738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2081619.5212168738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8588.5513581345622</v>
      </c>
      <c r="L699" s="444">
        <f t="shared" ca="1" si="54"/>
        <v>2069840.8773104295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2069840.8773104295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8539.4736751910441</v>
      </c>
      <c r="L700" s="444">
        <f t="shared" ca="1" si="54"/>
        <v>2058013.1557210416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2058013.1557210416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8490.1915019019289</v>
      </c>
      <c r="L701" s="444">
        <f t="shared" ca="1" si="54"/>
        <v>2046136.1519583648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2046136.1519583648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8440.7039862241072</v>
      </c>
      <c r="L702" s="444">
        <f t="shared" ca="1" si="54"/>
        <v>2034209.66068001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2034209.66068001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8391.0102725642973</v>
      </c>
      <c r="L703" s="444">
        <f t="shared" ca="1" si="54"/>
        <v>2022233.4756879956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2022233.4756879956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8341.1095017642365</v>
      </c>
      <c r="L704" s="444">
        <f t="shared" ca="1" si="54"/>
        <v>2010207.3899251809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2010207.3899251809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8291.0008110858435</v>
      </c>
      <c r="L705" s="444">
        <f t="shared" ca="1" si="54"/>
        <v>1998131.1954716879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1998131.1954716879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8240.6833341962883</v>
      </c>
      <c r="L706" s="444">
        <f t="shared" ca="1" si="54"/>
        <v>1986004.6835413054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1986004.6835413054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8190.1562011530268</v>
      </c>
      <c r="L707" s="444">
        <f t="shared" ca="1" si="54"/>
        <v>1973827.6444778796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1973827.6444778796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8139.4185383887525</v>
      </c>
      <c r="L708" s="444">
        <f t="shared" ca="1" si="54"/>
        <v>1961599.8677516896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1961599.8677516896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8088.4694686962948</v>
      </c>
      <c r="L709" s="444">
        <f t="shared" ca="1" si="54"/>
        <v>1949321.1419558071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1949321.1419558071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8037.3081112134514</v>
      </c>
      <c r="L710" s="444">
        <f t="shared" ca="1" si="54"/>
        <v>1936991.2548024417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1936991.2548024417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7985.9335814077622</v>
      </c>
      <c r="L711" s="444">
        <f t="shared" ca="1" si="54"/>
        <v>1924609.9931192705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1924609.9931192705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7934.3449910612153</v>
      </c>
      <c r="L712" s="444">
        <f t="shared" ca="1" si="54"/>
        <v>1912177.1428457529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1912177.1428457529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7882.5414482548922</v>
      </c>
      <c r="L713" s="444">
        <f t="shared" ca="1" si="54"/>
        <v>1899692.4890294289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1899692.4890294289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7830.5220573535416</v>
      </c>
      <c r="L714" s="444">
        <f t="shared" ca="1" si="54"/>
        <v>1887155.8158222036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1887155.8158222036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7778.2859189901037</v>
      </c>
      <c r="L715" s="444">
        <f t="shared" ca="1" si="54"/>
        <v>1874566.906476615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1874566.906476615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7725.832130050152</v>
      </c>
      <c r="L716" s="444">
        <f t="shared" ca="1" si="54"/>
        <v>1861925.5433420863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1861925.5433420863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7673.1597836562823</v>
      </c>
      <c r="L717" s="444">
        <f t="shared" ca="1" si="54"/>
        <v>1849231.5078611637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1849231.5078611637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7620.2679691524363</v>
      </c>
      <c r="L718" s="444">
        <f t="shared" ca="1" si="54"/>
        <v>1836484.5805657373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1836484.5805657373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7567.1557720881601</v>
      </c>
      <c r="L719" s="444">
        <f t="shared" ca="1" si="54"/>
        <v>1823684.5410732466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1823684.5410732466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7513.8222742027829</v>
      </c>
      <c r="L720" s="444">
        <f t="shared" ca="1" si="54"/>
        <v>1810831.1680828705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1810831.1680828705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7460.2665534095486</v>
      </c>
      <c r="L721" s="444">
        <f t="shared" ca="1" si="54"/>
        <v>1797924.2393717014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1797924.2393717014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7406.4876837796774</v>
      </c>
      <c r="L722" s="444">
        <f t="shared" ca="1" si="54"/>
        <v>1784963.5317909024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1784963.5317909024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7352.4847355263473</v>
      </c>
      <c r="L723" s="444">
        <f t="shared" ca="1" si="54"/>
        <v>1771948.82126185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1771948.82126185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7298.2567749886293</v>
      </c>
      <c r="L724" s="444">
        <f t="shared" ca="1" si="54"/>
        <v>1758879.8827722599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1758879.8827722599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7243.8028646153389</v>
      </c>
      <c r="L725" s="444">
        <f t="shared" ca="1" si="54"/>
        <v>1745756.4903722964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1745756.4903722964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7189.1220629488234</v>
      </c>
      <c r="L726" s="444">
        <f t="shared" ca="1" si="54"/>
        <v>1732578.4171706664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1732578.4171706664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7134.213424608698</v>
      </c>
      <c r="L727" s="444">
        <f t="shared" ca="1" si="54"/>
        <v>1719345.4353306964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1719345.4353306964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7079.0760002754905</v>
      </c>
      <c r="L728" s="444">
        <f t="shared" ca="1" si="54"/>
        <v>1706057.3160663932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1706057.3160663932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7023.7088366742264</v>
      </c>
      <c r="L729" s="444">
        <f t="shared" ca="1" si="54"/>
        <v>1692713.8296384886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1692713.8296384886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6968.1109765579577</v>
      </c>
      <c r="L730" s="444">
        <f t="shared" ca="1" si="54"/>
        <v>1679314.7453504677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1679314.7453504677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6912.2814586912036</v>
      </c>
      <c r="L731" s="444">
        <f t="shared" ca="1" si="54"/>
        <v>1665859.8315445802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1665859.8315445802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6856.2193178333391</v>
      </c>
      <c r="L732" s="444">
        <f t="shared" ca="1" si="54"/>
        <v>1652348.8555978348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1652348.8555978348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6799.9235847218997</v>
      </c>
      <c r="L733" s="444">
        <f t="shared" ca="1" si="54"/>
        <v>1638781.583917978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1638781.583917978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6743.3932860558298</v>
      </c>
      <c r="L734" s="444">
        <f t="shared" ca="1" si="54"/>
        <v>1625157.7819394551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1625157.7819394551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6686.6274444786513</v>
      </c>
      <c r="L735" s="444">
        <f t="shared" ca="1" si="54"/>
        <v>1611477.214119355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1611477.214119355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6629.6250785615675</v>
      </c>
      <c r="L736" s="444">
        <f t="shared" ca="1" si="54"/>
        <v>1597739.6439333376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1597739.6439333376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6572.385202786495</v>
      </c>
      <c r="L737" s="444">
        <f t="shared" ca="1" si="54"/>
        <v>1583944.8338715453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1583944.8338715453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6514.9068275290265</v>
      </c>
      <c r="L738" s="444">
        <f t="shared" ca="1" si="54"/>
        <v>1570092.5454344954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1570092.5454344954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6457.1889590413193</v>
      </c>
      <c r="L739" s="444">
        <f t="shared" ca="1" si="54"/>
        <v>1556182.539128958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1556182.539128958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6399.2305994349135</v>
      </c>
      <c r="L740" s="444">
        <f t="shared" ca="1" si="54"/>
        <v>1542214.574463814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1542214.574463814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6341.0307466634804</v>
      </c>
      <c r="L741" s="444">
        <f t="shared" ca="1" si="54"/>
        <v>1528188.4099458987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1528188.4099458987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6282.5883945054993</v>
      </c>
      <c r="L742" s="444">
        <f t="shared" ca="1" si="54"/>
        <v>1514103.8030758253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1514103.8030758253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6223.9025325468601</v>
      </c>
      <c r="L743" s="444">
        <f t="shared" ca="1" si="54"/>
        <v>1499960.5103437933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1499960.5103437933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6164.9721461633935</v>
      </c>
      <c r="L744" s="444">
        <f t="shared" ca="1" si="54"/>
        <v>1485758.287225378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1485758.287225378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6105.7962165033296</v>
      </c>
      <c r="L745" s="444">
        <f t="shared" ca="1" si="54"/>
        <v>1471496.8881773024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1471496.8881773024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6046.3737204696818</v>
      </c>
      <c r="L746" s="444">
        <f t="shared" ca="1" si="54"/>
        <v>1457176.0666331933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1457176.0666331933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5986.7036307025601</v>
      </c>
      <c r="L747" s="444">
        <f t="shared" ca="1" si="54"/>
        <v>1442795.5749993171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1442795.5749993171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5926.7849155614094</v>
      </c>
      <c r="L748" s="444">
        <f t="shared" ca="1" si="54"/>
        <v>1428355.1646502996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1428355.1646502996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5866.61653910717</v>
      </c>
      <c r="L749" s="444">
        <f t="shared" ca="1" si="54"/>
        <v>1413854.585924828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1413854.585924828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5806.1974610843718</v>
      </c>
      <c r="L750" s="444">
        <f t="shared" ca="1" si="54"/>
        <v>1399293.5881213336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1399293.5881213336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5745.5266369031451</v>
      </c>
      <c r="L751" s="444">
        <f t="shared" ca="1" si="54"/>
        <v>1384671.919493658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1384671.919493658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5684.6030176211634</v>
      </c>
      <c r="L752" s="444">
        <f t="shared" ca="1" si="54"/>
        <v>1369989.3272467004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1369989.3272467004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5623.4255499255069</v>
      </c>
      <c r="L753" s="444">
        <f t="shared" ca="1" si="54"/>
        <v>1355245.5575320472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1355245.5575320472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5561.9931761144517</v>
      </c>
      <c r="L754" s="444">
        <f t="shared" ca="1" si="54"/>
        <v>1340440.3554435829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1340440.3554435829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5500.3048340791838</v>
      </c>
      <c r="L755" s="444">
        <f t="shared" ca="1" si="54"/>
        <v>1325573.4650130833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1325573.4650130833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5438.3594572854354</v>
      </c>
      <c r="L756" s="444">
        <f t="shared" ca="1" si="54"/>
        <v>1310644.6292057899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1310644.6292057899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5376.1559747550464</v>
      </c>
      <c r="L757" s="444">
        <f t="shared" ca="1" si="54"/>
        <v>1295653.5899159661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1295653.5899159661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5313.6933110474474</v>
      </c>
      <c r="L758" s="444">
        <f t="shared" ca="1" si="54"/>
        <v>1280600.0879624349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1280600.0879624349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5250.970386241067</v>
      </c>
      <c r="L759" s="444">
        <f t="shared" ca="1" si="54"/>
        <v>1265483.8630840972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1265483.8630840972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5187.9861159146594</v>
      </c>
      <c r="L760" s="444">
        <f t="shared" ca="1" si="54"/>
        <v>1250304.6539354331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1250304.6539354331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5124.7394111285594</v>
      </c>
      <c r="L761" s="444">
        <f t="shared" ca="1" si="54"/>
        <v>1235062.1980819828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1235062.1980819828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5061.2291784058498</v>
      </c>
      <c r="L762" s="444">
        <f t="shared" ca="1" si="54"/>
        <v>1219756.2319958098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1219756.2319958098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4997.4543197134626</v>
      </c>
      <c r="L763" s="444">
        <f t="shared" ca="1" si="54"/>
        <v>1204386.4910509444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1204386.4910509444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4933.4137324431904</v>
      </c>
      <c r="L764" s="444">
        <f t="shared" ca="1" si="54"/>
        <v>1188952.7095188089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1188952.7095188089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4869.106309392625</v>
      </c>
      <c r="L765" s="444">
        <f t="shared" ca="1" si="54"/>
        <v>1173454.6205636228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1173454.6205636228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4804.5309387460165</v>
      </c>
      <c r="L766" s="444">
        <f t="shared" ca="1" si="54"/>
        <v>1157891.9562377899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1157891.9562377899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4739.6865040550465</v>
      </c>
      <c r="L767" s="444">
        <f t="shared" ca="1" si="54"/>
        <v>1142264.4474772662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1142264.4474772662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4674.5718842195311</v>
      </c>
      <c r="L768" s="444">
        <f t="shared" ca="1" si="54"/>
        <v>1126571.8240969069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1126571.8240969069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4609.1859534680334</v>
      </c>
      <c r="L769" s="444">
        <f t="shared" ca="1" si="54"/>
        <v>1110813.8147857962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1110813.8147857962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4543.527581338406</v>
      </c>
      <c r="L770" s="444">
        <f t="shared" ca="1" si="54"/>
        <v>1094990.1471025557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1094990.1471025557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4477.5956326582373</v>
      </c>
      <c r="L771" s="444">
        <f t="shared" ca="1" si="54"/>
        <v>1079100.5474706353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1079100.5474706353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4411.3889675252349</v>
      </c>
      <c r="L772" s="444">
        <f t="shared" ca="1" si="54"/>
        <v>1063144.7411735817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1063144.7411735817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4344.9064412875123</v>
      </c>
      <c r="L773" s="444">
        <f t="shared" ref="L773:L1027" ca="1" si="80">I773-J773+K773</f>
        <v>1047122.4523502904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1047122.4523502904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4278.1469045237973</v>
      </c>
      <c r="L774" s="444">
        <f t="shared" ca="1" si="80"/>
        <v>1031033.4039902354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1031033.4039902354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4211.1092030235695</v>
      </c>
      <c r="L775" s="444">
        <f t="shared" ca="1" si="80"/>
        <v>1014877.3179286802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1014877.3179286802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4143.792177767089</v>
      </c>
      <c r="L776" s="444">
        <f t="shared" ca="1" si="80"/>
        <v>998653.91484186857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998653.91484186857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4076.1946649053739</v>
      </c>
      <c r="L777" s="444">
        <f t="shared" ca="1" si="80"/>
        <v>982362.9142421952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982362.9142421952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4008.3154957400684</v>
      </c>
      <c r="L778" s="444">
        <f t="shared" ca="1" si="80"/>
        <v>966004.03447335644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966004.03447335644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3940.1534967032399</v>
      </c>
      <c r="L779" s="444">
        <f t="shared" ca="1" si="80"/>
        <v>949576.99270548089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949576.99270548089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3871.7074893370923</v>
      </c>
      <c r="L780" s="444">
        <f t="shared" ca="1" si="80"/>
        <v>933081.50493023917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933081.50493023917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3802.9762902735843</v>
      </c>
      <c r="L781" s="444">
        <f t="shared" ca="1" si="80"/>
        <v>916517.28595593397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916517.28595593397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3733.9587112139798</v>
      </c>
      <c r="L782" s="444">
        <f t="shared" ca="1" si="80"/>
        <v>899884.04940256919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899884.04940256919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3664.6535589082928</v>
      </c>
      <c r="L783" s="444">
        <f t="shared" ca="1" si="80"/>
        <v>883181.50769689865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883181.50769689865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3595.0596351346662</v>
      </c>
      <c r="L784" s="444">
        <f t="shared" ca="1" si="80"/>
        <v>866409.3720674545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866409.3720674545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3525.1757366786487</v>
      </c>
      <c r="L785" s="444">
        <f t="shared" ca="1" si="80"/>
        <v>849567.35253955435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849567.35253955435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3455.0006553123981</v>
      </c>
      <c r="L786" s="444">
        <f t="shared" ca="1" si="80"/>
        <v>832655.157930288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832655.157930288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3384.5331777737883</v>
      </c>
      <c r="L787" s="444">
        <f t="shared" ca="1" si="80"/>
        <v>815672.49584348302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815672.49584348302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3313.7720857454342</v>
      </c>
      <c r="L788" s="444">
        <f t="shared" ca="1" si="80"/>
        <v>798619.07266464969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798619.07266464969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3242.7161558336288</v>
      </c>
      <c r="L789" s="444">
        <f t="shared" ca="1" si="80"/>
        <v>781494.59355590458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781494.59355590458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3171.3641595471909</v>
      </c>
      <c r="L790" s="444">
        <f t="shared" ca="1" si="80"/>
        <v>764298.76245087292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764298.76245087292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3099.7148632762255</v>
      </c>
      <c r="L791" s="444">
        <f t="shared" ca="1" si="80"/>
        <v>747031.28204957035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747031.28204957035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3027.7670282707982</v>
      </c>
      <c r="L792" s="444">
        <f t="shared" ca="1" si="80"/>
        <v>729691.85381326231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729691.85381326231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2955.5194106195145</v>
      </c>
      <c r="L793" s="444">
        <f t="shared" ca="1" si="80"/>
        <v>712280.17795930302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712280.17795930302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2882.9707612280176</v>
      </c>
      <c r="L794" s="444">
        <f t="shared" ca="1" si="80"/>
        <v>694795.95345595223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694795.95345595223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2810.1198257973892</v>
      </c>
      <c r="L795" s="444">
        <f t="shared" ca="1" si="80"/>
        <v>677238.87801717082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677238.87801717082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2736.9653448024669</v>
      </c>
      <c r="L796" s="444">
        <f t="shared" ca="1" si="80"/>
        <v>659608.6480973945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659608.6480973945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2663.5060534700656</v>
      </c>
      <c r="L797" s="444">
        <f t="shared" ca="1" si="80"/>
        <v>641904.95888628578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641904.95888628578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2589.7406817571123</v>
      </c>
      <c r="L798" s="444">
        <f t="shared" ca="1" si="80"/>
        <v>624127.50430346408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624127.50430346408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2515.6679543286887</v>
      </c>
      <c r="L799" s="444">
        <f t="shared" ca="1" si="80"/>
        <v>606275.97699321399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606275.97699321399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2441.2865905359799</v>
      </c>
      <c r="L800" s="444">
        <f t="shared" ca="1" si="80"/>
        <v>588350.0683191712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588350.0683191712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2366.5953043941349</v>
      </c>
      <c r="L801" s="444">
        <f t="shared" ca="1" si="80"/>
        <v>570349.46835898655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570349.46835898655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2291.5928045600322</v>
      </c>
      <c r="L802" s="444">
        <f t="shared" ca="1" si="80"/>
        <v>552273.86589896784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552273.86589896784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2216.2777943099545</v>
      </c>
      <c r="L803" s="444">
        <f t="shared" ca="1" si="80"/>
        <v>534122.94842869905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534122.94842869905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2140.6489715171679</v>
      </c>
      <c r="L804" s="444">
        <f t="shared" ca="1" si="80"/>
        <v>515896.40213563741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515896.40213563741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2064.7050286294107</v>
      </c>
      <c r="L805" s="444">
        <f t="shared" ca="1" si="80"/>
        <v>497593.91189968801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497593.91189968801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1988.4446526462884</v>
      </c>
      <c r="L806" s="444">
        <f t="shared" ca="1" si="80"/>
        <v>479215.16128775553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479215.16128775553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1911.8665250965696</v>
      </c>
      <c r="L807" s="444">
        <f t="shared" ca="1" si="80"/>
        <v>460759.83254827332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460759.83254827332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1834.9693220153938</v>
      </c>
      <c r="L808" s="444">
        <f t="shared" ca="1" si="80"/>
        <v>442227.60660570994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442227.60660570994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1757.7517139213794</v>
      </c>
      <c r="L809" s="444">
        <f t="shared" ca="1" si="80"/>
        <v>423618.16305505252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423618.16305505252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1680.2123657936404</v>
      </c>
      <c r="L810" s="444">
        <f t="shared" ca="1" si="80"/>
        <v>404931.18015626736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404931.18015626736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1602.3499370487023</v>
      </c>
      <c r="L811" s="444">
        <f t="shared" ca="1" si="80"/>
        <v>386166.33482873725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386166.33482873725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1524.1630815173269</v>
      </c>
      <c r="L812" s="444">
        <f t="shared" ca="1" si="80"/>
        <v>367323.30264567578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367323.30264567578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1445.6504474212375</v>
      </c>
      <c r="L813" s="444">
        <f t="shared" ca="1" si="80"/>
        <v>348401.75782851822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348401.75782851822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1366.8106773497475</v>
      </c>
      <c r="L814" s="444">
        <f t="shared" ca="1" si="80"/>
        <v>329401.37324128917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329401.37324128917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1287.6424082362932</v>
      </c>
      <c r="L815" s="444">
        <f t="shared" ca="1" si="80"/>
        <v>310321.82038494665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310321.82038494665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1208.1442713348661</v>
      </c>
      <c r="L816" s="444">
        <f t="shared" ca="1" si="80"/>
        <v>291162.76939170272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291162.76939170272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1128.3148921963498</v>
      </c>
      <c r="L817" s="444">
        <f t="shared" ca="1" si="80"/>
        <v>271923.88901932025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271923.88901932025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1048.1528906447561</v>
      </c>
      <c r="L818" s="444">
        <f t="shared" ca="1" si="80"/>
        <v>252604.84664538622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252604.84664538622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967.65688075336425</v>
      </c>
      <c r="L819" s="444">
        <f t="shared" ca="1" si="80"/>
        <v>233205.3082615608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233205.3082615608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886.82547082075848</v>
      </c>
      <c r="L820" s="444">
        <f t="shared" ca="1" si="80"/>
        <v>213724.93846780277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213724.93846780277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805.65726334676651</v>
      </c>
      <c r="L821" s="444">
        <f t="shared" ca="1" si="80"/>
        <v>194163.40046657075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194163.40046657075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724.1508550082998</v>
      </c>
      <c r="L822" s="444">
        <f t="shared" ca="1" si="80"/>
        <v>174520.35605700026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174520.35605700026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642.30483663508937</v>
      </c>
      <c r="L823" s="444">
        <f t="shared" ca="1" si="80"/>
        <v>154795.46562905656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154795.46562905656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560.11779318532399</v>
      </c>
      <c r="L824" s="444">
        <f t="shared" ca="1" si="80"/>
        <v>134988.38815766308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134988.38815766308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477.58830372118456</v>
      </c>
      <c r="L825" s="444">
        <f t="shared" ca="1" si="80"/>
        <v>115098.78119680549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115098.78119680549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394.71494138427795</v>
      </c>
      <c r="L826" s="444">
        <f t="shared" ca="1" si="80"/>
        <v>95126.300873610977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95126.300873610977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311.49627337096746</v>
      </c>
      <c r="L827" s="444">
        <f t="shared" ca="1" si="80"/>
        <v>75070.601882403163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75070.601882403163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227.93086090760161</v>
      </c>
      <c r="L828" s="444">
        <f t="shared" ca="1" si="80"/>
        <v>54931.337478731984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54931.337478731984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144.0172592256383</v>
      </c>
      <c r="L829" s="444">
        <f t="shared" ca="1" si="80"/>
        <v>34708.15947337883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34708.15947337883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59.754017536666851</v>
      </c>
      <c r="L830" s="444">
        <f t="shared" ca="1" si="80"/>
        <v>14400.71822633671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14400.71822633671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-24.860320992675316</v>
      </c>
      <c r="L831" s="444">
        <f t="shared" ca="1" si="80"/>
        <v>-5991.3373592347507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-5991.3373592347507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-109.82721926588974</v>
      </c>
      <c r="L832" s="444">
        <f t="shared" ca="1" si="80"/>
        <v>-26468.35984307943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-26468.35984307943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-195.14814628190925</v>
      </c>
      <c r="L833" s="444">
        <f t="shared" ca="1" si="80"/>
        <v>-47030.703253940126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-47030.703253940126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-280.82457716049544</v>
      </c>
      <c r="L834" s="444">
        <f t="shared" ca="1" si="80"/>
        <v>-67678.723095679408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-67678.723095679408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-366.85799316774245</v>
      </c>
      <c r="L835" s="444">
        <f t="shared" ca="1" si="80"/>
        <v>-88412.776353425928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-88412.776353425928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-453.24988174168629</v>
      </c>
      <c r="L836" s="444">
        <f t="shared" ca="1" si="80"/>
        <v>-109233.2214997464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-109233.2214997464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-540.00173651802163</v>
      </c>
      <c r="L837" s="444">
        <f t="shared" ca="1" si="80"/>
        <v>-130140.41850084321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-130140.41850084321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-627.11505735592493</v>
      </c>
      <c r="L838" s="444">
        <f t="shared" ca="1" si="80"/>
        <v>-151134.72882277792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-151134.72882277792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-714.59135036398629</v>
      </c>
      <c r="L839" s="444">
        <f t="shared" ca="1" si="80"/>
        <v>-172216.51543772069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-172216.51543772069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-802.43212792624786</v>
      </c>
      <c r="L840" s="444">
        <f t="shared" ca="1" si="80"/>
        <v>-193386.14283022573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-193386.14283022573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-890.63890872835213</v>
      </c>
      <c r="L841" s="444">
        <f t="shared" ca="1" si="80"/>
        <v>-214643.97700353287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-214643.97700353287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-979.21321778379854</v>
      </c>
      <c r="L842" s="444">
        <f t="shared" ca="1" si="80"/>
        <v>-235990.38548589547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-235990.38548589547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-1068.1565864603094</v>
      </c>
      <c r="L843" s="444">
        <f t="shared" ca="1" si="80"/>
        <v>-257425.73733693457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-257425.73733693457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-1157.4705525063055</v>
      </c>
      <c r="L844" s="444">
        <f t="shared" ca="1" si="80"/>
        <v>-278950.40315401967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-278950.40315401967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-1247.1566600774936</v>
      </c>
      <c r="L845" s="444">
        <f t="shared" ca="1" si="80"/>
        <v>-300564.75507867598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-300564.75507867598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-1337.2164597635615</v>
      </c>
      <c r="L846" s="444">
        <f t="shared" ca="1" si="80"/>
        <v>-322269.16680301836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-322269.16680301836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-1427.6515086149882</v>
      </c>
      <c r="L847" s="444">
        <f t="shared" ca="1" si="80"/>
        <v>-344064.01357621216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-344064.01357621216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-1518.4633701699622</v>
      </c>
      <c r="L848" s="444">
        <f t="shared" ca="1" si="80"/>
        <v>-365949.67221096094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-365949.67221096094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-1609.6536144814156</v>
      </c>
      <c r="L849" s="444">
        <f t="shared" ca="1" si="80"/>
        <v>-387926.52109002112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-387926.52109002112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-1701.2238181441662</v>
      </c>
      <c r="L850" s="444">
        <f t="shared" ca="1" si="80"/>
        <v>-409994.9401727441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-409994.9401727441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-1793.1755643221784</v>
      </c>
      <c r="L851" s="444">
        <f t="shared" ca="1" si="80"/>
        <v>-432155.31100164505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-432155.31100164505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-1885.5104427759329</v>
      </c>
      <c r="L852" s="444">
        <f t="shared" ca="1" si="80"/>
        <v>-454408.01670899976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-454408.01670899976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-1978.2300498899106</v>
      </c>
      <c r="L853" s="444">
        <f t="shared" ca="1" si="80"/>
        <v>-476753.44202346844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-476753.44202346844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-2071.335988700197</v>
      </c>
      <c r="L854" s="444">
        <f t="shared" ca="1" si="80"/>
        <v>-499191.97327674745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-499191.97327674745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-2164.8298689221929</v>
      </c>
      <c r="L855" s="444">
        <f t="shared" ca="1" si="80"/>
        <v>-521723.99841024843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-521723.99841024843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-2258.7133069784468</v>
      </c>
      <c r="L856" s="444">
        <f t="shared" ca="1" si="80"/>
        <v>-544349.90698180569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-544349.90698180569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-2352.9879260266021</v>
      </c>
      <c r="L857" s="444">
        <f t="shared" ca="1" si="80"/>
        <v>-567070.09017241106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-567070.09017241106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-2447.6553559874578</v>
      </c>
      <c r="L858" s="444">
        <f t="shared" ca="1" si="80"/>
        <v>-589884.94079297734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-589884.94079297734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-2542.7172335731507</v>
      </c>
      <c r="L859" s="444">
        <f t="shared" ca="1" si="80"/>
        <v>-612794.85329112934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-612794.85329112934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-2638.1752023154504</v>
      </c>
      <c r="L860" s="444">
        <f t="shared" ca="1" si="80"/>
        <v>-635800.22375802358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-635800.22375802358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-2734.0309125941767</v>
      </c>
      <c r="L861" s="444">
        <f t="shared" ca="1" si="80"/>
        <v>-658901.44993519655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-658901.44993519655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-2830.2860216657305</v>
      </c>
      <c r="L862" s="444">
        <f t="shared" ca="1" si="80"/>
        <v>-682098.93122144113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-682098.93122144113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-2926.9421936917497</v>
      </c>
      <c r="L863" s="444">
        <f t="shared" ca="1" si="80"/>
        <v>-705393.06867971167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-705393.06867971167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-3024.0010997678769</v>
      </c>
      <c r="L864" s="444">
        <f t="shared" ca="1" si="80"/>
        <v>-728784.26504405832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-728784.26504405832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-3121.4644179526545</v>
      </c>
      <c r="L865" s="444">
        <f t="shared" ca="1" si="80"/>
        <v>-752272.92472658982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-752272.92472658982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-3219.3338332965359</v>
      </c>
      <c r="L866" s="444">
        <f t="shared" ca="1" si="80"/>
        <v>-775859.45382446516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-775859.45382446516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-3317.6110378710164</v>
      </c>
      <c r="L867" s="444">
        <f t="shared" ca="1" si="80"/>
        <v>-799544.26012691495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-799544.26012691495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-3416.2977307978904</v>
      </c>
      <c r="L868" s="444">
        <f t="shared" ca="1" si="80"/>
        <v>-823327.75312229164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-823327.75312229164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-3515.3956182786269</v>
      </c>
      <c r="L869" s="444">
        <f t="shared" ca="1" si="80"/>
        <v>-847210.34400514909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-847210.34400514909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-3614.9064136238662</v>
      </c>
      <c r="L870" s="444">
        <f t="shared" ca="1" si="80"/>
        <v>-871192.44568335172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-871192.44568335172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-3714.8318372830436</v>
      </c>
      <c r="L871" s="444">
        <f t="shared" ca="1" si="80"/>
        <v>-895274.47278521361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-895274.47278521361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-3815.173616874135</v>
      </c>
      <c r="L872" s="444">
        <f t="shared" ca="1" si="80"/>
        <v>-919456.84166666656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-919456.84166666656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-3915.9334872135223</v>
      </c>
      <c r="L873" s="444">
        <f t="shared" ca="1" si="80"/>
        <v>-943739.97041845892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-943739.97041845892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-4017.1131903459905</v>
      </c>
      <c r="L874" s="444">
        <f t="shared" ca="1" si="80"/>
        <v>-968124.27887338377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-968124.27887338377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-4118.7144755748441</v>
      </c>
      <c r="L875" s="444">
        <f t="shared" ca="1" si="80"/>
        <v>-992610.18861353735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-992610.18861353735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-4220.7390994921507</v>
      </c>
      <c r="L876" s="444">
        <f t="shared" ca="1" si="80"/>
        <v>-1017198.1229776083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-1017198.1229776083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-4323.1888260091127</v>
      </c>
      <c r="L877" s="444">
        <f t="shared" ca="1" si="80"/>
        <v>-1041888.5070681963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-1041888.5070681963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-4426.0654263865626</v>
      </c>
      <c r="L878" s="444">
        <f t="shared" ca="1" si="80"/>
        <v>-1066681.7677591618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-1066681.7677591618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-4529.3706792655857</v>
      </c>
      <c r="L879" s="444">
        <f t="shared" ca="1" si="80"/>
        <v>-1091578.3337030062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-1091578.3337030062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-4633.1063706982704</v>
      </c>
      <c r="L880" s="444">
        <f t="shared" ca="1" si="80"/>
        <v>-1116578.6353382831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-1116578.6353382831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-4737.2742941785909</v>
      </c>
      <c r="L881" s="444">
        <f t="shared" ca="1" si="80"/>
        <v>-1141683.1048970406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-1141683.1048970406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-4841.8762506734147</v>
      </c>
      <c r="L882" s="444">
        <f t="shared" ca="1" si="80"/>
        <v>-1166892.1764122928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-1166892.1764122928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-4946.9140486536317</v>
      </c>
      <c r="L883" s="444">
        <f t="shared" ca="1" si="80"/>
        <v>-1192206.2857255251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-1192206.2857255251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-5052.3895041254327</v>
      </c>
      <c r="L884" s="444">
        <f t="shared" ca="1" si="80"/>
        <v>-1217625.8704942293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-1217625.8704942293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-5158.3044406617</v>
      </c>
      <c r="L885" s="444">
        <f t="shared" ca="1" si="80"/>
        <v>-1243151.3701994698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-1243151.3701994698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-5264.6606894335364</v>
      </c>
      <c r="L886" s="444">
        <f t="shared" ca="1" si="80"/>
        <v>-1268783.2261534822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-1268783.2261534822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-5371.4600892419212</v>
      </c>
      <c r="L887" s="444">
        <f t="shared" ca="1" si="80"/>
        <v>-1294521.8815073029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-1294521.8815073029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-5478.7044865495072</v>
      </c>
      <c r="L888" s="444">
        <f t="shared" ca="1" si="80"/>
        <v>-1320367.7812584313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-1320367.7812584313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-5586.3957355125422</v>
      </c>
      <c r="L889" s="444">
        <f t="shared" ca="1" si="80"/>
        <v>-1346321.3722585225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-1346321.3722585225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-5694.5356980129218</v>
      </c>
      <c r="L890" s="444">
        <f t="shared" ca="1" si="80"/>
        <v>-1372383.1032211143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-1372383.1032211143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-5803.126243690388</v>
      </c>
      <c r="L891" s="444">
        <f t="shared" ca="1" si="80"/>
        <v>-1398553.4247293836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-1398553.4247293836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-5912.1692499748433</v>
      </c>
      <c r="L892" s="444">
        <f t="shared" ca="1" si="80"/>
        <v>-1424832.7892439372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-1424832.7892439372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-6021.6666021188166</v>
      </c>
      <c r="L893" s="444">
        <f t="shared" ca="1" si="80"/>
        <v>-1451221.6511106349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-1451221.6511106349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-6131.6201932300573</v>
      </c>
      <c r="L894" s="444">
        <f t="shared" ca="1" si="80"/>
        <v>-1477720.4665684437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-1477720.4665684437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-6242.0319243042604</v>
      </c>
      <c r="L895" s="444">
        <f t="shared" ca="1" si="80"/>
        <v>-1504329.6937573268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-1504329.6937573268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-6352.9037042579403</v>
      </c>
      <c r="L896" s="444">
        <f t="shared" ca="1" si="80"/>
        <v>-1531049.7927261635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-1531049.7927261635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-6464.2374499614261</v>
      </c>
      <c r="L897" s="444">
        <f t="shared" ca="1" si="80"/>
        <v>-1557881.2254407038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-1557881.2254407038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-6576.0350862720106</v>
      </c>
      <c r="L898" s="444">
        <f t="shared" ca="1" si="80"/>
        <v>-1584824.4557915546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-1584824.4557915546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-6688.2985460672226</v>
      </c>
      <c r="L899" s="444">
        <f t="shared" ca="1" si="80"/>
        <v>-1611879.9496022006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-1611879.9496022006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-6801.0297702782473</v>
      </c>
      <c r="L900" s="444">
        <f t="shared" ca="1" si="80"/>
        <v>-1639048.1746370576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-1639048.1746370576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-6914.2307079234861</v>
      </c>
      <c r="L901" s="444">
        <f t="shared" ca="1" si="80"/>
        <v>-1666329.6006095598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-1666329.6006095598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-7027.903316142244</v>
      </c>
      <c r="L902" s="444">
        <f t="shared" ca="1" si="80"/>
        <v>-1693724.6991902809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-1693724.6991902809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-7142.049560228581</v>
      </c>
      <c r="L903" s="444">
        <f t="shared" ca="1" si="80"/>
        <v>-1721233.9440150883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-1721233.9440150883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-7256.671413665279</v>
      </c>
      <c r="L904" s="444">
        <f t="shared" ca="1" si="80"/>
        <v>-1748857.8106933322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-1748857.8106933322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-7371.7708581579618</v>
      </c>
      <c r="L905" s="444">
        <f t="shared" ca="1" si="80"/>
        <v>-1776596.7768160689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-1776596.7768160689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-7487.3498836693652</v>
      </c>
      <c r="L906" s="444">
        <f t="shared" ca="1" si="80"/>
        <v>-1804451.321964317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-1804451.321964317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-7603.4104884537337</v>
      </c>
      <c r="L907" s="444">
        <f t="shared" ca="1" si="80"/>
        <v>-1832421.9277173495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-1832421.9277173495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-7719.9546790913673</v>
      </c>
      <c r="L908" s="444">
        <f t="shared" ca="1" si="80"/>
        <v>-1860509.0776610197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-1860509.0776610197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-7836.9844705233272</v>
      </c>
      <c r="L909" s="444">
        <f t="shared" ca="1" si="80"/>
        <v>-1888713.257396122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-1888713.257396122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-7954.5018860862529</v>
      </c>
      <c r="L910" s="444">
        <f t="shared" ca="1" si="80"/>
        <v>-1917034.9545467871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-1917034.9545467871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-8072.5089575473576</v>
      </c>
      <c r="L911" s="444">
        <f t="shared" ca="1" si="80"/>
        <v>-1945474.6587689132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-1945474.6587689132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-8191.0077251395496</v>
      </c>
      <c r="L912" s="444">
        <f t="shared" ca="1" si="80"/>
        <v>-1974032.8617586317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-1974032.8617586317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-8310.0002375967106</v>
      </c>
      <c r="L913" s="444">
        <f t="shared" ca="1" si="80"/>
        <v>-2002710.0572608071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-2002710.0572608071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-8429.4885521891083</v>
      </c>
      <c r="L914" s="444">
        <f t="shared" ca="1" si="80"/>
        <v>-2031506.7410775751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-2031506.7410775751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-8549.4747347589728</v>
      </c>
      <c r="L915" s="444">
        <f t="shared" ca="1" si="80"/>
        <v>-2060423.4110769129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-2060423.4110769129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-8669.9608597562165</v>
      </c>
      <c r="L916" s="444">
        <f t="shared" ca="1" si="80"/>
        <v>-2089460.5672012479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-2089460.5672012479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-8790.9490102742784</v>
      </c>
      <c r="L917" s="444">
        <f t="shared" ca="1" si="80"/>
        <v>-2118618.7114761011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-2118618.7114761011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-8912.4412780861658</v>
      </c>
      <c r="L918" s="444">
        <f t="shared" ca="1" si="80"/>
        <v>-2147898.3480187659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-2147898.3480187659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-9034.4397636806025</v>
      </c>
      <c r="L919" s="444">
        <f t="shared" ca="1" si="80"/>
        <v>-2177299.9830470253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-2177299.9830470253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-9156.9465762983509</v>
      </c>
      <c r="L920" s="444">
        <f t="shared" ca="1" si="80"/>
        <v>-2206824.1248879023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-2206824.1248879023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-9279.9638339686717</v>
      </c>
      <c r="L921" s="444">
        <f t="shared" ca="1" si="80"/>
        <v>-2236471.2839864497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-2236471.2839864497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-9403.4936635459526</v>
      </c>
      <c r="L922" s="444">
        <f t="shared" ca="1" si="80"/>
        <v>-2266241.9729145747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-2266241.9729145747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-9527.5382007464723</v>
      </c>
      <c r="L923" s="444">
        <f t="shared" ca="1" si="80"/>
        <v>-2296136.7063798998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-2296136.7063798998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-9652.0995901853275</v>
      </c>
      <c r="L924" s="444">
        <f t="shared" ca="1" si="80"/>
        <v>-2326156.0012346637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-2326156.0012346637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-9777.1799854135097</v>
      </c>
      <c r="L925" s="444">
        <f t="shared" ca="1" si="80"/>
        <v>-2356300.3764846558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-2356300.3764846558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-9902.7815489551431</v>
      </c>
      <c r="L926" s="444">
        <f t="shared" ca="1" si="80"/>
        <v>-2386570.3532981896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-2386570.3532981896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-10028.906452344869</v>
      </c>
      <c r="L927" s="444">
        <f t="shared" ca="1" si="80"/>
        <v>-2416966.4550151131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-2416966.4550151131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-10155.556876165383</v>
      </c>
      <c r="L928" s="444">
        <f t="shared" ca="1" si="80"/>
        <v>-2447489.2071558572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-2447489.2071558572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-10282.735010085151</v>
      </c>
      <c r="L929" s="444">
        <f t="shared" ca="1" si="80"/>
        <v>-2478139.1374305212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-2478139.1374305212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-10410.443052896249</v>
      </c>
      <c r="L930" s="444">
        <f t="shared" ca="1" si="80"/>
        <v>-2508916.7757479963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-2508916.7757479963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-10538.683212552396</v>
      </c>
      <c r="L931" s="444">
        <f t="shared" ca="1" si="80"/>
        <v>-2539822.6542251273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-2539822.6542251273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-10667.457706207109</v>
      </c>
      <c r="L932" s="444">
        <f t="shared" ca="1" si="80"/>
        <v>-2570857.307195913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-2570857.307195913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-10796.768760252049</v>
      </c>
      <c r="L933" s="444">
        <f t="shared" ca="1" si="80"/>
        <v>-2602021.2712207441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-2602021.2712207441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-10926.618610355512</v>
      </c>
      <c r="L934" s="444">
        <f t="shared" ca="1" si="80"/>
        <v>-2633315.0850956785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-2633315.0850956785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-11057.009501501072</v>
      </c>
      <c r="L935" s="444">
        <f t="shared" ca="1" si="80"/>
        <v>-2664739.2898617582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-2664739.2898617582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-11187.943688026404</v>
      </c>
      <c r="L936" s="444">
        <f t="shared" ca="1" si="80"/>
        <v>-2696294.4288143637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-2696294.4288143637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-11319.423433662259</v>
      </c>
      <c r="L937" s="444">
        <f t="shared" ca="1" si="80"/>
        <v>-2727981.0475126049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-2727981.0475126049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-11451.451011571598</v>
      </c>
      <c r="L938" s="444">
        <f t="shared" ca="1" si="80"/>
        <v>-2759799.6937887552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-2759799.6937887552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-11584.028704388891</v>
      </c>
      <c r="L939" s="444">
        <f t="shared" ca="1" si="80"/>
        <v>-2791750.917757723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-2791750.917757723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-11717.15880425959</v>
      </c>
      <c r="L940" s="444">
        <f t="shared" ca="1" si="80"/>
        <v>-2823835.2718265615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-2823835.2718265615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-11850.843612879751</v>
      </c>
      <c r="L941" s="444">
        <f t="shared" ca="1" si="80"/>
        <v>-2856053.3107040203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-2856053.3107040203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-11985.08544153583</v>
      </c>
      <c r="L942" s="444">
        <f t="shared" ca="1" si="80"/>
        <v>-2888405.5914101349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-2888405.5914101349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-12119.88661114464</v>
      </c>
      <c r="L943" s="444">
        <f t="shared" ca="1" si="80"/>
        <v>-2920892.6732858582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-2920892.6732858582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-12255.249452293487</v>
      </c>
      <c r="L944" s="444">
        <f t="shared" ca="1" si="80"/>
        <v>-2953515.1180027304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-2953515.1180027304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-12391.176305280454</v>
      </c>
      <c r="L945" s="444">
        <f t="shared" ca="1" si="80"/>
        <v>-2986273.4895725898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-2986273.4895725898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-12527.669520154868</v>
      </c>
      <c r="L946" s="444">
        <f t="shared" ca="1" si="80"/>
        <v>-3019168.3543573236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-3019168.3543573236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-12664.731456757927</v>
      </c>
      <c r="L947" s="444">
        <f t="shared" ca="1" si="80"/>
        <v>-3052200.2810786604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-3052200.2810786604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-12802.364484763497</v>
      </c>
      <c r="L948" s="444">
        <f t="shared" ca="1" si="80"/>
        <v>-3085369.8408280029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-3085369.8408280029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-12940.57098371909</v>
      </c>
      <c r="L949" s="444">
        <f t="shared" ca="1" si="80"/>
        <v>-3118677.6070763008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-3118677.6070763008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-13079.353343086997</v>
      </c>
      <c r="L950" s="444">
        <f t="shared" ca="1" si="80"/>
        <v>-3152124.1556839664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-3152124.1556839664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-13218.713962285605</v>
      </c>
      <c r="L951" s="444">
        <f t="shared" ca="1" si="80"/>
        <v>-3185710.0649108309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-3185710.0649108309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-13358.655250730873</v>
      </c>
      <c r="L952" s="444">
        <f t="shared" ca="1" si="80"/>
        <v>-3219435.9154261407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-3219435.9154261407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-13499.179627877997</v>
      </c>
      <c r="L953" s="444">
        <f t="shared" ca="1" si="80"/>
        <v>-3253302.2903185976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-3253302.2903185976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-13640.289523263235</v>
      </c>
      <c r="L954" s="444">
        <f t="shared" ca="1" si="80"/>
        <v>-3287309.7751064398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-3287309.7751064398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-13781.987376545912</v>
      </c>
      <c r="L955" s="444">
        <f t="shared" ca="1" si="80"/>
        <v>-3321458.9577475647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-3321458.9577475647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-13924.2756375506</v>
      </c>
      <c r="L956" s="444">
        <f t="shared" ca="1" si="80"/>
        <v>-3355750.4286496942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-3355750.4286496942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-14067.156766309472</v>
      </c>
      <c r="L957" s="444">
        <f t="shared" ca="1" si="80"/>
        <v>-3390184.7806805824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-3390184.7806805824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-14210.63323310484</v>
      </c>
      <c r="L958" s="444">
        <f t="shared" ca="1" si="80"/>
        <v>-3424762.609178266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-3424762.609178266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-14354.707518511854</v>
      </c>
      <c r="L959" s="444">
        <f t="shared" ca="1" si="80"/>
        <v>-3459484.5119613567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-3459484.5119613567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-14499.382113441397</v>
      </c>
      <c r="L960" s="444">
        <f t="shared" ca="1" si="80"/>
        <v>-3494351.0893393769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-3494351.0893393769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-14644.659519183151</v>
      </c>
      <c r="L961" s="444">
        <f t="shared" ca="1" si="80"/>
        <v>-3529362.9441231387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-3529362.9441231387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-14790.542247448822</v>
      </c>
      <c r="L962" s="444">
        <f t="shared" ca="1" si="80"/>
        <v>-3564520.6816351665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-3564520.6816351665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-14937.032820415603</v>
      </c>
      <c r="L963" s="444">
        <f t="shared" ca="1" si="80"/>
        <v>-3599824.909720161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-3599824.909720161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-15084.133770769751</v>
      </c>
      <c r="L964" s="444">
        <f t="shared" ca="1" si="80"/>
        <v>-3635276.2387555097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-3635276.2387555097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-15231.847641750368</v>
      </c>
      <c r="L965" s="444">
        <f t="shared" ca="1" si="80"/>
        <v>-3670875.2816618388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-3670875.2816618388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-15380.176987193407</v>
      </c>
      <c r="L966" s="444">
        <f t="shared" ca="1" si="80"/>
        <v>-3706622.6539136111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-3706622.6539136111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-15529.12437157579</v>
      </c>
      <c r="L967" s="444">
        <f t="shared" ca="1" si="80"/>
        <v>-3742518.9735497655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-3742518.9735497655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-15678.692370059767</v>
      </c>
      <c r="L968" s="444">
        <f t="shared" ca="1" si="80"/>
        <v>-3778564.8611844042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-3778564.8611844042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-15828.883568537429</v>
      </c>
      <c r="L969" s="444">
        <f t="shared" ca="1" si="80"/>
        <v>-3814760.9400175205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-3814760.9400175205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-15979.700563675413</v>
      </c>
      <c r="L970" s="444">
        <f t="shared" ca="1" si="80"/>
        <v>-3851107.8358457745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-3851107.8358457745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-16131.145962959805</v>
      </c>
      <c r="L971" s="444">
        <f t="shared" ca="1" si="80"/>
        <v>-3887606.1770733129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-3887606.1770733129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-16283.222384741215</v>
      </c>
      <c r="L972" s="444">
        <f t="shared" ca="1" si="80"/>
        <v>-3924256.5947226328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-3924256.5947226328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-16435.932458280047</v>
      </c>
      <c r="L973" s="444">
        <f t="shared" ca="1" si="80"/>
        <v>-3961059.7224454917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-3961059.7224454917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-16589.278823791963</v>
      </c>
      <c r="L974" s="444">
        <f t="shared" ca="1" si="80"/>
        <v>-3998016.1965338625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-3998016.1965338625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-16743.264132493507</v>
      </c>
      <c r="L975" s="444">
        <f t="shared" ca="1" si="80"/>
        <v>-4035126.6559309349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-4035126.6559309349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-16897.891046647976</v>
      </c>
      <c r="L976" s="444">
        <f t="shared" ca="1" si="80"/>
        <v>-4072391.7422421617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-4072391.7422421617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-17053.162239611418</v>
      </c>
      <c r="L977" s="444">
        <f t="shared" ca="1" si="80"/>
        <v>-4109812.0997463521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-4109812.0997463521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-17209.080395878878</v>
      </c>
      <c r="L978" s="444">
        <f t="shared" ca="1" si="80"/>
        <v>-4147388.3754068096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-4147388.3754068096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-17365.648211130781</v>
      </c>
      <c r="L979" s="444">
        <f t="shared" ca="1" si="80"/>
        <v>-4185121.2188825193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-4185121.2188825193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-17522.868392279572</v>
      </c>
      <c r="L980" s="444">
        <f t="shared" ca="1" si="80"/>
        <v>-4223011.282539377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-4223011.282539377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-17680.743657516483</v>
      </c>
      <c r="L981" s="444">
        <f t="shared" ca="1" si="80"/>
        <v>-4261059.2214614721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-4261059.2214614721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-17839.276736358544</v>
      </c>
      <c r="L982" s="444">
        <f t="shared" ca="1" si="80"/>
        <v>-4299265.6934624091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-4299265.6934624091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-17998.470369695784</v>
      </c>
      <c r="L983" s="444">
        <f t="shared" ca="1" si="80"/>
        <v>-4337631.3590966836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-4337631.3590966836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-18158.327309838594</v>
      </c>
      <c r="L984" s="444">
        <f t="shared" ca="1" si="80"/>
        <v>-4376156.8816711009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-4376156.8816711009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-18318.850320565332</v>
      </c>
      <c r="L985" s="444">
        <f t="shared" ca="1" si="80"/>
        <v>-4414842.9272562452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-4414842.9272562452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-18480.0421771701</v>
      </c>
      <c r="L986" s="444">
        <f t="shared" ca="1" si="80"/>
        <v>-4453690.1646979945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-4453690.1646979945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-18641.90566651072</v>
      </c>
      <c r="L987" s="444">
        <f t="shared" ca="1" si="80"/>
        <v>-4492699.2656290838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-4492699.2656290838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-18804.443587056929</v>
      </c>
      <c r="L988" s="444">
        <f t="shared" ca="1" si="80"/>
        <v>-4531870.9044807199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-4531870.9044807199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-18967.658748938746</v>
      </c>
      <c r="L989" s="444">
        <f t="shared" ca="1" si="80"/>
        <v>-4571205.7584942374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-4571205.7584942374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-19131.553973995069</v>
      </c>
      <c r="L990" s="444">
        <f t="shared" ca="1" si="80"/>
        <v>-4610704.5077328114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-4610704.5077328114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-19296.132095822461</v>
      </c>
      <c r="L991" s="444">
        <f t="shared" ca="1" si="80"/>
        <v>-4650367.8350932123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-4650367.8350932123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-19461.395959824131</v>
      </c>
      <c r="L992" s="444">
        <f t="shared" ca="1" si="80"/>
        <v>-4690196.4263176154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-4690196.4263176154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-19627.348423259144</v>
      </c>
      <c r="L993" s="444">
        <f t="shared" ca="1" si="80"/>
        <v>-4730190.9700054536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-4730190.9700054536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-19793.992355291801</v>
      </c>
      <c r="L994" s="444">
        <f t="shared" ca="1" si="80"/>
        <v>-4770352.1576253241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-4770352.1576253241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-19961.330637041261</v>
      </c>
      <c r="L995" s="444">
        <f t="shared" ca="1" si="80"/>
        <v>-4810680.6835269444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-4810680.6835269444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-20129.366161631347</v>
      </c>
      <c r="L996" s="444">
        <f t="shared" ca="1" si="80"/>
        <v>-4851177.2449531546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-4851177.2449531546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-20298.101834240555</v>
      </c>
      <c r="L997" s="444">
        <f t="shared" ca="1" si="80"/>
        <v>-4891842.5420519738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-4891842.5420519738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-20467.540572152302</v>
      </c>
      <c r="L998" s="444">
        <f t="shared" ca="1" si="80"/>
        <v>-4932677.277888705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-4932677.277888705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-20637.685304805349</v>
      </c>
      <c r="L999" s="444">
        <f t="shared" ca="1" si="80"/>
        <v>-4973682.1584580895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-4973682.1584580895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-20808.53897384445</v>
      </c>
      <c r="L1000" s="444">
        <f t="shared" ca="1" si="80"/>
        <v>-5014857.8926965129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-5014857.8926965129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-20980.104533171216</v>
      </c>
      <c r="L1001" s="444">
        <f t="shared" ca="1" si="80"/>
        <v>-5056205.1924942629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-5056205.1924942629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-21152.384948995175</v>
      </c>
      <c r="L1002" s="444">
        <f t="shared" ca="1" si="80"/>
        <v>-5097724.7727078367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-5097724.7727078367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-21325.383199885066</v>
      </c>
      <c r="L1003" s="444">
        <f t="shared" ca="1" si="80"/>
        <v>-5139417.351172301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-5139417.351172301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-21499.102276820333</v>
      </c>
      <c r="L1004" s="444">
        <f t="shared" ca="1" si="80"/>
        <v>-5181283.6487137005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-5181283.6487137005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-21673.54518324283</v>
      </c>
      <c r="L1005" s="444">
        <f t="shared" ca="1" si="80"/>
        <v>-5223324.3891615225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-5223324.3891615225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-21848.714935108754</v>
      </c>
      <c r="L1006" s="444">
        <f t="shared" ca="1" si="80"/>
        <v>-5265540.2993612103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-5265540.2993612103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-22024.614560940787</v>
      </c>
      <c r="L1007" s="444">
        <f t="shared" ca="1" si="80"/>
        <v>-5307932.1091867303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-5307932.1091867303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-22201.247101880454</v>
      </c>
      <c r="L1008" s="444">
        <f t="shared" ca="1" si="80"/>
        <v>-5350500.5515531898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-5350500.5515531898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-22378.615611740701</v>
      </c>
      <c r="L1009" s="444">
        <f t="shared" ca="1" si="80"/>
        <v>-5393246.3624295089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-5393246.3624295089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-22556.723157058699</v>
      </c>
      <c r="L1010" s="444">
        <f t="shared" ca="1" si="80"/>
        <v>-5436170.2808511462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-5436170.2808511462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-22735.572817148855</v>
      </c>
      <c r="L1011" s="444">
        <f t="shared" ca="1" si="80"/>
        <v>-5479273.0489328736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-5479273.0489328736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-22915.167684156051</v>
      </c>
      <c r="L1012" s="444">
        <f t="shared" ca="1" si="80"/>
        <v>-5522555.4118816089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-5522555.4118816089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-23095.510863109113</v>
      </c>
      <c r="L1013" s="444">
        <f t="shared" ca="1" si="80"/>
        <v>-5566018.1180092972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-5566018.1180092972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-23276.605471974482</v>
      </c>
      <c r="L1014" s="444">
        <f t="shared" ca="1" si="80"/>
        <v>-5609661.9187458502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-5609661.9187458502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-23458.454641710119</v>
      </c>
      <c r="L1015" s="444">
        <f t="shared" ca="1" si="80"/>
        <v>-5653487.568652139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-5653487.568652139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-23641.061516319656</v>
      </c>
      <c r="L1016" s="444">
        <f t="shared" ca="1" si="80"/>
        <v>-5697495.8254330372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-5697495.8254330372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-23824.429252906732</v>
      </c>
      <c r="L1017" s="444">
        <f t="shared" ca="1" si="80"/>
        <v>-5741687.4499505227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-5741687.4499505227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-24008.561021729591</v>
      </c>
      <c r="L1018" s="444">
        <f t="shared" ca="1" si="80"/>
        <v>-5786063.2062368309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-5786063.2062368309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-24193.460006255875</v>
      </c>
      <c r="L1019" s="444">
        <f t="shared" ca="1" si="80"/>
        <v>-5830623.8615076654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-5830623.8615076654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-24379.129403217685</v>
      </c>
      <c r="L1020" s="444">
        <f t="shared" ca="1" si="80"/>
        <v>-5875370.1861754619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-5875370.1861754619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-24565.572422666835</v>
      </c>
      <c r="L1021" s="444">
        <f t="shared" ca="1" si="80"/>
        <v>-5920302.9538627071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-5920302.9538627071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-24752.792288030359</v>
      </c>
      <c r="L1022" s="444">
        <f t="shared" ca="1" si="80"/>
        <v>-5965422.9414153164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-5965422.9414153164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-24940.792236166231</v>
      </c>
      <c r="L1023" s="444">
        <f t="shared" ca="1" si="80"/>
        <v>-6010730.9289160613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-6010730.9289160613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-25129.575517419333</v>
      </c>
      <c r="L1024" s="444">
        <f t="shared" ca="1" si="80"/>
        <v>-6056227.6996980598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-6056227.6996980598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-25319.14539567766</v>
      </c>
      <c r="L1025" s="444">
        <f t="shared" ca="1" si="80"/>
        <v>-6101914.0403583162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-6101914.0403583162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-25509.505148428729</v>
      </c>
      <c r="L1026" s="444">
        <f t="shared" ca="1" si="80"/>
        <v>-6147790.7407713234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-6147790.7407713234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-25700.658066816261</v>
      </c>
      <c r="L1027" s="444">
        <f t="shared" ca="1" si="80"/>
        <v>-6193858.5941027189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-6193858.5941027189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-25892.607455697074</v>
      </c>
      <c r="L1028" s="444">
        <f t="shared" ref="L1028:L1282" ca="1" si="104">I1028-J1028+K1028</f>
        <v>-6240118.3968229946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-6240118.3968229946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-26085.356633698222</v>
      </c>
      <c r="L1029" s="444">
        <f t="shared" ca="1" si="104"/>
        <v>-6286570.9487212719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-6286570.9487212719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-26278.908933274379</v>
      </c>
      <c r="L1030" s="444">
        <f t="shared" ca="1" si="104"/>
        <v>-6333217.0529191252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-6333217.0529191252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-26473.267700765431</v>
      </c>
      <c r="L1031" s="444">
        <f t="shared" ca="1" si="104"/>
        <v>-6380057.5158844693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-6380057.5158844693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-26668.436296454365</v>
      </c>
      <c r="L1032" s="444">
        <f t="shared" ca="1" si="104"/>
        <v>-6427093.1474455027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-6427093.1474455027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-26864.41809462534</v>
      </c>
      <c r="L1033" s="444">
        <f t="shared" ca="1" si="104"/>
        <v>-6474324.7608047072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-6474324.7608047072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-27061.216483622025</v>
      </c>
      <c r="L1034" s="444">
        <f t="shared" ca="1" si="104"/>
        <v>-6521753.1725529078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-6521753.1725529078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-27258.834865906192</v>
      </c>
      <c r="L1035" s="444">
        <f t="shared" ca="1" si="104"/>
        <v>-6569379.2026833929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-6569379.2026833929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-27457.276658116549</v>
      </c>
      <c r="L1036" s="444">
        <f t="shared" ca="1" si="104"/>
        <v>-6617203.6746060885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-6617203.6746060885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-27656.545291127779</v>
      </c>
      <c r="L1037" s="444">
        <f t="shared" ca="1" si="104"/>
        <v>-6665227.415161795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-6665227.415161795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-27856.644210109891</v>
      </c>
      <c r="L1038" s="444">
        <f t="shared" ca="1" si="104"/>
        <v>-6713451.2546364833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-6713451.2546364833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-28057.576874587758</v>
      </c>
      <c r="L1039" s="444">
        <f t="shared" ca="1" si="104"/>
        <v>-6761876.0267756497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-6761876.0267756497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-28259.346758500957</v>
      </c>
      <c r="L1040" s="444">
        <f t="shared" ca="1" si="104"/>
        <v>-6810502.5687987292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-6810502.5687987292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-28461.957350263783</v>
      </c>
      <c r="L1041" s="444">
        <f t="shared" ca="1" si="104"/>
        <v>-6859331.7214135714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-6859331.7214135714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-28665.412152825622</v>
      </c>
      <c r="L1042" s="444">
        <f t="shared" ca="1" si="104"/>
        <v>-6908364.328830976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-6908364.328830976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-28869.714683731479</v>
      </c>
      <c r="L1043" s="444">
        <f t="shared" ca="1" si="104"/>
        <v>-6957601.2387792859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-6957601.2387792859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-29074.868475182768</v>
      </c>
      <c r="L1044" s="444">
        <f t="shared" ca="1" si="104"/>
        <v>-7007043.3025190476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-7007043.3025190476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-29280.87707409844</v>
      </c>
      <c r="L1045" s="444">
        <f t="shared" ca="1" si="104"/>
        <v>-7056691.3748577246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-7056691.3748577246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-29487.744042176269</v>
      </c>
      <c r="L1046" s="444">
        <f t="shared" ca="1" si="104"/>
        <v>-7106546.3141644793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-7106546.3141644793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-29695.472955954407</v>
      </c>
      <c r="L1047" s="444">
        <f t="shared" ca="1" si="104"/>
        <v>-7156608.9823850123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-7156608.9823850123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-29904.067406873291</v>
      </c>
      <c r="L1048" s="444">
        <f t="shared" ca="1" si="104"/>
        <v>-7206880.2450564643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-7206880.2450564643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-30113.531001337684</v>
      </c>
      <c r="L1049" s="444">
        <f t="shared" ca="1" si="104"/>
        <v>-7257360.9713223809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-7257360.9713223809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-30323.867360778997</v>
      </c>
      <c r="L1050" s="444">
        <f t="shared" ca="1" si="104"/>
        <v>-7308052.0339477388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-7308052.0339477388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-30535.080121717991</v>
      </c>
      <c r="L1051" s="444">
        <f t="shared" ca="1" si="104"/>
        <v>-7358954.309334036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-7358954.309334036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-30747.172935827559</v>
      </c>
      <c r="L1052" s="444">
        <f t="shared" ca="1" si="104"/>
        <v>-7410068.6775344424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-7410068.6775344424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-30960.149469995918</v>
      </c>
      <c r="L1053" s="444">
        <f t="shared" ca="1" si="104"/>
        <v>-7461396.0222690171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-7461396.0222690171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-31174.013406389982</v>
      </c>
      <c r="L1054" s="444">
        <f t="shared" ca="1" si="104"/>
        <v>-7512937.2309399862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-7512937.2309399862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-31388.768442519024</v>
      </c>
      <c r="L1055" s="444">
        <f t="shared" ca="1" si="104"/>
        <v>-7564693.194647084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-7564693.194647084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-31604.418291298589</v>
      </c>
      <c r="L1056" s="444">
        <f t="shared" ca="1" si="104"/>
        <v>-7616664.8082029615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-7616664.8082029615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-31820.966681114747</v>
      </c>
      <c r="L1057" s="444">
        <f t="shared" ca="1" si="104"/>
        <v>-7668852.9701486547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-7668852.9701486547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-32038.417355888472</v>
      </c>
      <c r="L1058" s="444">
        <f t="shared" ca="1" si="104"/>
        <v>-7721258.582769122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-7721258.582769122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-32256.77407514042</v>
      </c>
      <c r="L1059" s="444">
        <f t="shared" ca="1" si="104"/>
        <v>-7773882.552108841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-7773882.552108841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-32476.040614055917</v>
      </c>
      <c r="L1060" s="444">
        <f t="shared" ca="1" si="104"/>
        <v>-7826725.7879874753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-7826725.7879874753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-32696.22076355022</v>
      </c>
      <c r="L1061" s="444">
        <f t="shared" ca="1" si="104"/>
        <v>-7879789.2040156042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-7879789.2040156042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-32917.318330334092</v>
      </c>
      <c r="L1062" s="444">
        <f t="shared" ca="1" si="104"/>
        <v>-7933073.7176105175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-7933073.7176105175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-33139.337136979564</v>
      </c>
      <c r="L1063" s="444">
        <f t="shared" ca="1" si="104"/>
        <v>-7986580.2500120755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-7986580.2500120755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-33362.281021986062</v>
      </c>
      <c r="L1064" s="444">
        <f t="shared" ca="1" si="104"/>
        <v>-8040309.7262986405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-8040309.7262986405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-33586.153839846746</v>
      </c>
      <c r="L1065" s="444">
        <f t="shared" ca="1" si="104"/>
        <v>-8094263.0754030664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-8094263.0754030664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-33810.959461115192</v>
      </c>
      <c r="L1066" s="444">
        <f t="shared" ca="1" si="104"/>
        <v>-8148441.2301287604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-8148441.2301287604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-34036.701772472246</v>
      </c>
      <c r="L1067" s="444">
        <f t="shared" ca="1" si="104"/>
        <v>-8202845.1271658111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-8202845.1271658111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-34263.384676793292</v>
      </c>
      <c r="L1068" s="444">
        <f t="shared" ca="1" si="104"/>
        <v>-8257475.7071071835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-8257475.7071071835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-34491.012093215679</v>
      </c>
      <c r="L1069" s="444">
        <f t="shared" ca="1" si="104"/>
        <v>-8312333.9144649776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-8312333.9144649776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-34719.58795720648</v>
      </c>
      <c r="L1070" s="444">
        <f t="shared" ca="1" si="104"/>
        <v>-8367420.6976867625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-8367420.6976867625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-34949.116220630589</v>
      </c>
      <c r="L1071" s="444">
        <f t="shared" ca="1" si="104"/>
        <v>-8422737.0091719721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-8422737.0091719721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-35179.600851818956</v>
      </c>
      <c r="L1072" s="444">
        <f t="shared" ca="1" si="104"/>
        <v>-8478283.8052883688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-8478283.8052883688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-35411.045835637276</v>
      </c>
      <c r="L1073" s="444">
        <f t="shared" ca="1" si="104"/>
        <v>-8534062.0463885833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-8534062.0463885833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-35643.455173554838</v>
      </c>
      <c r="L1074" s="444">
        <f t="shared" ca="1" si="104"/>
        <v>-8590072.6968267169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-8590072.6968267169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-35876.832883713731</v>
      </c>
      <c r="L1075" s="444">
        <f t="shared" ca="1" si="104"/>
        <v>-8646316.7249750085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-8646316.7249750085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-36111.183000998273</v>
      </c>
      <c r="L1076" s="444">
        <f t="shared" ca="1" si="104"/>
        <v>-8702795.103240585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-8702795.103240585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-36346.509577104844</v>
      </c>
      <c r="L1077" s="444">
        <f t="shared" ca="1" si="104"/>
        <v>-8759508.8080822676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-8759508.8080822676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-36582.816680611853</v>
      </c>
      <c r="L1078" s="444">
        <f t="shared" ca="1" si="104"/>
        <v>-8816458.8200274576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-8816458.8200274576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-36820.10839705015</v>
      </c>
      <c r="L1079" s="444">
        <f t="shared" ca="1" si="104"/>
        <v>-8873646.1236890852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-8873646.1236890852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-37058.388828973599</v>
      </c>
      <c r="L1080" s="444">
        <f t="shared" ca="1" si="104"/>
        <v>-8931071.7077826373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-8931071.7077826373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-37297.662096030064</v>
      </c>
      <c r="L1081" s="444">
        <f t="shared" ca="1" si="104"/>
        <v>-8988736.5651432443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-8988736.5651432443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-37537.932335032594</v>
      </c>
      <c r="L1082" s="444">
        <f t="shared" ca="1" si="104"/>
        <v>-9046641.6927428544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-9046641.6927428544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-37779.203700030965</v>
      </c>
      <c r="L1083" s="444">
        <f t="shared" ca="1" si="104"/>
        <v>-9104788.0917074624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-9104788.0917074624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-38021.480362383503</v>
      </c>
      <c r="L1084" s="444">
        <f t="shared" ca="1" si="104"/>
        <v>-9163176.767334424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-9163176.767334424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-38264.766510829177</v>
      </c>
      <c r="L1085" s="444">
        <f t="shared" ca="1" si="104"/>
        <v>-9221808.7291098312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-9221808.7291098312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-38509.066351560039</v>
      </c>
      <c r="L1086" s="444">
        <f t="shared" ca="1" si="104"/>
        <v>-9280684.9907259699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-9280684.9907259699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-38754.384108293947</v>
      </c>
      <c r="L1087" s="444">
        <f t="shared" ca="1" si="104"/>
        <v>-9339806.5700988416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-9339806.5700988416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-39000.724022347582</v>
      </c>
      <c r="L1088" s="444">
        <f t="shared" ca="1" si="104"/>
        <v>-9399174.4893857669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-9399174.4893857669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-39248.090352709769</v>
      </c>
      <c r="L1089" s="444">
        <f t="shared" ca="1" si="104"/>
        <v>-9458789.7750030551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-9458789.7750030551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-39496.487376115139</v>
      </c>
      <c r="L1090" s="444">
        <f t="shared" ca="1" si="104"/>
        <v>-9518653.4576437473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-9518653.4576437473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-39745.919387118018</v>
      </c>
      <c r="L1091" s="444">
        <f t="shared" ca="1" si="104"/>
        <v>-9578766.5722954441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-9578766.5722954441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-39996.390698166761</v>
      </c>
      <c r="L1092" s="444">
        <f t="shared" ca="1" si="104"/>
        <v>-9639130.1582581885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-9639130.1582581885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-40247.905639678196</v>
      </c>
      <c r="L1093" s="444">
        <f t="shared" ca="1" si="104"/>
        <v>-9699745.2591624446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-9699745.2591624446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-40500.468560112597</v>
      </c>
      <c r="L1094" s="444">
        <f t="shared" ca="1" si="104"/>
        <v>-9760612.9229871351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-9760612.9229871351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-40754.083826048802</v>
      </c>
      <c r="L1095" s="444">
        <f t="shared" ca="1" si="104"/>
        <v>-9821734.2020777613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-9821734.2020777613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-41008.755822259744</v>
      </c>
      <c r="L1096" s="444">
        <f t="shared" ca="1" si="104"/>
        <v>-9883110.1531645991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-9883110.1531645991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-41264.48895178824</v>
      </c>
      <c r="L1097" s="444">
        <f t="shared" ca="1" si="104"/>
        <v>-9944741.8373809643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-9944741.8373809643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-41521.287636023095</v>
      </c>
      <c r="L1098" s="444">
        <f t="shared" ca="1" si="104"/>
        <v>-10006630.320281565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-10006630.320281565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-41779.156314775595</v>
      </c>
      <c r="L1099" s="444">
        <f t="shared" ca="1" si="104"/>
        <v>-10068776.671860918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-10068776.671860918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-42038.099446356231</v>
      </c>
      <c r="L1100" s="444">
        <f t="shared" ca="1" si="104"/>
        <v>-10131181.966571853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-10131181.966571853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-42298.121507651791</v>
      </c>
      <c r="L1101" s="444">
        <f t="shared" ca="1" si="104"/>
        <v>-10193847.283344083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-10193847.283344083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-42559.226994202749</v>
      </c>
      <c r="L1102" s="444">
        <f t="shared" ca="1" si="104"/>
        <v>-10256773.705602864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-10256773.705602864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-42821.420420281007</v>
      </c>
      <c r="L1103" s="444">
        <f t="shared" ca="1" si="104"/>
        <v>-10319962.321287723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-10319962.321287723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-43084.706318967917</v>
      </c>
      <c r="L1104" s="444">
        <f t="shared" ca="1" si="104"/>
        <v>-10383414.222871268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-10383414.222871268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-43349.089242232694</v>
      </c>
      <c r="L1105" s="444">
        <f t="shared" ca="1" si="104"/>
        <v>-10447130.507378079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-10447130.507378079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-43614.573761011066</v>
      </c>
      <c r="L1106" s="444">
        <f t="shared" ca="1" si="104"/>
        <v>-10511112.276403667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-10511112.276403667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-43881.164465284353</v>
      </c>
      <c r="L1107" s="444">
        <f t="shared" ca="1" si="104"/>
        <v>-10575360.636133529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-10575360.636133529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-44148.86596415878</v>
      </c>
      <c r="L1108" s="444">
        <f t="shared" ca="1" si="104"/>
        <v>-10639876.697362266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-10639876.697362266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-44417.682885945185</v>
      </c>
      <c r="L1109" s="444">
        <f t="shared" ca="1" si="104"/>
        <v>-10704661.575512789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-10704661.575512789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-44687.619878239027</v>
      </c>
      <c r="L1110" s="444">
        <f t="shared" ca="1" si="104"/>
        <v>-10769716.390655607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-10769716.390655607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-44958.68160800077</v>
      </c>
      <c r="L1111" s="444">
        <f t="shared" ca="1" si="104"/>
        <v>-10835042.267528186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-10835042.267528186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-45230.872761636514</v>
      </c>
      <c r="L1112" s="444">
        <f t="shared" ca="1" si="104"/>
        <v>-10900640.3355544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-10900640.3355544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-45504.198045079072</v>
      </c>
      <c r="L1113" s="444">
        <f t="shared" ca="1" si="104"/>
        <v>-10966511.728864057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-10966511.728864057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-45778.66218386931</v>
      </c>
      <c r="L1114" s="444">
        <f t="shared" ca="1" si="104"/>
        <v>-11032657.586312504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-11032657.586312504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-46054.269923237844</v>
      </c>
      <c r="L1115" s="444">
        <f t="shared" ca="1" si="104"/>
        <v>-11099079.05150032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-11099079.05150032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-46331.026028187072</v>
      </c>
      <c r="L1116" s="444">
        <f t="shared" ca="1" si="104"/>
        <v>-11165777.272793086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-11165777.272793086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-46608.935283573599</v>
      </c>
      <c r="L1117" s="444">
        <f t="shared" ca="1" si="104"/>
        <v>-11232753.403341237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-11232753.403341237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-46888.0024941909</v>
      </c>
      <c r="L1118" s="444">
        <f t="shared" ca="1" si="104"/>
        <v>-11300008.601100007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-11300008.601100007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-47168.232484852437</v>
      </c>
      <c r="L1119" s="444">
        <f t="shared" ca="1" si="104"/>
        <v>-11367544.028849438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-11367544.028849438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-47449.630100475064</v>
      </c>
      <c r="L1120" s="444">
        <f t="shared" ca="1" si="104"/>
        <v>-11435360.854214491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-11435360.854214491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-47732.200206162786</v>
      </c>
      <c r="L1121" s="444">
        <f t="shared" ca="1" si="104"/>
        <v>-11503460.249685232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-11503460.249685232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-48015.947687290871</v>
      </c>
      <c r="L1122" s="444">
        <f t="shared" ca="1" si="104"/>
        <v>-11571843.3926371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-11571843.3926371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-48300.877449590327</v>
      </c>
      <c r="L1123" s="444">
        <f t="shared" ca="1" si="104"/>
        <v>-11640511.465351269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-11640511.465351269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-48586.994419232695</v>
      </c>
      <c r="L1124" s="444">
        <f t="shared" ca="1" si="104"/>
        <v>-11709465.655035079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-11709465.655035079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-48874.303542915237</v>
      </c>
      <c r="L1125" s="444">
        <f t="shared" ca="1" si="104"/>
        <v>-11778707.153842572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-11778707.153842572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-49162.809787946455</v>
      </c>
      <c r="L1126" s="444">
        <f t="shared" ca="1" si="104"/>
        <v>-11848237.158895096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-11848237.158895096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-49452.518142331974</v>
      </c>
      <c r="L1127" s="444">
        <f t="shared" ca="1" si="104"/>
        <v>-11918056.872302005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-11918056.872302005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-49743.433614860762</v>
      </c>
      <c r="L1128" s="444">
        <f t="shared" ca="1" si="104"/>
        <v>-11988167.501181444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-11988167.501181444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-50035.561235191759</v>
      </c>
      <c r="L1129" s="444">
        <f t="shared" ca="1" si="104"/>
        <v>-12058570.257681213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-12058570.257681213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-50328.906053940795</v>
      </c>
      <c r="L1130" s="444">
        <f t="shared" ca="1" si="104"/>
        <v>-12129266.358999733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-12129266.358999733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-50623.473142767958</v>
      </c>
      <c r="L1131" s="444">
        <f t="shared" ca="1" si="104"/>
        <v>-12200257.027407078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-12200257.027407078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-50919.267594465229</v>
      </c>
      <c r="L1132" s="444">
        <f t="shared" ca="1" si="104"/>
        <v>-12271543.490266122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-12271543.490266122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-51216.294523044584</v>
      </c>
      <c r="L1133" s="444">
        <f t="shared" ca="1" si="104"/>
        <v>-12343126.980053745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-12343126.980053745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-51514.559063826346</v>
      </c>
      <c r="L1134" s="444">
        <f t="shared" ca="1" si="104"/>
        <v>-12415008.734382149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-12415008.734382149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-51814.066373528025</v>
      </c>
      <c r="L1135" s="444">
        <f t="shared" ca="1" si="104"/>
        <v>-12487189.996020256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-12487189.996020256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-52114.821630353472</v>
      </c>
      <c r="L1136" s="444">
        <f t="shared" ca="1" si="104"/>
        <v>-12559672.012915187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-12559672.012915187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-52416.830034082348</v>
      </c>
      <c r="L1137" s="444">
        <f t="shared" ca="1" si="104"/>
        <v>-12632456.038213847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-12632456.038213847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-52720.096806160102</v>
      </c>
      <c r="L1138" s="444">
        <f t="shared" ca="1" si="104"/>
        <v>-12705543.330284584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-12705543.330284584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-53024.627189788174</v>
      </c>
      <c r="L1139" s="444">
        <f t="shared" ca="1" si="104"/>
        <v>-12778935.152738951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-12778935.152738951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-53330.426450014704</v>
      </c>
      <c r="L1140" s="444">
        <f t="shared" ca="1" si="104"/>
        <v>-12852632.774453543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-12852632.774453543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-53637.499873825502</v>
      </c>
      <c r="L1141" s="444">
        <f t="shared" ca="1" si="104"/>
        <v>-12926637.469591947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-12926637.469591947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-53945.85277023552</v>
      </c>
      <c r="L1142" s="444">
        <f t="shared" ca="1" si="104"/>
        <v>-13000950.517626761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-13000950.517626761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-54255.490470380573</v>
      </c>
      <c r="L1143" s="444">
        <f t="shared" ca="1" si="104"/>
        <v>-13075573.20336172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-13075573.20336172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-54566.418327609579</v>
      </c>
      <c r="L1144" s="444">
        <f t="shared" ca="1" si="104"/>
        <v>-13150506.816953907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-13150506.816953907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-54878.641717577011</v>
      </c>
      <c r="L1145" s="444">
        <f t="shared" ca="1" si="104"/>
        <v>-13225752.653936062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-13225752.653936062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-55192.166038335999</v>
      </c>
      <c r="L1146" s="444">
        <f t="shared" ca="1" si="104"/>
        <v>-13301312.015238976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-13301312.015238976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-55506.996710431471</v>
      </c>
      <c r="L1147" s="444">
        <f t="shared" ca="1" si="104"/>
        <v>-13377186.207213985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-13377186.207213985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-55823.139176994009</v>
      </c>
      <c r="L1148" s="444">
        <f t="shared" ca="1" si="104"/>
        <v>-13453376.541655557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-13453376.541655557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-56140.598903833896</v>
      </c>
      <c r="L1149" s="444">
        <f t="shared" ca="1" si="104"/>
        <v>-13529884.33582397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-13529884.33582397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-56459.381379535618</v>
      </c>
      <c r="L1150" s="444">
        <f t="shared" ca="1" si="104"/>
        <v>-13606710.912468083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-13606710.912468083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-56779.492115552755</v>
      </c>
      <c r="L1151" s="444">
        <f t="shared" ca="1" si="104"/>
        <v>-13683857.599848215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-13683857.599848215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-57100.936646303307</v>
      </c>
      <c r="L1152" s="444">
        <f t="shared" ca="1" si="104"/>
        <v>-13761325.731759096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-13761325.731759096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-57423.720529265302</v>
      </c>
      <c r="L1153" s="444">
        <f t="shared" ca="1" si="104"/>
        <v>-13839116.647552939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-13839116.647552939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-57747.849345072987</v>
      </c>
      <c r="L1154" s="444">
        <f t="shared" ca="1" si="104"/>
        <v>-13917231.69216259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-13917231.69216259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-58073.3286976132</v>
      </c>
      <c r="L1155" s="444">
        <f t="shared" ca="1" si="104"/>
        <v>-13995672.21612478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-13995672.21612478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-58400.164214122327</v>
      </c>
      <c r="L1156" s="444">
        <f t="shared" ca="1" si="104"/>
        <v>-14074439.575603481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-14074439.575603481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-58728.36154528358</v>
      </c>
      <c r="L1157" s="444">
        <f t="shared" ca="1" si="104"/>
        <v>-14153535.132413343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-14153535.132413343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-59057.926365324667</v>
      </c>
      <c r="L1158" s="444">
        <f t="shared" ca="1" si="104"/>
        <v>-14232960.254043246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-14232960.254043246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-59388.864372115931</v>
      </c>
      <c r="L1159" s="444">
        <f t="shared" ca="1" si="104"/>
        <v>-14312716.313679939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-14312716.313679939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-59721.181287268817</v>
      </c>
      <c r="L1160" s="444">
        <f t="shared" ca="1" si="104"/>
        <v>-14392804.690231785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-14392804.690231785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-60054.882856234843</v>
      </c>
      <c r="L1161" s="444">
        <f t="shared" ca="1" si="104"/>
        <v>-14473226.768352598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-14473226.768352598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-60389.974848404898</v>
      </c>
      <c r="L1162" s="444">
        <f t="shared" ca="1" si="104"/>
        <v>-14553983.93846558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-14553983.93846558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-60726.463057208988</v>
      </c>
      <c r="L1163" s="444">
        <f t="shared" ca="1" si="104"/>
        <v>-14635077.596787367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-14635077.596787367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-61064.353300216433</v>
      </c>
      <c r="L1164" s="444">
        <f t="shared" ca="1" si="104"/>
        <v>-14716509.145352161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-14716509.145352161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-61403.651419236412</v>
      </c>
      <c r="L1165" s="444">
        <f t="shared" ca="1" si="104"/>
        <v>-14798279.992035976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-14798279.992035976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-61744.363280418977</v>
      </c>
      <c r="L1166" s="444">
        <f t="shared" ca="1" si="104"/>
        <v>-14880391.550580973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-14880391.550580973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-62086.494774356463</v>
      </c>
      <c r="L1167" s="444">
        <f t="shared" ca="1" si="104"/>
        <v>-14962845.240619907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-14962845.240619907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-62430.051816185347</v>
      </c>
      <c r="L1168" s="444">
        <f t="shared" ca="1" si="104"/>
        <v>-15045642.487700671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-15045642.487700671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-62690.177032086125</v>
      </c>
      <c r="L1169" s="444">
        <f t="shared" ca="1" si="104"/>
        <v>-15108332.664732758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-15108332.664732758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-62951.386103053148</v>
      </c>
      <c r="L1170" s="444">
        <f t="shared" ca="1" si="104"/>
        <v>-15171284.050835811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-15171284.050835811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-63213.683545149208</v>
      </c>
      <c r="L1171" s="444">
        <f t="shared" ca="1" si="104"/>
        <v>-15234497.73438096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-15234497.73438096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-63477.073893254004</v>
      </c>
      <c r="L1172" s="444">
        <f t="shared" ca="1" si="104"/>
        <v>-15297974.808274215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-15297974.808274215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-63741.561701142571</v>
      </c>
      <c r="L1173" s="444">
        <f t="shared" ca="1" si="104"/>
        <v>-15361716.369975358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-15361716.369975358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-64007.151541563995</v>
      </c>
      <c r="L1174" s="444">
        <f t="shared" ca="1" si="104"/>
        <v>-15425723.521516923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-15425723.521516923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-64273.848006320513</v>
      </c>
      <c r="L1175" s="444">
        <f t="shared" ca="1" si="104"/>
        <v>-15489997.369523244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-15489997.369523244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-64541.655706346843</v>
      </c>
      <c r="L1176" s="444">
        <f t="shared" ca="1" si="104"/>
        <v>-15554539.02522959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-15554539.02522959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-64810.579271789968</v>
      </c>
      <c r="L1177" s="444">
        <f t="shared" ca="1" si="104"/>
        <v>-15619349.60450138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-15619349.60450138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-65080.623352089089</v>
      </c>
      <c r="L1178" s="444">
        <f t="shared" ca="1" si="104"/>
        <v>-15684430.22785347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-15684430.22785347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-65351.792616056111</v>
      </c>
      <c r="L1179" s="444">
        <f t="shared" ca="1" si="104"/>
        <v>-15749782.020469526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-15749782.020469526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-65624.091751956352</v>
      </c>
      <c r="L1180" s="444">
        <f t="shared" ca="1" si="104"/>
        <v>-15815406.112221481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-15815406.112221481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-65897.525467589512</v>
      </c>
      <c r="L1181" s="444">
        <f t="shared" ca="1" si="104"/>
        <v>-15881303.637689071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-15881303.637689071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-66172.098490371121</v>
      </c>
      <c r="L1182" s="444">
        <f t="shared" ca="1" si="104"/>
        <v>-15947475.736179441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-15947475.736179441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-66447.815567414335</v>
      </c>
      <c r="L1183" s="444">
        <f t="shared" ca="1" si="104"/>
        <v>-16013923.551746856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-16013923.551746856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-66724.68146561191</v>
      </c>
      <c r="L1184" s="444">
        <f t="shared" ca="1" si="104"/>
        <v>-16080648.233212469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-16080648.233212469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-67002.700971718616</v>
      </c>
      <c r="L1185" s="444">
        <f t="shared" ca="1" si="104"/>
        <v>-16147650.934184188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-16147650.934184188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-67281.878892434106</v>
      </c>
      <c r="L1186" s="444">
        <f t="shared" ca="1" si="104"/>
        <v>-16214932.813076623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-16214932.813076623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-67562.220054485937</v>
      </c>
      <c r="L1187" s="444">
        <f t="shared" ca="1" si="104"/>
        <v>-16282495.03313111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-16282495.03313111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-67843.72930471295</v>
      </c>
      <c r="L1188" s="444">
        <f t="shared" ca="1" si="104"/>
        <v>-16350338.762435822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-16350338.762435822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-68126.41151014925</v>
      </c>
      <c r="L1189" s="444">
        <f t="shared" ca="1" si="104"/>
        <v>-16418465.173945971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-16418465.173945971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-68410.271558108201</v>
      </c>
      <c r="L1190" s="444">
        <f t="shared" ca="1" si="104"/>
        <v>-16486875.445504079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-16486875.445504079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-68695.314356266987</v>
      </c>
      <c r="L1191" s="444">
        <f t="shared" ca="1" si="104"/>
        <v>-16555570.759860346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-16555570.759860346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-68981.544832751446</v>
      </c>
      <c r="L1192" s="444">
        <f t="shared" ca="1" si="104"/>
        <v>-16624552.304693097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-16624552.304693097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-69268.967936221234</v>
      </c>
      <c r="L1193" s="444">
        <f t="shared" ca="1" si="104"/>
        <v>-16693821.272629319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-16693821.272629319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-69557.588635955501</v>
      </c>
      <c r="L1194" s="444">
        <f t="shared" ca="1" si="104"/>
        <v>-16763378.861265274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-16763378.861265274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-69847.411921938634</v>
      </c>
      <c r="L1195" s="444">
        <f t="shared" ca="1" si="104"/>
        <v>-16833226.273187213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-16833226.273187213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-70138.442804946724</v>
      </c>
      <c r="L1196" s="444">
        <f t="shared" ca="1" si="104"/>
        <v>-16903364.71599216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-16903364.71599216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-70430.686316634004</v>
      </c>
      <c r="L1197" s="444">
        <f t="shared" ca="1" si="104"/>
        <v>-16973795.402308796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-16973795.402308796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-70724.147509619987</v>
      </c>
      <c r="L1198" s="444">
        <f t="shared" ca="1" si="104"/>
        <v>-17044519.549818415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-17044519.549818415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-71018.831457576729</v>
      </c>
      <c r="L1199" s="444">
        <f t="shared" ca="1" si="104"/>
        <v>-17115538.381275993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-17115538.381275993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-71314.743255316629</v>
      </c>
      <c r="L1200" s="444">
        <f t="shared" ca="1" si="104"/>
        <v>-17186853.12453131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-17186853.12453131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-71611.888018880461</v>
      </c>
      <c r="L1201" s="444">
        <f t="shared" ca="1" si="104"/>
        <v>-17258465.01255019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-17258465.01255019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-71910.270885625796</v>
      </c>
      <c r="L1202" s="444">
        <f t="shared" ca="1" si="104"/>
        <v>-17330375.283435814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-17330375.283435814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-72209.897014315895</v>
      </c>
      <c r="L1203" s="444">
        <f t="shared" ca="1" si="104"/>
        <v>-17402585.18045013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-17402585.18045013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-72510.771585208873</v>
      </c>
      <c r="L1204" s="444">
        <f t="shared" ca="1" si="104"/>
        <v>-17475095.952035338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-17475095.952035338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-72812.899800147236</v>
      </c>
      <c r="L1205" s="444">
        <f t="shared" ca="1" si="104"/>
        <v>-17547908.851835486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-17547908.851835486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-73116.286882647852</v>
      </c>
      <c r="L1206" s="444">
        <f t="shared" ca="1" si="104"/>
        <v>-17621025.138718132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-17621025.138718132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-73420.938077992221</v>
      </c>
      <c r="L1207" s="444">
        <f t="shared" ca="1" si="104"/>
        <v>-17694446.076796126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-17694446.076796126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-73726.858653317191</v>
      </c>
      <c r="L1208" s="444">
        <f t="shared" ca="1" si="104"/>
        <v>-17768172.935449444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-17768172.935449444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-74034.053897706021</v>
      </c>
      <c r="L1209" s="444">
        <f t="shared" ca="1" si="104"/>
        <v>-17842206.989347149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-17842206.989347149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-74342.529122279782</v>
      </c>
      <c r="L1210" s="444">
        <f t="shared" ca="1" si="104"/>
        <v>-17916549.518469427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-17916549.518469427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-74652.289660289272</v>
      </c>
      <c r="L1211" s="444">
        <f t="shared" ca="1" si="104"/>
        <v>-17991201.808129717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-17991201.808129717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-74963.340867207153</v>
      </c>
      <c r="L1212" s="444">
        <f t="shared" ca="1" si="104"/>
        <v>-18066165.148996923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-18066165.148996923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-75275.688120820516</v>
      </c>
      <c r="L1213" s="444">
        <f t="shared" ca="1" si="104"/>
        <v>-18141440.837117743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-18141440.837117743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-75589.33682132393</v>
      </c>
      <c r="L1214" s="444">
        <f t="shared" ca="1" si="104"/>
        <v>-18217030.173939068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-18217030.173939068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-75904.292391412775</v>
      </c>
      <c r="L1215" s="444">
        <f t="shared" ca="1" si="104"/>
        <v>-18292934.46633048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-18292934.46633048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-76220.560276377</v>
      </c>
      <c r="L1216" s="444">
        <f t="shared" ca="1" si="104"/>
        <v>-18369155.026606858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-18369155.026606858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-76538.145944195247</v>
      </c>
      <c r="L1217" s="444">
        <f t="shared" ca="1" si="104"/>
        <v>-18445693.172551055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-18445693.172551055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-76857.05488562939</v>
      </c>
      <c r="L1218" s="444">
        <f t="shared" ca="1" si="104"/>
        <v>-18522550.227436684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-18522550.227436684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-77177.292614319522</v>
      </c>
      <c r="L1219" s="444">
        <f t="shared" ca="1" si="104"/>
        <v>-18599727.520051003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-18599727.520051003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-77498.864666879177</v>
      </c>
      <c r="L1220" s="444">
        <f t="shared" ca="1" si="104"/>
        <v>-18677226.384717882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-18677226.384717882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-77821.776602991173</v>
      </c>
      <c r="L1221" s="444">
        <f t="shared" ca="1" si="104"/>
        <v>-18755048.161320873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-18755048.161320873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-78146.034005503636</v>
      </c>
      <c r="L1222" s="444">
        <f t="shared" ca="1" si="104"/>
        <v>-18833194.195326377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-18833194.195326377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-78471.642480526571</v>
      </c>
      <c r="L1223" s="444">
        <f t="shared" ca="1" si="104"/>
        <v>-18911665.837806903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-18911665.837806903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-78798.607657528759</v>
      </c>
      <c r="L1224" s="444">
        <f t="shared" ca="1" si="104"/>
        <v>-18990464.445464432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-18990464.445464432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-79126.935189435128</v>
      </c>
      <c r="L1225" s="444">
        <f t="shared" ca="1" si="104"/>
        <v>-19069591.380653866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-19069591.380653866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-79456.630752724435</v>
      </c>
      <c r="L1226" s="444">
        <f t="shared" ca="1" si="104"/>
        <v>-19149048.011406589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-19149048.011406589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-79787.700047527454</v>
      </c>
      <c r="L1227" s="444">
        <f t="shared" ca="1" si="104"/>
        <v>-19228835.711454116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-19228835.711454116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-80120.148797725487</v>
      </c>
      <c r="L1228" s="444">
        <f t="shared" ca="1" si="104"/>
        <v>-19308955.86025184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-19308955.86025184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-80453.982751049334</v>
      </c>
      <c r="L1229" s="444">
        <f t="shared" ca="1" si="104"/>
        <v>-19389409.843002889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-19389409.843002889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-80789.207679178711</v>
      </c>
      <c r="L1230" s="444">
        <f t="shared" ca="1" si="104"/>
        <v>-19470199.050682068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-19470199.050682068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-81125.829377841947</v>
      </c>
      <c r="L1231" s="444">
        <f t="shared" ca="1" si="104"/>
        <v>-19551324.880059909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-19551324.880059909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-81463.853666916286</v>
      </c>
      <c r="L1232" s="444">
        <f t="shared" ca="1" si="104"/>
        <v>-19632788.733726826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-19632788.733726826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-81803.286390528432</v>
      </c>
      <c r="L1233" s="444">
        <f t="shared" ca="1" si="104"/>
        <v>-19714592.020117354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-19714592.020117354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-82144.133417155637</v>
      </c>
      <c r="L1234" s="444">
        <f t="shared" ca="1" si="104"/>
        <v>-19796736.153534509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-19796736.153534509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-82486.400639727115</v>
      </c>
      <c r="L1235" s="444">
        <f t="shared" ca="1" si="104"/>
        <v>-19879222.554174237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-19879222.554174237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-82830.093975725991</v>
      </c>
      <c r="L1236" s="444">
        <f t="shared" ca="1" si="104"/>
        <v>-19962052.648149963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-19962052.648149963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-83175.219367291516</v>
      </c>
      <c r="L1237" s="444">
        <f t="shared" ca="1" si="104"/>
        <v>-20045227.867517255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-20045227.867517255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-83521.78278132189</v>
      </c>
      <c r="L1238" s="444">
        <f t="shared" ca="1" si="104"/>
        <v>-20128749.650298577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-20128749.650298577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-83869.790209577404</v>
      </c>
      <c r="L1239" s="444">
        <f t="shared" ca="1" si="104"/>
        <v>-20212619.440508153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-20212619.440508153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-84219.247668783966</v>
      </c>
      <c r="L1240" s="444">
        <f t="shared" ca="1" si="104"/>
        <v>-20296838.688176937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-20296838.688176937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-84570.161200737231</v>
      </c>
      <c r="L1241" s="444">
        <f t="shared" ca="1" si="104"/>
        <v>-20381408.849377673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-20381408.849377673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-84922.53687240697</v>
      </c>
      <c r="L1242" s="444">
        <f t="shared" ca="1" si="104"/>
        <v>-20466331.386250079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-20466331.386250079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-85276.380776041988</v>
      </c>
      <c r="L1243" s="444">
        <f t="shared" ca="1" si="104"/>
        <v>-20551607.767026119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-20551607.767026119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-85631.699029275493</v>
      </c>
      <c r="L1244" s="444">
        <f t="shared" ca="1" si="104"/>
        <v>-20637239.466055393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-20637239.466055393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-85988.497775230804</v>
      </c>
      <c r="L1245" s="444">
        <f t="shared" ca="1" si="104"/>
        <v>-20723227.963830624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-20723227.963830624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-86346.783182627594</v>
      </c>
      <c r="L1246" s="444">
        <f t="shared" ca="1" si="104"/>
        <v>-20809574.747013252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-20809574.747013252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-86706.561445888554</v>
      </c>
      <c r="L1247" s="444">
        <f t="shared" ca="1" si="104"/>
        <v>-20896281.30845914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-20896281.30845914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-87067.838785246422</v>
      </c>
      <c r="L1248" s="444">
        <f t="shared" ca="1" si="104"/>
        <v>-20983349.147244386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-20983349.147244386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-87430.621446851612</v>
      </c>
      <c r="L1249" s="444">
        <f t="shared" ca="1" si="104"/>
        <v>-21070779.768691238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-21070779.768691238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-87794.915702880156</v>
      </c>
      <c r="L1250" s="444">
        <f t="shared" ca="1" si="104"/>
        <v>-21158574.684394117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-21158574.684394117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-88160.72785164215</v>
      </c>
      <c r="L1251" s="444">
        <f t="shared" ca="1" si="104"/>
        <v>-21246735.412245758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-21246735.412245758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-88528.064217690655</v>
      </c>
      <c r="L1252" s="444">
        <f t="shared" ca="1" si="104"/>
        <v>-21335263.476463448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-21335263.476463448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-88896.931151931029</v>
      </c>
      <c r="L1253" s="444">
        <f t="shared" ca="1" si="104"/>
        <v>-21424160.407615378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-21424160.407615378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-89267.335031730749</v>
      </c>
      <c r="L1254" s="444">
        <f t="shared" ca="1" si="104"/>
        <v>-21513427.742647108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-21513427.742647108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-89639.282261029613</v>
      </c>
      <c r="L1255" s="444">
        <f t="shared" ca="1" si="104"/>
        <v>-21603067.024908137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-21603067.024908137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-90012.77927045057</v>
      </c>
      <c r="L1256" s="444">
        <f t="shared" ca="1" si="104"/>
        <v>-21693079.804178588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-21693079.804178588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-90387.832517410789</v>
      </c>
      <c r="L1257" s="444">
        <f t="shared" ca="1" si="104"/>
        <v>-21783467.636696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-21783467.636696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-90764.448486233334</v>
      </c>
      <c r="L1258" s="444">
        <f t="shared" ca="1" si="104"/>
        <v>-21874232.085182235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-21874232.085182235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-91142.633688259317</v>
      </c>
      <c r="L1259" s="444">
        <f t="shared" ca="1" si="104"/>
        <v>-21965374.718870495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-21965374.718870495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-91522.394661960396</v>
      </c>
      <c r="L1260" s="444">
        <f t="shared" ca="1" si="104"/>
        <v>-22056897.113532454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-22056897.113532454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-91903.737973051888</v>
      </c>
      <c r="L1261" s="444">
        <f t="shared" ca="1" si="104"/>
        <v>-22148800.851505507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-22148800.851505507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-92286.670214606274</v>
      </c>
      <c r="L1262" s="444">
        <f t="shared" ca="1" si="104"/>
        <v>-22241087.521720111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-22241087.521720111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-92671.198007167128</v>
      </c>
      <c r="L1263" s="444">
        <f t="shared" ca="1" si="104"/>
        <v>-22333758.719727278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-22333758.719727278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-93057.32799886365</v>
      </c>
      <c r="L1264" s="444">
        <f t="shared" ca="1" si="104"/>
        <v>-22426816.047726143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-22426816.047726143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-93445.066865525601</v>
      </c>
      <c r="L1265" s="444">
        <f t="shared" ca="1" si="104"/>
        <v>-22520261.114591669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-22520261.114591669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-93834.421310798614</v>
      </c>
      <c r="L1266" s="444">
        <f t="shared" ca="1" si="104"/>
        <v>-22614095.535902467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-22614095.535902467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-94225.39806626027</v>
      </c>
      <c r="L1267" s="444">
        <f t="shared" ca="1" si="104"/>
        <v>-22708320.933968727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-22708320.933968727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-94618.003891536355</v>
      </c>
      <c r="L1268" s="444">
        <f t="shared" ca="1" si="104"/>
        <v>-22802938.937860262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-22802938.937860262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-95012.245574417757</v>
      </c>
      <c r="L1269" s="444">
        <f t="shared" ca="1" si="104"/>
        <v>-22897951.18343468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-22897951.18343468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-95408.129930977826</v>
      </c>
      <c r="L1270" s="444">
        <f t="shared" ca="1" si="104"/>
        <v>-22993359.313365657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-22993359.313365657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-95805.66380569023</v>
      </c>
      <c r="L1271" s="444">
        <f t="shared" ca="1" si="104"/>
        <v>-23089164.977171347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-23089164.977171347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-96204.854071547277</v>
      </c>
      <c r="L1272" s="444">
        <f t="shared" ca="1" si="104"/>
        <v>-23185369.831242893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-23185369.831242893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-96605.707630178716</v>
      </c>
      <c r="L1273" s="444">
        <f t="shared" ca="1" si="104"/>
        <v>-23281975.538873073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-23281975.538873073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-97008.231411971137</v>
      </c>
      <c r="L1274" s="444">
        <f t="shared" ca="1" si="104"/>
        <v>-23378983.770285044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-23378983.770285044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-97412.432376187688</v>
      </c>
      <c r="L1275" s="444">
        <f t="shared" ca="1" si="104"/>
        <v>-23476396.202661231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-23476396.202661231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-97818.317511088462</v>
      </c>
      <c r="L1276" s="444">
        <f t="shared" ca="1" si="104"/>
        <v>-23574214.52017232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-23574214.52017232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-98225.893834051327</v>
      </c>
      <c r="L1277" s="444">
        <f t="shared" ca="1" si="104"/>
        <v>-23672440.414006371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-23672440.414006371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-98635.168391693209</v>
      </c>
      <c r="L1278" s="444">
        <f t="shared" ca="1" si="104"/>
        <v>-23771075.582398064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-23771075.582398064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-99046.14825999194</v>
      </c>
      <c r="L1279" s="444">
        <f t="shared" ca="1" si="104"/>
        <v>-23870121.730658058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-23870121.730658058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-99458.84054440858</v>
      </c>
      <c r="L1280" s="444">
        <f t="shared" ca="1" si="104"/>
        <v>-23969580.571202468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-23969580.571202468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-99873.252380010279</v>
      </c>
      <c r="L1281" s="444">
        <f t="shared" ca="1" si="104"/>
        <v>-24069453.823582478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-24069453.823582478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-100289.39093159366</v>
      </c>
      <c r="L1282" s="444">
        <f t="shared" ca="1" si="104"/>
        <v>-24169743.214514073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-24169743.214514073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-100707.26339380864</v>
      </c>
      <c r="L1283" s="444">
        <f t="shared" ref="L1283:L1537" ca="1" si="109">I1283-J1283+K1283</f>
        <v>-24270450.477907881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-24270450.477907881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-101126.87699128284</v>
      </c>
      <c r="L1284" s="444">
        <f t="shared" ca="1" si="109"/>
        <v>-24371577.354899164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-24371577.354899164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-101548.23897874652</v>
      </c>
      <c r="L1285" s="444">
        <f t="shared" ca="1" si="109"/>
        <v>-24473125.593877912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-24473125.593877912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-101971.35664115797</v>
      </c>
      <c r="L1286" s="444">
        <f t="shared" ca="1" si="109"/>
        <v>-24575096.95051907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-24575096.95051907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-102396.23729382946</v>
      </c>
      <c r="L1287" s="444">
        <f t="shared" ca="1" si="109"/>
        <v>-24677493.187812898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-24677493.187812898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-102822.88828255374</v>
      </c>
      <c r="L1288" s="444">
        <f t="shared" ca="1" si="109"/>
        <v>-24780316.076095451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-24780316.076095451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-103251.31698373104</v>
      </c>
      <c r="L1289" s="444">
        <f t="shared" ca="1" si="109"/>
        <v>-24883567.39307918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-24883567.39307918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-103681.53080449658</v>
      </c>
      <c r="L1290" s="444">
        <f t="shared" ca="1" si="109"/>
        <v>-24987248.923883677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-24987248.923883677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-104113.53718284865</v>
      </c>
      <c r="L1291" s="444">
        <f t="shared" ca="1" si="109"/>
        <v>-25091362.461066525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-25091362.461066525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-104547.34358777718</v>
      </c>
      <c r="L1292" s="444">
        <f t="shared" ca="1" si="109"/>
        <v>-25195909.804654304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-25195909.804654304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-104982.95751939293</v>
      </c>
      <c r="L1293" s="444">
        <f t="shared" ca="1" si="109"/>
        <v>-25300892.762173697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-25300892.762173697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-105420.38650905708</v>
      </c>
      <c r="L1294" s="444">
        <f t="shared" ca="1" si="109"/>
        <v>-25406313.148682754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-25406313.148682754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-105859.63811951148</v>
      </c>
      <c r="L1295" s="444">
        <f t="shared" ca="1" si="109"/>
        <v>-25512172.786802266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-25512172.786802266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-106300.71994500943</v>
      </c>
      <c r="L1296" s="444">
        <f t="shared" ca="1" si="109"/>
        <v>-25618473.506747276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-25618473.506747276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-106743.63961144698</v>
      </c>
      <c r="L1297" s="444">
        <f t="shared" ca="1" si="109"/>
        <v>-25725217.146358721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-25725217.146358721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-107188.40477649467</v>
      </c>
      <c r="L1298" s="444">
        <f t="shared" ca="1" si="109"/>
        <v>-25832405.551135216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-25832405.551135216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-107635.02312973006</v>
      </c>
      <c r="L1299" s="444">
        <f t="shared" ca="1" si="109"/>
        <v>-25940040.574264947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-25940040.574264947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-108083.50239277061</v>
      </c>
      <c r="L1300" s="444">
        <f t="shared" ca="1" si="109"/>
        <v>-26048124.076657716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-26048124.076657716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-108533.85031940715</v>
      </c>
      <c r="L1301" s="444">
        <f t="shared" ca="1" si="109"/>
        <v>-26156657.926977124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-26156657.926977124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-108986.07469573803</v>
      </c>
      <c r="L1302" s="444">
        <f t="shared" ca="1" si="109"/>
        <v>-26265644.001672864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-26265644.001672864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-109440.1833403036</v>
      </c>
      <c r="L1303" s="444">
        <f t="shared" ca="1" si="109"/>
        <v>-26375084.185013168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-26375084.185013168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-109896.18410422154</v>
      </c>
      <c r="L1304" s="444">
        <f t="shared" ca="1" si="109"/>
        <v>-26484980.36911739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-26484980.36911739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-110354.08487132246</v>
      </c>
      <c r="L1305" s="444">
        <f t="shared" ca="1" si="109"/>
        <v>-26595334.453988712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-26595334.453988712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-110813.89355828632</v>
      </c>
      <c r="L1306" s="444">
        <f t="shared" ca="1" si="109"/>
        <v>-26706148.347546998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-26706148.347546998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-111275.61811477916</v>
      </c>
      <c r="L1307" s="444">
        <f t="shared" ca="1" si="109"/>
        <v>-26817423.965661779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-26817423.965661779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-111739.26652359075</v>
      </c>
      <c r="L1308" s="444">
        <f t="shared" ca="1" si="109"/>
        <v>-26929163.232185371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-26929163.232185371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-112204.84680077237</v>
      </c>
      <c r="L1309" s="444">
        <f t="shared" ca="1" si="109"/>
        <v>-27041368.078986142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-27041368.078986142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-112672.36699577558</v>
      </c>
      <c r="L1310" s="444">
        <f t="shared" ca="1" si="109"/>
        <v>-27154040.445981916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-27154040.445981916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-113141.83519159131</v>
      </c>
      <c r="L1311" s="444">
        <f t="shared" ca="1" si="109"/>
        <v>-27267182.281173509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-27267182.281173509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-113613.25950488962</v>
      </c>
      <c r="L1312" s="444">
        <f t="shared" ca="1" si="109"/>
        <v>-27380795.540678397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-27380795.540678397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-114086.64808615998</v>
      </c>
      <c r="L1313" s="444">
        <f t="shared" ca="1" si="109"/>
        <v>-27494882.188764557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-27494882.188764557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-114562.00911985232</v>
      </c>
      <c r="L1314" s="444">
        <f t="shared" ca="1" si="109"/>
        <v>-27609444.197884411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-27609444.197884411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-115039.35082451838</v>
      </c>
      <c r="L1315" s="444">
        <f t="shared" ca="1" si="109"/>
        <v>-27724483.548708931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-27724483.548708931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-115518.68145295385</v>
      </c>
      <c r="L1316" s="444">
        <f t="shared" ca="1" si="109"/>
        <v>-27840002.230161883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-27840002.230161883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-116000.00929234119</v>
      </c>
      <c r="L1317" s="444">
        <f t="shared" ca="1" si="109"/>
        <v>-27956002.239454225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-27956002.239454225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-116483.34266439262</v>
      </c>
      <c r="L1318" s="444">
        <f t="shared" ca="1" si="109"/>
        <v>-28072485.582118616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-28072485.582118616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-116968.68992549424</v>
      </c>
      <c r="L1319" s="444">
        <f t="shared" ca="1" si="109"/>
        <v>-28189454.272044111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-28189454.272044111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-117456.05946685048</v>
      </c>
      <c r="L1320" s="444">
        <f t="shared" ca="1" si="109"/>
        <v>-28306910.331510961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-28306910.331510961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-117945.45971462899</v>
      </c>
      <c r="L1321" s="444">
        <f t="shared" ca="1" si="109"/>
        <v>-28424855.79122559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-28424855.79122559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-118436.89913010663</v>
      </c>
      <c r="L1322" s="444">
        <f t="shared" ca="1" si="109"/>
        <v>-28543292.690355696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-28543292.690355696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-118930.38620981539</v>
      </c>
      <c r="L1323" s="444">
        <f t="shared" ca="1" si="109"/>
        <v>-28662223.076565512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-28662223.076565512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-119425.92948568963</v>
      </c>
      <c r="L1324" s="444">
        <f t="shared" ca="1" si="109"/>
        <v>-28781649.006051201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-28781649.006051201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-119923.53752521335</v>
      </c>
      <c r="L1325" s="444">
        <f t="shared" ca="1" si="109"/>
        <v>-28901572.543576416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-28901572.543576416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-120423.21893156839</v>
      </c>
      <c r="L1326" s="444">
        <f t="shared" ca="1" si="109"/>
        <v>-29021995.762507983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-29021995.762507983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-120924.98234378325</v>
      </c>
      <c r="L1327" s="444">
        <f t="shared" ca="1" si="109"/>
        <v>-29142920.744851764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-29142920.744851764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-121428.83643688235</v>
      </c>
      <c r="L1328" s="444">
        <f t="shared" ca="1" si="109"/>
        <v>-29264349.581288647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-29264349.581288647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-121934.78992203603</v>
      </c>
      <c r="L1329" s="444">
        <f t="shared" ca="1" si="109"/>
        <v>-29386284.371210683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-29386284.371210683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-122442.85154671117</v>
      </c>
      <c r="L1330" s="444">
        <f t="shared" ca="1" si="109"/>
        <v>-29508727.222757395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-29508727.222757395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-122953.03009482248</v>
      </c>
      <c r="L1331" s="444">
        <f t="shared" ca="1" si="109"/>
        <v>-29631680.252852216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-29631680.252852216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-123465.33438688423</v>
      </c>
      <c r="L1332" s="444">
        <f t="shared" ca="1" si="109"/>
        <v>-29755145.587239102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-29755145.587239102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-123979.77328016292</v>
      </c>
      <c r="L1333" s="444">
        <f t="shared" ca="1" si="109"/>
        <v>-29879125.360519264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-29879125.360519264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-124496.35566883026</v>
      </c>
      <c r="L1334" s="444">
        <f t="shared" ca="1" si="109"/>
        <v>-30003621.716188096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-30003621.716188096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-125015.09048411704</v>
      </c>
      <c r="L1335" s="444">
        <f t="shared" ca="1" si="109"/>
        <v>-30128636.806672212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-30128636.806672212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-125535.98669446755</v>
      </c>
      <c r="L1336" s="444">
        <f t="shared" ca="1" si="109"/>
        <v>-30254172.793366678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-30254172.793366678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-126059.05330569448</v>
      </c>
      <c r="L1337" s="444">
        <f t="shared" ca="1" si="109"/>
        <v>-30380231.846672371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-30380231.846672371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-126584.29936113489</v>
      </c>
      <c r="L1338" s="444">
        <f t="shared" ca="1" si="109"/>
        <v>-30506816.146033507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-30506816.146033507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-127111.73394180628</v>
      </c>
      <c r="L1339" s="444">
        <f t="shared" ca="1" si="109"/>
        <v>-30633927.879975311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-30633927.879975311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-127641.36616656379</v>
      </c>
      <c r="L1340" s="444">
        <f t="shared" ca="1" si="109"/>
        <v>-30761569.246141877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-30761569.246141877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-128173.20519225781</v>
      </c>
      <c r="L1341" s="444">
        <f t="shared" ca="1" si="109"/>
        <v>-30889742.451334134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-30889742.451334134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-128707.26021389222</v>
      </c>
      <c r="L1342" s="444">
        <f t="shared" ca="1" si="109"/>
        <v>-31018449.711548027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-31018449.711548027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-129243.54046478344</v>
      </c>
      <c r="L1343" s="444">
        <f t="shared" ca="1" si="109"/>
        <v>-31147693.252012812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-31147693.252012812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-129782.05521672005</v>
      </c>
      <c r="L1344" s="444">
        <f t="shared" ca="1" si="109"/>
        <v>-31277475.30722953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-31277475.30722953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-130322.81378012306</v>
      </c>
      <c r="L1345" s="444">
        <f t="shared" ca="1" si="109"/>
        <v>-31407798.121009652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-31407798.121009652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-130865.82550420688</v>
      </c>
      <c r="L1346" s="444">
        <f t="shared" ca="1" si="109"/>
        <v>-31538663.946513858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-31538663.946513858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-131411.09977714106</v>
      </c>
      <c r="L1347" s="444">
        <f t="shared" ca="1" si="109"/>
        <v>-31670075.046290997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-31670075.046290997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-131958.64602621249</v>
      </c>
      <c r="L1348" s="444">
        <f t="shared" ca="1" si="109"/>
        <v>-31802033.69231721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-31802033.69231721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-132508.47371798838</v>
      </c>
      <c r="L1349" s="444">
        <f t="shared" ca="1" si="109"/>
        <v>-31934542.166035198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-31934542.166035198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-133060.59235847997</v>
      </c>
      <c r="L1350" s="444">
        <f t="shared" ca="1" si="109"/>
        <v>-32067602.758393679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-32067602.758393679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-133615.01149330701</v>
      </c>
      <c r="L1351" s="444">
        <f t="shared" ca="1" si="109"/>
        <v>-32201217.769886985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-32201217.769886985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-134171.74070786245</v>
      </c>
      <c r="L1352" s="444">
        <f t="shared" ca="1" si="109"/>
        <v>-32335389.510594849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-32335389.510594849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-134730.78962747855</v>
      </c>
      <c r="L1353" s="444">
        <f t="shared" ca="1" si="109"/>
        <v>-32470120.300222326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-32470120.300222326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-135292.16791759303</v>
      </c>
      <c r="L1354" s="444">
        <f t="shared" ca="1" si="109"/>
        <v>-32605412.46813992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-32605412.46813992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-135855.88528391634</v>
      </c>
      <c r="L1355" s="444">
        <f t="shared" ca="1" si="109"/>
        <v>-32741268.353423838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-32741268.353423838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-136421.95147259935</v>
      </c>
      <c r="L1356" s="444">
        <f t="shared" ca="1" si="109"/>
        <v>-32877690.304896437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-32877690.304896437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-136990.37627040182</v>
      </c>
      <c r="L1357" s="444">
        <f t="shared" ca="1" si="109"/>
        <v>-33014680.681166839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-33014680.681166839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-137561.16950486181</v>
      </c>
      <c r="L1358" s="444">
        <f t="shared" ca="1" si="109"/>
        <v>-33152241.850671701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-33152241.850671701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-138134.34104446543</v>
      </c>
      <c r="L1359" s="444">
        <f t="shared" ca="1" si="109"/>
        <v>-33290376.191716168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-33290376.191716168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-138709.90079881734</v>
      </c>
      <c r="L1360" s="444">
        <f t="shared" ca="1" si="109"/>
        <v>-33429086.092514984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-33429086.092514984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-139287.85871881244</v>
      </c>
      <c r="L1361" s="444">
        <f t="shared" ca="1" si="109"/>
        <v>-33568373.951233797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-33568373.951233797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-139868.22479680748</v>
      </c>
      <c r="L1362" s="444">
        <f t="shared" ca="1" si="109"/>
        <v>-33708242.176030606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-33708242.176030606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-140451.00906679418</v>
      </c>
      <c r="L1363" s="444">
        <f t="shared" ca="1" si="109"/>
        <v>-33848693.185097404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-33848693.185097404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-141036.22160457252</v>
      </c>
      <c r="L1364" s="444">
        <f t="shared" ca="1" si="109"/>
        <v>-33989729.406701975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-33989729.406701975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-141623.87252792489</v>
      </c>
      <c r="L1365" s="444">
        <f t="shared" ca="1" si="109"/>
        <v>-34131353.279229902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-34131353.279229902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-142213.97199679125</v>
      </c>
      <c r="L1366" s="444">
        <f t="shared" ca="1" si="109"/>
        <v>-34273567.251226693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-34273567.251226693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-142806.53021344455</v>
      </c>
      <c r="L1367" s="444">
        <f t="shared" ca="1" si="109"/>
        <v>-34416373.781440139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-34416373.781440139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-143401.55742266725</v>
      </c>
      <c r="L1368" s="444">
        <f t="shared" ca="1" si="109"/>
        <v>-34559775.338862807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-34559775.338862807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-143999.06391192836</v>
      </c>
      <c r="L1369" s="444">
        <f t="shared" ca="1" si="109"/>
        <v>-34703774.402774736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-34703774.402774736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-144599.06001156141</v>
      </c>
      <c r="L1370" s="444">
        <f t="shared" ca="1" si="109"/>
        <v>-34848373.462786295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-34848373.462786295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-145201.55609494291</v>
      </c>
      <c r="L1371" s="444">
        <f t="shared" ca="1" si="109"/>
        <v>-34993575.018881239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-34993575.018881239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-145806.56257867182</v>
      </c>
      <c r="L1372" s="444">
        <f t="shared" ca="1" si="109"/>
        <v>-35139381.58145991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-35139381.58145991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-146414.08992274961</v>
      </c>
      <c r="L1373" s="444">
        <f t="shared" ca="1" si="109"/>
        <v>-35285795.671382658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-35285795.671382658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-147024.14863076108</v>
      </c>
      <c r="L1374" s="444">
        <f t="shared" ca="1" si="109"/>
        <v>-35432819.820013419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-35432819.820013419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-147636.7492500559</v>
      </c>
      <c r="L1375" s="444">
        <f t="shared" ca="1" si="109"/>
        <v>-35580456.569263473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-35580456.569263473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-148251.90237193112</v>
      </c>
      <c r="L1376" s="444">
        <f t="shared" ca="1" si="109"/>
        <v>-35728708.471635401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-35728708.471635401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-148869.61863181417</v>
      </c>
      <c r="L1377" s="444">
        <f t="shared" ca="1" si="109"/>
        <v>-35877578.090267219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-35877578.090267219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-149489.90870944675</v>
      </c>
      <c r="L1378" s="444">
        <f t="shared" ca="1" si="109"/>
        <v>-36027067.998976663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-36027067.998976663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-150112.78332906944</v>
      </c>
      <c r="L1379" s="444">
        <f t="shared" ca="1" si="109"/>
        <v>-36177180.782305732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-36177180.782305732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-150738.25325960721</v>
      </c>
      <c r="L1380" s="444">
        <f t="shared" ca="1" si="109"/>
        <v>-36327919.035565339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-36327919.035565339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-151366.32931485557</v>
      </c>
      <c r="L1381" s="444">
        <f t="shared" ca="1" si="109"/>
        <v>-36479285.364880197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-36479285.364880197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-151997.02235366747</v>
      </c>
      <c r="L1382" s="444">
        <f t="shared" ca="1" si="109"/>
        <v>-36631282.387233861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-36631282.387233861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-152630.3432801411</v>
      </c>
      <c r="L1383" s="444">
        <f t="shared" ca="1" si="109"/>
        <v>-36783912.730514005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-36783912.730514005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-153266.30304380835</v>
      </c>
      <c r="L1384" s="444">
        <f t="shared" ca="1" si="109"/>
        <v>-36937179.03355781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-36937179.03355781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-153904.91263982421</v>
      </c>
      <c r="L1385" s="444">
        <f t="shared" ca="1" si="109"/>
        <v>-37091083.946197636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-37091083.946197636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-154546.18310915682</v>
      </c>
      <c r="L1386" s="444">
        <f t="shared" ca="1" si="109"/>
        <v>-37245630.129306793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-37245630.129306793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-155190.12553877832</v>
      </c>
      <c r="L1387" s="444">
        <f t="shared" ca="1" si="109"/>
        <v>-37400820.254845574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-37400820.254845574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-155836.75106185657</v>
      </c>
      <c r="L1388" s="444">
        <f t="shared" ca="1" si="109"/>
        <v>-37556657.005907431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-37556657.005907431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-156486.07085794763</v>
      </c>
      <c r="L1389" s="444">
        <f t="shared" ca="1" si="109"/>
        <v>-37713143.076765381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-37713143.076765381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-157138.09615318908</v>
      </c>
      <c r="L1390" s="444">
        <f t="shared" ca="1" si="109"/>
        <v>-37870281.172918573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-37870281.172918573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-157792.83822049404</v>
      </c>
      <c r="L1391" s="444">
        <f t="shared" ca="1" si="109"/>
        <v>-38028074.011139065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-38028074.011139065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-158450.3083797461</v>
      </c>
      <c r="L1392" s="444">
        <f t="shared" ca="1" si="109"/>
        <v>-38186524.319518812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-38186524.319518812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-159110.51799799505</v>
      </c>
      <c r="L1393" s="444">
        <f t="shared" ca="1" si="109"/>
        <v>-38345634.837516807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-38345634.837516807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-159773.47848965335</v>
      </c>
      <c r="L1394" s="444">
        <f t="shared" ca="1" si="109"/>
        <v>-38505408.316006459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-38505408.316006459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-160439.20131669356</v>
      </c>
      <c r="L1395" s="444">
        <f t="shared" ca="1" si="109"/>
        <v>-38665847.517323151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-38665847.517323151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-161107.69798884646</v>
      </c>
      <c r="L1396" s="444">
        <f t="shared" ca="1" si="109"/>
        <v>-38826955.215311997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-38826955.215311997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-161778.98006379997</v>
      </c>
      <c r="L1397" s="444">
        <f t="shared" ca="1" si="109"/>
        <v>-38988734.1953758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-38988734.1953758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-162453.05914739915</v>
      </c>
      <c r="L1398" s="444">
        <f t="shared" ca="1" si="109"/>
        <v>-39151187.254523203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-39151187.254523203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-163129.94689384667</v>
      </c>
      <c r="L1399" s="444">
        <f t="shared" ca="1" si="109"/>
        <v>-39314317.201417051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-39314317.201417051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-163809.65500590438</v>
      </c>
      <c r="L1400" s="444">
        <f t="shared" ca="1" si="109"/>
        <v>-39478126.856422953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-39478126.856422953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-164492.19523509563</v>
      </c>
      <c r="L1401" s="444">
        <f t="shared" ca="1" si="109"/>
        <v>-39642619.051658049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-39642619.051658049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-165177.57938190852</v>
      </c>
      <c r="L1402" s="444">
        <f t="shared" ca="1" si="109"/>
        <v>-39807796.631039955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-39807796.631039955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-165865.8192959998</v>
      </c>
      <c r="L1403" s="444">
        <f t="shared" ca="1" si="109"/>
        <v>-39973662.450335957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-39973662.450335957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-166556.92687639981</v>
      </c>
      <c r="L1404" s="444">
        <f t="shared" ca="1" si="109"/>
        <v>-40140219.377212361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-40140219.377212361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-167250.91407171817</v>
      </c>
      <c r="L1405" s="444">
        <f t="shared" ca="1" si="109"/>
        <v>-40307470.291284077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-40307470.291284077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-167947.79288035032</v>
      </c>
      <c r="L1406" s="444">
        <f t="shared" ca="1" si="109"/>
        <v>-40475418.084164426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-40475418.084164426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-168647.5753506851</v>
      </c>
      <c r="L1407" s="444">
        <f t="shared" ca="1" si="109"/>
        <v>-40644065.659515113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-40644065.659515113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-169350.27358131297</v>
      </c>
      <c r="L1408" s="444">
        <f t="shared" ca="1" si="109"/>
        <v>-40813415.933096424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-40813415.933096424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-170055.8997212351</v>
      </c>
      <c r="L1409" s="444">
        <f t="shared" ca="1" si="109"/>
        <v>-40983471.832817659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-40983471.832817659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-170764.46597007356</v>
      </c>
      <c r="L1410" s="444">
        <f t="shared" ca="1" si="109"/>
        <v>-41154236.298787735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-41154236.298787735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-171475.98457828222</v>
      </c>
      <c r="L1411" s="444">
        <f t="shared" ca="1" si="109"/>
        <v>-41325712.283366017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-41325712.283366017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-172190.46784735841</v>
      </c>
      <c r="L1412" s="444">
        <f t="shared" ca="1" si="109"/>
        <v>-41497902.751213372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-41497902.751213372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-172907.92813005572</v>
      </c>
      <c r="L1413" s="444">
        <f t="shared" ca="1" si="109"/>
        <v>-41670810.679343425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-41670810.679343425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-173628.3778305976</v>
      </c>
      <c r="L1414" s="444">
        <f t="shared" ca="1" si="109"/>
        <v>-41844439.05717402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-41844439.05717402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-174351.82940489176</v>
      </c>
      <c r="L1415" s="444">
        <f t="shared" ca="1" si="109"/>
        <v>-42018790.88657891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-42018790.88657891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-175078.29536074545</v>
      </c>
      <c r="L1416" s="444">
        <f t="shared" ca="1" si="109"/>
        <v>-42193869.181939654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-42193869.181939654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-175807.78825808188</v>
      </c>
      <c r="L1417" s="444">
        <f t="shared" ca="1" si="109"/>
        <v>-42369676.970197737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-42369676.970197737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-176540.32070915724</v>
      </c>
      <c r="L1418" s="444">
        <f t="shared" ca="1" si="109"/>
        <v>-42546217.290906891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-42546217.290906891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-177275.9053787787</v>
      </c>
      <c r="L1419" s="444">
        <f t="shared" ca="1" si="109"/>
        <v>-42723493.196285672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-42723493.196285672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-178014.55498452362</v>
      </c>
      <c r="L1420" s="444">
        <f t="shared" ca="1" si="109"/>
        <v>-42901507.751270197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-42901507.751270197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-178756.28229695917</v>
      </c>
      <c r="L1421" s="444">
        <f t="shared" ca="1" si="109"/>
        <v>-43080264.033567153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-43080264.033567153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-179501.10013986315</v>
      </c>
      <c r="L1422" s="444">
        <f t="shared" ca="1" si="109"/>
        <v>-43259765.133707017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-43259765.133707017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-180249.02139044591</v>
      </c>
      <c r="L1423" s="444">
        <f t="shared" ca="1" si="109"/>
        <v>-43440014.155097462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-43440014.155097462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-181000.05897957276</v>
      </c>
      <c r="L1424" s="444">
        <f t="shared" ca="1" si="109"/>
        <v>-43621014.214077033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-43621014.214077033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-181754.22589198765</v>
      </c>
      <c r="L1425" s="444">
        <f t="shared" ca="1" si="109"/>
        <v>-43802768.439969018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-43802768.439969018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-182511.53516653756</v>
      </c>
      <c r="L1426" s="444">
        <f t="shared" ca="1" si="109"/>
        <v>-43985279.975135557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-43985279.975135557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-183271.99989639816</v>
      </c>
      <c r="L1427" s="444">
        <f t="shared" ca="1" si="109"/>
        <v>-44168551.975031957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-44168551.975031957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-184035.63322929983</v>
      </c>
      <c r="L1428" s="444">
        <f t="shared" ca="1" si="109"/>
        <v>-44352587.608261257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-44352587.608261257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-184802.44836775525</v>
      </c>
      <c r="L1429" s="444">
        <f t="shared" ca="1" si="109"/>
        <v>-44537390.05662901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-44537390.05662901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-185572.45856928753</v>
      </c>
      <c r="L1430" s="444">
        <f t="shared" ca="1" si="109"/>
        <v>-44722962.515198298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-44722962.515198298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-186345.67714665958</v>
      </c>
      <c r="L1431" s="444">
        <f t="shared" ca="1" si="109"/>
        <v>-44909308.192344956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-44909308.192344956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-187122.11746810397</v>
      </c>
      <c r="L1432" s="444">
        <f t="shared" ca="1" si="109"/>
        <v>-45096430.30981306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-45096430.30981306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-187901.79295755443</v>
      </c>
      <c r="L1433" s="444">
        <f t="shared" ca="1" si="109"/>
        <v>-45284332.102770612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-45284332.102770612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-188684.71709487756</v>
      </c>
      <c r="L1434" s="444">
        <f t="shared" ca="1" si="109"/>
        <v>-45473016.819865488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-45473016.819865488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-189470.90341610619</v>
      </c>
      <c r="L1435" s="444">
        <f t="shared" ca="1" si="109"/>
        <v>-45662487.723281592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-45662487.723281592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-190260.36551367329</v>
      </c>
      <c r="L1436" s="444">
        <f t="shared" ca="1" si="109"/>
        <v>-45852748.088795267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-45852748.088795267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-191053.11703664693</v>
      </c>
      <c r="L1437" s="444">
        <f t="shared" ca="1" si="109"/>
        <v>-46043801.205831915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-46043801.205831915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-191849.17169096632</v>
      </c>
      <c r="L1438" s="444">
        <f t="shared" ca="1" si="109"/>
        <v>-46235650.377522878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-46235650.377522878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-192648.54323967866</v>
      </c>
      <c r="L1439" s="444">
        <f t="shared" ca="1" si="109"/>
        <v>-46428298.920762554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-46428298.920762554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-193451.24550317731</v>
      </c>
      <c r="L1440" s="444">
        <f t="shared" ca="1" si="109"/>
        <v>-46621750.166265734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-46621750.166265734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-194257.29235944056</v>
      </c>
      <c r="L1441" s="444">
        <f t="shared" ca="1" si="109"/>
        <v>-46816007.458625175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-46816007.458625175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-195066.69774427157</v>
      </c>
      <c r="L1442" s="444">
        <f t="shared" ca="1" si="109"/>
        <v>-47011074.156369448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-47011074.156369448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-195879.47565153937</v>
      </c>
      <c r="L1443" s="444">
        <f t="shared" ca="1" si="109"/>
        <v>-47206953.632020988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-47206953.632020988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-196695.64013342079</v>
      </c>
      <c r="L1444" s="444">
        <f t="shared" ca="1" si="109"/>
        <v>-47403649.272154406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-47403649.272154406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-197515.20530064334</v>
      </c>
      <c r="L1445" s="444">
        <f t="shared" ca="1" si="109"/>
        <v>-47601164.47745505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-47601164.47745505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-198338.18532272938</v>
      </c>
      <c r="L1446" s="444">
        <f t="shared" ca="1" si="109"/>
        <v>-47799502.662777781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-47799502.662777781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-199164.59442824076</v>
      </c>
      <c r="L1447" s="444">
        <f t="shared" ca="1" si="109"/>
        <v>-47998667.257206023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-47998667.257206023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-199994.44690502511</v>
      </c>
      <c r="L1448" s="444">
        <f t="shared" ca="1" si="109"/>
        <v>-48198661.704111047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-48198661.704111047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-200827.75710046268</v>
      </c>
      <c r="L1449" s="444">
        <f t="shared" ca="1" si="109"/>
        <v>-48399489.46121151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-48399489.46121151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-201664.53942171461</v>
      </c>
      <c r="L1450" s="444">
        <f t="shared" ca="1" si="109"/>
        <v>-48601154.000633225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-48601154.000633225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-202504.80833597176</v>
      </c>
      <c r="L1451" s="444">
        <f t="shared" ca="1" si="109"/>
        <v>-48803658.8089692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-48803658.8089692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-203348.57837070498</v>
      </c>
      <c r="L1452" s="444">
        <f t="shared" ca="1" si="109"/>
        <v>-49007007.387339905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-49007007.387339905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-204195.86411391626</v>
      </c>
      <c r="L1453" s="444">
        <f t="shared" ca="1" si="109"/>
        <v>-49211203.251453824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-49211203.251453824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-205046.68021439094</v>
      </c>
      <c r="L1454" s="444">
        <f t="shared" ca="1" si="109"/>
        <v>-49416249.931668214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-49416249.931668214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-205901.0413819509</v>
      </c>
      <c r="L1455" s="444">
        <f t="shared" ca="1" si="109"/>
        <v>-49622150.973050162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-49622150.973050162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-206758.96238770901</v>
      </c>
      <c r="L1456" s="444">
        <f t="shared" ca="1" si="109"/>
        <v>-49828909.935437873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-49828909.935437873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-207620.45806432446</v>
      </c>
      <c r="L1457" s="444">
        <f t="shared" ca="1" si="109"/>
        <v>-50036530.393502198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-50036530.393502198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-208485.54330625915</v>
      </c>
      <c r="L1458" s="444">
        <f t="shared" ca="1" si="109"/>
        <v>-50245015.936808459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-50245015.936808459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-209354.23307003523</v>
      </c>
      <c r="L1459" s="444">
        <f t="shared" ca="1" si="109"/>
        <v>-50454370.169878498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-50454370.169878498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-210226.54237449373</v>
      </c>
      <c r="L1460" s="444">
        <f t="shared" ca="1" si="109"/>
        <v>-50664596.712252989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-50664596.712252989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-211102.48630105413</v>
      </c>
      <c r="L1461" s="444">
        <f t="shared" ca="1" si="109"/>
        <v>-50875699.198554046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-50875699.198554046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-211982.0799939752</v>
      </c>
      <c r="L1462" s="444">
        <f t="shared" ca="1" si="109"/>
        <v>-51087681.278548025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-51087681.278548025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-212865.33866061678</v>
      </c>
      <c r="L1463" s="444">
        <f t="shared" ca="1" si="109"/>
        <v>-51300546.617208645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-51300546.617208645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-213752.2775717027</v>
      </c>
      <c r="L1464" s="444">
        <f t="shared" ca="1" si="109"/>
        <v>-51514298.894780345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-51514298.894780345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-214642.91206158476</v>
      </c>
      <c r="L1465" s="444">
        <f t="shared" ca="1" si="109"/>
        <v>-51728941.806841932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-51728941.806841932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-215537.25752850805</v>
      </c>
      <c r="L1466" s="444">
        <f t="shared" ca="1" si="109"/>
        <v>-51944479.064370438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-51944479.064370438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-216435.32943487682</v>
      </c>
      <c r="L1467" s="444">
        <f t="shared" ca="1" si="109"/>
        <v>-52160914.393805318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-52160914.393805318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-217337.14330752214</v>
      </c>
      <c r="L1468" s="444">
        <f t="shared" ca="1" si="109"/>
        <v>-52378251.53711284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-52378251.53711284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-218242.71473797015</v>
      </c>
      <c r="L1469" s="444">
        <f t="shared" ca="1" si="109"/>
        <v>-52596494.251850806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-52596494.251850806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-219152.05938271168</v>
      </c>
      <c r="L1470" s="444">
        <f t="shared" ca="1" si="109"/>
        <v>-52815646.311233521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-52815646.311233521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-220065.192963473</v>
      </c>
      <c r="L1471" s="444">
        <f t="shared" ca="1" si="109"/>
        <v>-53035711.504196994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-53035711.504196994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-220982.13126748748</v>
      </c>
      <c r="L1472" s="444">
        <f t="shared" ca="1" si="109"/>
        <v>-53256693.635464482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-53256693.635464482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-221902.89014776866</v>
      </c>
      <c r="L1473" s="444">
        <f t="shared" ca="1" si="109"/>
        <v>-53478596.52561225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-53478596.52561225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-222827.48552338438</v>
      </c>
      <c r="L1474" s="444">
        <f t="shared" ca="1" si="109"/>
        <v>-53701424.011135638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-53701424.011135638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-223755.93337973181</v>
      </c>
      <c r="L1475" s="444">
        <f t="shared" ca="1" si="109"/>
        <v>-53925179.94451537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-53925179.94451537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-224688.24976881404</v>
      </c>
      <c r="L1476" s="444">
        <f t="shared" ca="1" si="109"/>
        <v>-54149868.194284186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-54149868.194284186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-225624.45080951744</v>
      </c>
      <c r="L1477" s="444">
        <f t="shared" ca="1" si="109"/>
        <v>-54375492.645093702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-54375492.645093702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-226564.55268789042</v>
      </c>
      <c r="L1478" s="444">
        <f t="shared" ca="1" si="109"/>
        <v>-54602057.197781593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-54602057.197781593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-227508.57165742331</v>
      </c>
      <c r="L1479" s="444">
        <f t="shared" ca="1" si="109"/>
        <v>-54829565.769439019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-54829565.769439019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-228456.52403932923</v>
      </c>
      <c r="L1480" s="444">
        <f t="shared" ca="1" si="109"/>
        <v>-55058022.293478347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-55058022.293478347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-229408.42622282644</v>
      </c>
      <c r="L1481" s="444">
        <f t="shared" ca="1" si="109"/>
        <v>-55287430.719701171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-55287430.719701171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-230364.2946654215</v>
      </c>
      <c r="L1482" s="444">
        <f t="shared" ca="1" si="109"/>
        <v>-55517795.014366589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-55517795.014366589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-231324.14589319413</v>
      </c>
      <c r="L1483" s="444">
        <f t="shared" ca="1" si="109"/>
        <v>-55749119.160259783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-55749119.160259783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-232287.99650108244</v>
      </c>
      <c r="L1484" s="444">
        <f t="shared" ca="1" si="109"/>
        <v>-55981407.156760864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-55981407.156760864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-233255.86315317024</v>
      </c>
      <c r="L1485" s="444">
        <f t="shared" ca="1" si="109"/>
        <v>-56214663.019914031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-56214663.019914031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-234227.76258297512</v>
      </c>
      <c r="L1486" s="444">
        <f t="shared" ca="1" si="109"/>
        <v>-56448890.782497004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-56448890.782497004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-235203.71159373753</v>
      </c>
      <c r="L1487" s="444">
        <f t="shared" ca="1" si="109"/>
        <v>-56684094.494090743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-56684094.494090743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-236183.72705871143</v>
      </c>
      <c r="L1488" s="444">
        <f t="shared" ca="1" si="109"/>
        <v>-56920278.221149452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-56920278.221149452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-237167.82592145604</v>
      </c>
      <c r="L1489" s="444">
        <f t="shared" ca="1" si="109"/>
        <v>-57157446.047070906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-57157446.047070906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-238156.02519612876</v>
      </c>
      <c r="L1490" s="444">
        <f t="shared" ca="1" si="109"/>
        <v>-57395602.072267033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-57395602.072267033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-239148.34196777933</v>
      </c>
      <c r="L1491" s="444">
        <f t="shared" ca="1" si="109"/>
        <v>-57634750.41423481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-57634750.41423481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-240144.79339264505</v>
      </c>
      <c r="L1492" s="444">
        <f t="shared" ca="1" si="109"/>
        <v>-57874895.207627453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-57874895.207627453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-241145.39669844773</v>
      </c>
      <c r="L1493" s="444">
        <f t="shared" ca="1" si="109"/>
        <v>-58116040.604325898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-58116040.604325898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-242150.16918469124</v>
      </c>
      <c r="L1494" s="444">
        <f t="shared" ca="1" si="109"/>
        <v>-58358190.77351059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-58358190.77351059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-243159.12822296078</v>
      </c>
      <c r="L1495" s="444">
        <f t="shared" ca="1" si="109"/>
        <v>-58601349.901733547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-58601349.901733547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-244172.29125722311</v>
      </c>
      <c r="L1496" s="444">
        <f t="shared" ca="1" si="109"/>
        <v>-58845522.192990772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-58845522.192990772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-245189.6758041282</v>
      </c>
      <c r="L1497" s="444">
        <f t="shared" ca="1" si="109"/>
        <v>-59090711.868794903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-59090711.868794903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-246211.29945331209</v>
      </c>
      <c r="L1498" s="444">
        <f t="shared" ca="1" si="109"/>
        <v>-59336923.168248214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-59336923.168248214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-247237.17986770088</v>
      </c>
      <c r="L1499" s="444">
        <f t="shared" ca="1" si="109"/>
        <v>-59584160.348115914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-59584160.348115914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-248267.33478381633</v>
      </c>
      <c r="L1500" s="444">
        <f t="shared" ca="1" si="109"/>
        <v>-59832427.682899728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-59832427.682899728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-249301.7820120822</v>
      </c>
      <c r="L1501" s="444">
        <f t="shared" ca="1" si="109"/>
        <v>-60081729.464911811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-60081729.464911811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-250340.53943713251</v>
      </c>
      <c r="L1502" s="444">
        <f t="shared" ca="1" si="109"/>
        <v>-60332070.004348941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-60332070.004348941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-251383.62501812054</v>
      </c>
      <c r="L1503" s="444">
        <f t="shared" ca="1" si="109"/>
        <v>-60583453.629367061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-60583453.629367061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-252431.05678902942</v>
      </c>
      <c r="L1504" s="444">
        <f t="shared" ca="1" si="109"/>
        <v>-60835884.686156094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-60835884.686156094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-253482.85285898371</v>
      </c>
      <c r="L1505" s="444">
        <f t="shared" ca="1" si="109"/>
        <v>-61089367.539015077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-61089367.539015077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-254539.03141256282</v>
      </c>
      <c r="L1506" s="444">
        <f t="shared" ca="1" si="109"/>
        <v>-61343906.570427641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-61343906.570427641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-255599.61071011517</v>
      </c>
      <c r="L1507" s="444">
        <f t="shared" ca="1" si="109"/>
        <v>-61599506.181137756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-61599506.181137756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-256664.60908807398</v>
      </c>
      <c r="L1508" s="444">
        <f t="shared" ca="1" si="109"/>
        <v>-61856170.790225826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-61856170.790225826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-257734.04495927427</v>
      </c>
      <c r="L1509" s="444">
        <f t="shared" ca="1" si="109"/>
        <v>-62113904.835185103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-62113904.835185103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-258807.93681327126</v>
      </c>
      <c r="L1510" s="444">
        <f t="shared" ca="1" si="109"/>
        <v>-62372712.771998376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-62372712.771998376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-259886.30321665993</v>
      </c>
      <c r="L1511" s="444">
        <f t="shared" ca="1" si="109"/>
        <v>-62632599.075215034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-62632599.075215034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-260969.16281339596</v>
      </c>
      <c r="L1512" s="444">
        <f t="shared" ca="1" si="109"/>
        <v>-62893568.238028429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-62893568.238028429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-262056.53432511844</v>
      </c>
      <c r="L1513" s="444">
        <f t="shared" ca="1" si="109"/>
        <v>-63155624.772353545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-63155624.772353545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-263148.4365514731</v>
      </c>
      <c r="L1514" s="444">
        <f t="shared" ca="1" si="109"/>
        <v>-63418773.208905019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-63418773.208905019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-264244.88837043761</v>
      </c>
      <c r="L1515" s="444">
        <f t="shared" ca="1" si="109"/>
        <v>-63683018.097275458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-63683018.097275458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-265345.90873864776</v>
      </c>
      <c r="L1516" s="444">
        <f t="shared" ca="1" si="109"/>
        <v>-63948364.006014109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-63948364.006014109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-266451.51669172547</v>
      </c>
      <c r="L1517" s="444">
        <f t="shared" ca="1" si="109"/>
        <v>-64214815.522705831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-64214815.522705831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-267561.7313446076</v>
      </c>
      <c r="L1518" s="444">
        <f t="shared" ca="1" si="109"/>
        <v>-64482377.254050441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-64482377.254050441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-268676.57189187681</v>
      </c>
      <c r="L1519" s="444">
        <f t="shared" ca="1" si="109"/>
        <v>-64751053.825942315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-64751053.825942315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-269796.05760809296</v>
      </c>
      <c r="L1520" s="444">
        <f t="shared" ca="1" si="109"/>
        <v>-65020849.883550406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-65020849.883550406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-270920.20784812671</v>
      </c>
      <c r="L1521" s="444">
        <f t="shared" ca="1" si="109"/>
        <v>-65291770.09139853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-65291770.09139853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-272049.04204749392</v>
      </c>
      <c r="L1522" s="444">
        <f t="shared" ca="1" si="109"/>
        <v>-65563819.133446023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-65563819.133446023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-273182.57972269173</v>
      </c>
      <c r="L1523" s="444">
        <f t="shared" ca="1" si="109"/>
        <v>-65837001.713168718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-65837001.713168718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-274320.84047153627</v>
      </c>
      <c r="L1524" s="444">
        <f t="shared" ca="1" si="109"/>
        <v>-66111322.553640254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-66111322.553640254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-275463.84397350106</v>
      </c>
      <c r="L1525" s="444">
        <f t="shared" ca="1" si="109"/>
        <v>-66386786.397613756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-66386786.397613756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-276611.6099900573</v>
      </c>
      <c r="L1526" s="444">
        <f t="shared" ca="1" si="109"/>
        <v>-66663398.007603817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-66663398.007603817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-277764.15836501593</v>
      </c>
      <c r="L1527" s="444">
        <f t="shared" ca="1" si="109"/>
        <v>-66941162.165968835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-66941162.165968835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-278921.50902487012</v>
      </c>
      <c r="L1528" s="444">
        <f t="shared" ca="1" si="109"/>
        <v>-67220083.674993709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-67220083.674993709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-280083.68197914044</v>
      </c>
      <c r="L1529" s="444">
        <f t="shared" ca="1" si="109"/>
        <v>-67500167.356972843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-67500167.356972843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-281250.69732072018</v>
      </c>
      <c r="L1530" s="444">
        <f t="shared" ca="1" si="109"/>
        <v>-67781418.054293558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-67781418.054293558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-282422.57522622315</v>
      </c>
      <c r="L1531" s="444">
        <f t="shared" ca="1" si="109"/>
        <v>-68063840.629519776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-68063840.629519776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-283599.33595633239</v>
      </c>
      <c r="L1532" s="444">
        <f t="shared" ca="1" si="109"/>
        <v>-68347439.965476111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-68347439.965476111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-284780.99985615048</v>
      </c>
      <c r="L1533" s="444">
        <f t="shared" ca="1" si="109"/>
        <v>-68632220.965332255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-68632220.965332255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-285967.58735555108</v>
      </c>
      <c r="L1534" s="444">
        <f t="shared" ca="1" si="109"/>
        <v>-68918188.552687809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-68918188.552687809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-287159.11896953254</v>
      </c>
      <c r="L1535" s="444">
        <f t="shared" ca="1" si="109"/>
        <v>-69205347.671657339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-69205347.671657339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-288355.61529857223</v>
      </c>
      <c r="L1536" s="444">
        <f t="shared" ca="1" si="109"/>
        <v>-69493703.286955908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-69493703.286955908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-289557.09702898294</v>
      </c>
      <c r="L1537" s="444">
        <f t="shared" ca="1" si="109"/>
        <v>-69783260.383984894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-69783260.383984894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-290763.58493327041</v>
      </c>
      <c r="L1538" s="444">
        <f t="shared" ref="L1538:L1792" ca="1" si="114">I1538-J1538+K1538</f>
        <v>-70074023.96891816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-70074023.96891816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-291975.09987049235</v>
      </c>
      <c r="L1539" s="444">
        <f t="shared" ca="1" si="114"/>
        <v>-70365999.068788648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-70365999.068788648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-293191.66278661939</v>
      </c>
      <c r="L1540" s="444">
        <f t="shared" ca="1" si="114"/>
        <v>-70659190.731575266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-70659190.731575266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-294413.29471489694</v>
      </c>
      <c r="L1541" s="444">
        <f t="shared" ca="1" si="114"/>
        <v>-70953604.026290163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-70953604.026290163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-295640.016776209</v>
      </c>
      <c r="L1542" s="444">
        <f t="shared" ca="1" si="114"/>
        <v>-71249244.043066368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-71249244.043066368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-296871.85017944319</v>
      </c>
      <c r="L1543" s="444">
        <f t="shared" ca="1" si="114"/>
        <v>-71546115.893245816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-71546115.893245816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-298108.81622185756</v>
      </c>
      <c r="L1544" s="444">
        <f t="shared" ca="1" si="114"/>
        <v>-71844224.709467679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-71844224.709467679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-299350.93628944864</v>
      </c>
      <c r="L1545" s="444">
        <f t="shared" ca="1" si="114"/>
        <v>-72143575.645757124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-72143575.645757124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-300598.23185732134</v>
      </c>
      <c r="L1546" s="444">
        <f t="shared" ca="1" si="114"/>
        <v>-72444173.877614439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-72444173.877614439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-301850.72449006018</v>
      </c>
      <c r="L1547" s="444">
        <f t="shared" ca="1" si="114"/>
        <v>-72746024.6021045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-72746024.6021045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-303108.4358421021</v>
      </c>
      <c r="L1548" s="444">
        <f t="shared" ca="1" si="114"/>
        <v>-73049133.037946597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-73049133.037946597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-304371.38765811082</v>
      </c>
      <c r="L1549" s="444">
        <f t="shared" ca="1" si="114"/>
        <v>-73353504.425604701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-73353504.425604701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-305639.60177335294</v>
      </c>
      <c r="L1550" s="444">
        <f t="shared" ca="1" si="114"/>
        <v>-73659144.027378052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-73659144.027378052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-306913.10011407523</v>
      </c>
      <c r="L1551" s="444">
        <f t="shared" ca="1" si="114"/>
        <v>-73966057.12749213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-73966057.12749213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-308191.90469788387</v>
      </c>
      <c r="L1552" s="444">
        <f t="shared" ca="1" si="114"/>
        <v>-74274249.03219001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-74274249.03219001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-309476.03763412504</v>
      </c>
      <c r="L1553" s="444">
        <f t="shared" ca="1" si="114"/>
        <v>-74583725.069824129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-74583725.069824129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-310765.52112426719</v>
      </c>
      <c r="L1554" s="444">
        <f t="shared" ca="1" si="114"/>
        <v>-74894490.590948403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-74894490.590948403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-312060.37746228499</v>
      </c>
      <c r="L1555" s="444">
        <f t="shared" ca="1" si="114"/>
        <v>-75206550.968410686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-75206550.968410686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-313360.62903504452</v>
      </c>
      <c r="L1556" s="444">
        <f t="shared" ca="1" si="114"/>
        <v>-75519911.597445726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-75519911.597445726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-314666.29832269053</v>
      </c>
      <c r="L1557" s="444">
        <f t="shared" ca="1" si="114"/>
        <v>-75834577.895768419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-75834577.895768419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-315977.40789903508</v>
      </c>
      <c r="L1558" s="444">
        <f t="shared" ca="1" si="114"/>
        <v>-76150555.303667456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-76150555.303667456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-317293.98043194774</v>
      </c>
      <c r="L1559" s="444">
        <f t="shared" ca="1" si="114"/>
        <v>-76467849.2840994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-76467849.2840994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-318616.03868374752</v>
      </c>
      <c r="L1560" s="444">
        <f t="shared" ca="1" si="114"/>
        <v>-76786465.322783142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-76786465.322783142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-319943.60551159643</v>
      </c>
      <c r="L1561" s="444">
        <f t="shared" ca="1" si="114"/>
        <v>-77106408.928294733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-77106408.928294733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-321276.70386789471</v>
      </c>
      <c r="L1562" s="444">
        <f t="shared" ca="1" si="114"/>
        <v>-77427685.632162631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-77427685.632162631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-322615.3568006776</v>
      </c>
      <c r="L1563" s="444">
        <f t="shared" ca="1" si="114"/>
        <v>-77750300.988963306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-77750300.988963306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-323959.58745401376</v>
      </c>
      <c r="L1564" s="444">
        <f t="shared" ca="1" si="114"/>
        <v>-78074260.576417327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-78074260.576417327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-325309.41906840552</v>
      </c>
      <c r="L1565" s="444">
        <f t="shared" ca="1" si="114"/>
        <v>-78399569.995485738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-78399569.995485738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-326664.87498119054</v>
      </c>
      <c r="L1566" s="444">
        <f t="shared" ca="1" si="114"/>
        <v>-78726234.870466933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-78726234.870466933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-328025.97862694552</v>
      </c>
      <c r="L1567" s="444">
        <f t="shared" ca="1" si="114"/>
        <v>-79054260.849093884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-79054260.849093884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-329392.7535378912</v>
      </c>
      <c r="L1568" s="444">
        <f t="shared" ca="1" si="114"/>
        <v>-79383653.602631778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-79383653.602631778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-330765.22334429907</v>
      </c>
      <c r="L1569" s="444">
        <f t="shared" ca="1" si="114"/>
        <v>-79714418.825976074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-79714418.825976074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-332143.41177490028</v>
      </c>
      <c r="L1570" s="444">
        <f t="shared" ca="1" si="114"/>
        <v>-80046562.237750977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-80046562.237750977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-333527.34265729575</v>
      </c>
      <c r="L1571" s="444">
        <f t="shared" ca="1" si="114"/>
        <v>-80380089.580408275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-80380089.580408275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-334917.03991836781</v>
      </c>
      <c r="L1572" s="444">
        <f t="shared" ca="1" si="114"/>
        <v>-80715006.620326638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-80715006.620326638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-336312.52758469433</v>
      </c>
      <c r="L1573" s="444">
        <f t="shared" ca="1" si="114"/>
        <v>-81051319.14791134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-81051319.14791134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-337713.82978296391</v>
      </c>
      <c r="L1574" s="444">
        <f t="shared" ca="1" si="114"/>
        <v>-81389032.977694303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-81389032.977694303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-339120.97074039292</v>
      </c>
      <c r="L1575" s="444">
        <f t="shared" ca="1" si="114"/>
        <v>-81728153.948434696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-81728153.948434696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-340533.97478514456</v>
      </c>
      <c r="L1576" s="444">
        <f t="shared" ca="1" si="114"/>
        <v>-82068687.923219845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-82068687.923219845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-341952.86634674936</v>
      </c>
      <c r="L1577" s="444">
        <f t="shared" ca="1" si="114"/>
        <v>-82410640.789566591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-82410640.789566591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-343377.66995652748</v>
      </c>
      <c r="L1578" s="444">
        <f t="shared" ca="1" si="114"/>
        <v>-82754018.459523112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-82754018.459523112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-344808.41024801298</v>
      </c>
      <c r="L1579" s="444">
        <f t="shared" ca="1" si="114"/>
        <v>-83098826.869771123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-83098826.869771123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-346245.11195737968</v>
      </c>
      <c r="L1580" s="444">
        <f t="shared" ca="1" si="114"/>
        <v>-83445071.981728509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-83445071.981728509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-347687.79992386879</v>
      </c>
      <c r="L1581" s="444">
        <f t="shared" ca="1" si="114"/>
        <v>-83792759.781652376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-83792759.781652376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-349136.49909021822</v>
      </c>
      <c r="L1582" s="444">
        <f t="shared" ca="1" si="114"/>
        <v>-84141896.280742601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-84141896.280742601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-350591.23450309417</v>
      </c>
      <c r="L1583" s="444">
        <f t="shared" ca="1" si="114"/>
        <v>-84492487.515245691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-84492487.515245691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-352052.03131352371</v>
      </c>
      <c r="L1584" s="444">
        <f t="shared" ca="1" si="114"/>
        <v>-84844539.546559215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-84844539.546559215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-353518.91477733006</v>
      </c>
      <c r="L1585" s="444">
        <f t="shared" ca="1" si="114"/>
        <v>-85198058.461336538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-85198058.461336538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-354991.91025556892</v>
      </c>
      <c r="L1586" s="444">
        <f t="shared" ca="1" si="114"/>
        <v>-85553050.371592104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-85553050.371592104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-356471.04321496713</v>
      </c>
      <c r="L1587" s="444">
        <f t="shared" ca="1" si="114"/>
        <v>-85909521.414807066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-85909521.414807066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-357956.33922836278</v>
      </c>
      <c r="L1588" s="444">
        <f t="shared" ca="1" si="114"/>
        <v>-86267477.754035428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-86267477.754035428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-359447.82397514762</v>
      </c>
      <c r="L1589" s="444">
        <f t="shared" ca="1" si="114"/>
        <v>-86626925.578010574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-86626925.578010574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-360945.52324171073</v>
      </c>
      <c r="L1590" s="444">
        <f t="shared" ca="1" si="114"/>
        <v>-86987871.101252288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-86987871.101252288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-362449.46292188455</v>
      </c>
      <c r="L1591" s="444">
        <f t="shared" ca="1" si="114"/>
        <v>-87350320.564174175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-87350320.564174175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-363959.66901739239</v>
      </c>
      <c r="L1592" s="444">
        <f t="shared" ca="1" si="114"/>
        <v>-87714280.233191565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-87714280.233191565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-365476.16763829818</v>
      </c>
      <c r="L1593" s="444">
        <f t="shared" ca="1" si="114"/>
        <v>-88079756.400829867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-88079756.400829867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-366998.98500345775</v>
      </c>
      <c r="L1594" s="444">
        <f t="shared" ca="1" si="114"/>
        <v>-88446755.385833323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-88446755.385833323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-368528.14744097216</v>
      </c>
      <c r="L1595" s="444">
        <f t="shared" ca="1" si="114"/>
        <v>-88815283.533274293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-88815283.533274293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-370063.68138864287</v>
      </c>
      <c r="L1596" s="444">
        <f t="shared" ca="1" si="114"/>
        <v>-89185347.214662939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-89185347.214662939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-371605.61339442892</v>
      </c>
      <c r="L1597" s="444">
        <f t="shared" ca="1" si="114"/>
        <v>-89556952.828057364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-89556952.828057364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-373153.97011690569</v>
      </c>
      <c r="L1598" s="444">
        <f t="shared" ca="1" si="114"/>
        <v>-89930106.798174262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-89930106.798174262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-374708.7783257261</v>
      </c>
      <c r="L1599" s="444">
        <f t="shared" ca="1" si="114"/>
        <v>-90304815.576499984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-90304815.576499984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-376270.06490208325</v>
      </c>
      <c r="L1600" s="444">
        <f t="shared" ca="1" si="114"/>
        <v>-90681085.641402066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-90681085.641402066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-377837.85683917528</v>
      </c>
      <c r="L1601" s="444">
        <f t="shared" ca="1" si="114"/>
        <v>-91058923.498241246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-91058923.498241246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-379412.18124267185</v>
      </c>
      <c r="L1602" s="444">
        <f t="shared" ca="1" si="114"/>
        <v>-91438335.67948392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-91438335.67948392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-380993.06533118302</v>
      </c>
      <c r="L1603" s="444">
        <f t="shared" ca="1" si="114"/>
        <v>-91819328.744815096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-91819328.744815096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-382580.53643672954</v>
      </c>
      <c r="L1604" s="444">
        <f t="shared" ca="1" si="114"/>
        <v>-92201909.281251833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-92201909.281251833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-384174.62200521596</v>
      </c>
      <c r="L1605" s="444">
        <f t="shared" ca="1" si="114"/>
        <v>-92586083.903257042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-92586083.903257042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-385775.34959690436</v>
      </c>
      <c r="L1606" s="444">
        <f t="shared" ca="1" si="114"/>
        <v>-92971859.252853945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-92971859.252853945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-387382.74688689143</v>
      </c>
      <c r="L1607" s="444">
        <f t="shared" ca="1" si="114"/>
        <v>-93359241.999740839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-93359241.999740839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-388996.84166558681</v>
      </c>
      <c r="L1608" s="444">
        <f t="shared" ca="1" si="114"/>
        <v>-93748238.84140642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-93748238.84140642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-390617.66183919343</v>
      </c>
      <c r="L1609" s="444">
        <f t="shared" ca="1" si="114"/>
        <v>-94138856.503245607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-94138856.503245607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-392245.23543019005</v>
      </c>
      <c r="L1610" s="444">
        <f t="shared" ca="1" si="114"/>
        <v>-94531101.738675803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-94531101.738675803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-393879.59057781583</v>
      </c>
      <c r="L1611" s="444">
        <f t="shared" ca="1" si="114"/>
        <v>-94924981.329253614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-94924981.329253614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-395520.75553855672</v>
      </c>
      <c r="L1612" s="444">
        <f t="shared" ca="1" si="114"/>
        <v>-95320502.084792167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-95320502.084792167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-397168.75868663401</v>
      </c>
      <c r="L1613" s="444">
        <f t="shared" ca="1" si="114"/>
        <v>-95717670.843478799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-95717670.843478799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-398823.62851449498</v>
      </c>
      <c r="L1614" s="444">
        <f t="shared" ca="1" si="114"/>
        <v>-96116494.471993297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-96116494.471993297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-400485.39363330539</v>
      </c>
      <c r="L1615" s="444">
        <f t="shared" ca="1" si="114"/>
        <v>-96516979.865626603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-96516979.865626603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-402154.08277344418</v>
      </c>
      <c r="L1616" s="444">
        <f t="shared" ca="1" si="114"/>
        <v>-96919133.94840005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-96919133.94840005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-403829.7247850002</v>
      </c>
      <c r="L1617" s="444">
        <f t="shared" ca="1" si="114"/>
        <v>-97322963.67318505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-97322963.67318505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-405512.34863827104</v>
      </c>
      <c r="L1618" s="444">
        <f t="shared" ca="1" si="114"/>
        <v>-97728476.021823317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-97728476.021823317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-407201.98342426383</v>
      </c>
      <c r="L1619" s="444">
        <f t="shared" ca="1" si="114"/>
        <v>-98135678.005247578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-98135678.005247578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-408898.65835519822</v>
      </c>
      <c r="L1620" s="444">
        <f t="shared" ca="1" si="114"/>
        <v>-98544576.663602769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-98544576.663602769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-410602.40276501153</v>
      </c>
      <c r="L1621" s="444">
        <f t="shared" ca="1" si="114"/>
        <v>-98955179.066367775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-98955179.066367775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-412313.24610986572</v>
      </c>
      <c r="L1622" s="444">
        <f t="shared" ca="1" si="114"/>
        <v>-99367492.312477648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-99367492.312477648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-414031.21796865686</v>
      </c>
      <c r="L1623" s="444">
        <f t="shared" ca="1" si="114"/>
        <v>-99781523.530446306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-99781523.530446306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-415756.34804352629</v>
      </c>
      <c r="L1624" s="444">
        <f t="shared" ca="1" si="114"/>
        <v>-100197279.87848984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-100197279.87848984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-417488.6661603743</v>
      </c>
      <c r="L1625" s="444">
        <f t="shared" ca="1" si="114"/>
        <v>-100614768.54465021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-100614768.54465021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-419228.20226937591</v>
      </c>
      <c r="L1626" s="444">
        <f t="shared" ca="1" si="114"/>
        <v>-101033996.74691959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-101033996.74691959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-420974.98644549825</v>
      </c>
      <c r="L1627" s="444">
        <f t="shared" ca="1" si="114"/>
        <v>-101454971.73336509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-101454971.73336509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-422729.04888902121</v>
      </c>
      <c r="L1628" s="444">
        <f t="shared" ca="1" si="114"/>
        <v>-101877700.78225411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-101877700.78225411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-424490.41992605879</v>
      </c>
      <c r="L1629" s="444">
        <f t="shared" ca="1" si="114"/>
        <v>-102302191.20218018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-102302191.20218018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-426259.13000908407</v>
      </c>
      <c r="L1630" s="444">
        <f t="shared" ca="1" si="114"/>
        <v>-102728450.33218926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-102728450.33218926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-428035.20971745526</v>
      </c>
      <c r="L1631" s="444">
        <f t="shared" ca="1" si="114"/>
        <v>-103156485.54190671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-103156485.54190671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-429818.68975794461</v>
      </c>
      <c r="L1632" s="444">
        <f t="shared" ca="1" si="114"/>
        <v>-103586304.23166466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-103586304.23166466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-431609.60096526938</v>
      </c>
      <c r="L1633" s="444">
        <f t="shared" ca="1" si="114"/>
        <v>-104017913.83262993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-104017913.83262993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-433407.9743026247</v>
      </c>
      <c r="L1634" s="444">
        <f t="shared" ca="1" si="114"/>
        <v>-104451321.80693255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-104451321.80693255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-435213.84086221899</v>
      </c>
      <c r="L1635" s="444">
        <f t="shared" ca="1" si="114"/>
        <v>-104886535.64779477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-104886535.64779477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-437027.23186581151</v>
      </c>
      <c r="L1636" s="444">
        <f t="shared" ca="1" si="114"/>
        <v>-105323562.87966058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-105323562.87966058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-438848.17866525234</v>
      </c>
      <c r="L1637" s="444">
        <f t="shared" ca="1" si="114"/>
        <v>-105762411.05832583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-105762411.05832583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-440676.71274302423</v>
      </c>
      <c r="L1638" s="444">
        <f t="shared" ca="1" si="114"/>
        <v>-106203087.77106886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-106203087.77106886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-442512.86571278691</v>
      </c>
      <c r="L1639" s="444">
        <f t="shared" ca="1" si="114"/>
        <v>-106645600.63678165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-106645600.63678165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-444356.6693199235</v>
      </c>
      <c r="L1640" s="444">
        <f t="shared" ca="1" si="114"/>
        <v>-107089957.30610158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-107089957.30610158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-446208.15544208983</v>
      </c>
      <c r="L1641" s="444">
        <f t="shared" ca="1" si="114"/>
        <v>-107536165.46154366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-107536165.46154366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-448067.35608976526</v>
      </c>
      <c r="L1642" s="444">
        <f t="shared" ca="1" si="114"/>
        <v>-107984232.81763344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-107984232.81763344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-449934.30340680591</v>
      </c>
      <c r="L1643" s="444">
        <f t="shared" ca="1" si="114"/>
        <v>-108434167.12104024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-108434167.12104024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-451809.02967100102</v>
      </c>
      <c r="L1644" s="444">
        <f t="shared" ca="1" si="114"/>
        <v>-108885976.15071124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-108885976.15071124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-453691.56729463011</v>
      </c>
      <c r="L1645" s="444">
        <f t="shared" ca="1" si="114"/>
        <v>-109339667.71800587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-109339667.71800587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-455581.94882502442</v>
      </c>
      <c r="L1646" s="444">
        <f t="shared" ca="1" si="114"/>
        <v>-109795249.6668309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-109795249.6668309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-457480.2069451288</v>
      </c>
      <c r="L1647" s="444">
        <f t="shared" ca="1" si="114"/>
        <v>-110252729.87377603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-110252729.87377603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-459386.37447406678</v>
      </c>
      <c r="L1648" s="444">
        <f t="shared" ca="1" si="114"/>
        <v>-110712116.2482501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-110712116.2482501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-461300.48436770879</v>
      </c>
      <c r="L1649" s="444">
        <f t="shared" ca="1" si="114"/>
        <v>-111173416.73261781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-111173416.73261781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-463222.56971924094</v>
      </c>
      <c r="L1650" s="444">
        <f t="shared" ca="1" si="114"/>
        <v>-111636639.30233705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-111636639.30233705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-465152.66375973768</v>
      </c>
      <c r="L1651" s="444">
        <f t="shared" ca="1" si="114"/>
        <v>-112101791.96609679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-112101791.96609679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-467090.79985873663</v>
      </c>
      <c r="L1652" s="444">
        <f t="shared" ca="1" si="114"/>
        <v>-112568882.76595552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-112568882.76595552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-469037.01152481465</v>
      </c>
      <c r="L1653" s="444">
        <f t="shared" ca="1" si="114"/>
        <v>-113037919.77748033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-113037919.77748033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-470991.33240616805</v>
      </c>
      <c r="L1654" s="444">
        <f t="shared" ca="1" si="114"/>
        <v>-113508911.1098865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-113508911.1098865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-472953.79629119375</v>
      </c>
      <c r="L1655" s="444">
        <f t="shared" ca="1" si="114"/>
        <v>-113981864.90617768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-113981864.90617768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-474924.43710907362</v>
      </c>
      <c r="L1656" s="444">
        <f t="shared" ca="1" si="114"/>
        <v>-114456789.34328675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-114456789.34328675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-476903.28893036151</v>
      </c>
      <c r="L1657" s="444">
        <f t="shared" ca="1" si="114"/>
        <v>-114933692.63221711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-114933692.63221711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-478890.38596757129</v>
      </c>
      <c r="L1658" s="444">
        <f t="shared" ca="1" si="114"/>
        <v>-115412583.01818468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-115412583.01818468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-480885.76257576951</v>
      </c>
      <c r="L1659" s="444">
        <f t="shared" ca="1" si="114"/>
        <v>-115893468.78076045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-115893468.78076045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-482889.45325316861</v>
      </c>
      <c r="L1660" s="444">
        <f t="shared" ca="1" si="114"/>
        <v>-116376358.23401362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-116376358.23401362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-484901.49264172342</v>
      </c>
      <c r="L1661" s="444">
        <f t="shared" ca="1" si="114"/>
        <v>-116861259.72665533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-116861259.72665533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-486921.91552773054</v>
      </c>
      <c r="L1662" s="444">
        <f t="shared" ca="1" si="114"/>
        <v>-117348181.64218307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-117348181.64218307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-488950.75684242946</v>
      </c>
      <c r="L1663" s="444">
        <f t="shared" ca="1" si="114"/>
        <v>-117837132.3990255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-117837132.3990255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-490988.05166260625</v>
      </c>
      <c r="L1664" s="444">
        <f t="shared" ca="1" si="114"/>
        <v>-118328120.45068811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-118328120.45068811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-493033.83521120041</v>
      </c>
      <c r="L1665" s="444">
        <f t="shared" ca="1" si="114"/>
        <v>-118821154.28589931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-118821154.28589931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-495088.14285791374</v>
      </c>
      <c r="L1666" s="444">
        <f t="shared" ca="1" si="114"/>
        <v>-119316242.42875722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-119316242.42875722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-497151.01011982176</v>
      </c>
      <c r="L1667" s="444">
        <f t="shared" ca="1" si="114"/>
        <v>-119813393.43887705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-119813393.43887705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-499222.4726619877</v>
      </c>
      <c r="L1668" s="444">
        <f t="shared" ca="1" si="114"/>
        <v>-120312615.91153903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-120312615.91153903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-501302.56629807927</v>
      </c>
      <c r="L1669" s="444">
        <f t="shared" ca="1" si="114"/>
        <v>-120813918.47783712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-120813918.47783712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-503391.32699098799</v>
      </c>
      <c r="L1670" s="444">
        <f t="shared" ca="1" si="114"/>
        <v>-121317309.80482811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-121317309.80482811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-505488.79085345042</v>
      </c>
      <c r="L1671" s="444">
        <f t="shared" ca="1" si="114"/>
        <v>-121822798.59568156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-121822798.59568156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-507594.9941486732</v>
      </c>
      <c r="L1672" s="444">
        <f t="shared" ca="1" si="114"/>
        <v>-122330393.58983023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-122330393.58983023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-509709.97329095931</v>
      </c>
      <c r="L1673" s="444">
        <f t="shared" ca="1" si="114"/>
        <v>-122840103.5631212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-122840103.5631212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-511833.76484633837</v>
      </c>
      <c r="L1674" s="444">
        <f t="shared" ca="1" si="114"/>
        <v>-123351937.32796754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-123351937.32796754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-513966.40553319809</v>
      </c>
      <c r="L1675" s="444">
        <f t="shared" ca="1" si="114"/>
        <v>-123865903.73350073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-123865903.73350073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-516107.93222291971</v>
      </c>
      <c r="L1676" s="444">
        <f t="shared" ca="1" si="114"/>
        <v>-124382011.66572365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-124382011.66572365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-518258.38194051519</v>
      </c>
      <c r="L1677" s="444">
        <f t="shared" ca="1" si="114"/>
        <v>-124900270.04766417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-124900270.04766417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-520417.79186526733</v>
      </c>
      <c r="L1678" s="444">
        <f t="shared" ca="1" si="114"/>
        <v>-125420687.83952944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-125420687.83952944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-522586.19933137269</v>
      </c>
      <c r="L1679" s="444">
        <f t="shared" ca="1" si="114"/>
        <v>-125943274.03886081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-125943274.03886081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-524763.6418285867</v>
      </c>
      <c r="L1680" s="444">
        <f t="shared" ca="1" si="114"/>
        <v>-126468037.68068939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-126468037.68068939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-526950.15700287244</v>
      </c>
      <c r="L1681" s="444">
        <f t="shared" ca="1" si="114"/>
        <v>-126994987.83769226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-126994987.83769226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-529145.78265705111</v>
      </c>
      <c r="L1682" s="444">
        <f t="shared" ca="1" si="114"/>
        <v>-127524133.62034932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-127524133.62034932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-531350.55675145553</v>
      </c>
      <c r="L1683" s="444">
        <f t="shared" ca="1" si="114"/>
        <v>-128055484.17710078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-128055484.17710078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-533564.51740458654</v>
      </c>
      <c r="L1684" s="444">
        <f t="shared" ca="1" si="114"/>
        <v>-128589048.69450536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-128589048.69450536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-535787.7028937724</v>
      </c>
      <c r="L1685" s="444">
        <f t="shared" ca="1" si="114"/>
        <v>-129124836.39739914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-129124836.39739914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-538020.15165582974</v>
      </c>
      <c r="L1686" s="444">
        <f t="shared" ca="1" si="114"/>
        <v>-129662856.54905497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-129662856.54905497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-540261.90228772897</v>
      </c>
      <c r="L1687" s="444">
        <f t="shared" ca="1" si="114"/>
        <v>-130203118.45134269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-130203118.45134269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-542512.99354726123</v>
      </c>
      <c r="L1688" s="444">
        <f t="shared" ca="1" si="114"/>
        <v>-130745631.44488995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-130745631.44488995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-544773.4643537082</v>
      </c>
      <c r="L1689" s="444">
        <f t="shared" ca="1" si="114"/>
        <v>-131290404.90924366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-131290404.90924366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-547043.3537885152</v>
      </c>
      <c r="L1690" s="444">
        <f t="shared" ca="1" si="114"/>
        <v>-131837448.26303217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-131837448.26303217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-549322.70109596732</v>
      </c>
      <c r="L1691" s="444">
        <f t="shared" ca="1" si="114"/>
        <v>-132386770.96412814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-132386770.96412814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-551611.5456838673</v>
      </c>
      <c r="L1692" s="444">
        <f t="shared" ca="1" si="114"/>
        <v>-132938382.509812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-132938382.509812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-553909.92712421669</v>
      </c>
      <c r="L1693" s="444">
        <f t="shared" ca="1" si="114"/>
        <v>-133492292.43693621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-133492292.43693621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-556217.88515390083</v>
      </c>
      <c r="L1694" s="444">
        <f t="shared" ca="1" si="114"/>
        <v>-134048510.32209012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-134048510.32209012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-558535.45967537549</v>
      </c>
      <c r="L1695" s="444">
        <f t="shared" ca="1" si="114"/>
        <v>-134607045.78176549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-134607045.78176549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-560862.69075735623</v>
      </c>
      <c r="L1696" s="444">
        <f t="shared" ca="1" si="114"/>
        <v>-135167908.47252285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-135167908.47252285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-563199.61863551184</v>
      </c>
      <c r="L1697" s="444">
        <f t="shared" ca="1" si="114"/>
        <v>-135731108.09115836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-135731108.09115836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-565546.28371315985</v>
      </c>
      <c r="L1698" s="444">
        <f t="shared" ca="1" si="114"/>
        <v>-136296654.37487152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-136296654.37487152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-567902.72656196472</v>
      </c>
      <c r="L1699" s="444">
        <f t="shared" ca="1" si="114"/>
        <v>-136864557.10143349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-136864557.10143349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-570268.98792263947</v>
      </c>
      <c r="L1700" s="444">
        <f t="shared" ca="1" si="114"/>
        <v>-137434826.08935612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-137434826.08935612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-572645.10870565055</v>
      </c>
      <c r="L1701" s="444">
        <f t="shared" ca="1" si="114"/>
        <v>-138007471.19806176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-138007471.19806176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-575031.12999192404</v>
      </c>
      <c r="L1702" s="444">
        <f t="shared" ca="1" si="114"/>
        <v>-138582502.32805368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-138582502.32805368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-577427.09303355706</v>
      </c>
      <c r="L1703" s="444">
        <f t="shared" ca="1" si="114"/>
        <v>-139159929.42108724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-139159929.42108724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-579833.0392545301</v>
      </c>
      <c r="L1704" s="444">
        <f t="shared" ca="1" si="114"/>
        <v>-139739762.46034175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-139739762.46034175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-582249.01025142393</v>
      </c>
      <c r="L1705" s="444">
        <f t="shared" ca="1" si="114"/>
        <v>-140322011.47059318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-140322011.47059318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-584675.04779413831</v>
      </c>
      <c r="L1706" s="444">
        <f t="shared" ca="1" si="114"/>
        <v>-140906686.51838732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-140906686.51838732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-587111.19382661383</v>
      </c>
      <c r="L1707" s="444">
        <f t="shared" ca="1" si="114"/>
        <v>-141493797.71221393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-141493797.71221393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-589557.49046755803</v>
      </c>
      <c r="L1708" s="444">
        <f t="shared" ca="1" si="114"/>
        <v>-142083355.20268148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-142083355.20268148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-592013.98001117283</v>
      </c>
      <c r="L1709" s="444">
        <f t="shared" ca="1" si="114"/>
        <v>-142675369.18269265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-142675369.18269265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-594480.70492788602</v>
      </c>
      <c r="L1710" s="444">
        <f t="shared" ca="1" si="114"/>
        <v>-143269849.88762054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-143269849.88762054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-596957.70786508557</v>
      </c>
      <c r="L1711" s="444">
        <f t="shared" ca="1" si="114"/>
        <v>-143866807.59548563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-143866807.59548563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-599445.03164785681</v>
      </c>
      <c r="L1712" s="444">
        <f t="shared" ca="1" si="114"/>
        <v>-144466252.62713349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-144466252.62713349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-601942.71927972289</v>
      </c>
      <c r="L1713" s="444">
        <f t="shared" ca="1" si="114"/>
        <v>-145068195.34641322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-145068195.34641322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-604450.81394338841</v>
      </c>
      <c r="L1714" s="444">
        <f t="shared" ca="1" si="114"/>
        <v>-145672646.16035661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-145672646.16035661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-606969.35900148586</v>
      </c>
      <c r="L1715" s="444">
        <f t="shared" ca="1" si="114"/>
        <v>-146279615.5193581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-146279615.5193581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-609498.3979973254</v>
      </c>
      <c r="L1716" s="444">
        <f t="shared" ca="1" si="114"/>
        <v>-146889113.91735542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-146889113.91735542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-612037.97465564753</v>
      </c>
      <c r="L1717" s="444">
        <f t="shared" ca="1" si="114"/>
        <v>-147501151.89201108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-147501151.89201108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-614588.13288337947</v>
      </c>
      <c r="L1718" s="444">
        <f t="shared" ca="1" si="114"/>
        <v>-148115740.02489445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-148115740.02489445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-617148.91677039349</v>
      </c>
      <c r="L1719" s="444">
        <f t="shared" ca="1" si="114"/>
        <v>-148732888.94166484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-148732888.94166484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-619720.37059027015</v>
      </c>
      <c r="L1720" s="444">
        <f t="shared" ca="1" si="114"/>
        <v>-149352609.31225511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-149352609.31225511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-622302.53880106297</v>
      </c>
      <c r="L1721" s="444">
        <f t="shared" ca="1" si="114"/>
        <v>-149974911.85105619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-149974911.85105619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-624895.46604606742</v>
      </c>
      <c r="L1722" s="444">
        <f t="shared" ca="1" si="114"/>
        <v>-150599807.31710225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-150599807.31710225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-627499.19715459272</v>
      </c>
      <c r="L1723" s="444">
        <f t="shared" ca="1" si="114"/>
        <v>-151227306.51425683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-151227306.51425683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-630113.77714273683</v>
      </c>
      <c r="L1724" s="444">
        <f t="shared" ca="1" si="114"/>
        <v>-151857420.29139957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-151857420.29139957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-632739.25121416489</v>
      </c>
      <c r="L1725" s="444">
        <f t="shared" ca="1" si="114"/>
        <v>-152490159.54261374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-152490159.54261374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-635375.66476089065</v>
      </c>
      <c r="L1726" s="444">
        <f t="shared" ca="1" si="114"/>
        <v>-153125535.20737463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-153125535.20737463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-638023.06336406094</v>
      </c>
      <c r="L1727" s="444">
        <f t="shared" ca="1" si="114"/>
        <v>-153763558.27073869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-153763558.27073869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-640681.49279474455</v>
      </c>
      <c r="L1728" s="444">
        <f t="shared" ca="1" si="114"/>
        <v>-154404239.76353344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-154404239.76353344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-643350.99901472265</v>
      </c>
      <c r="L1729" s="444">
        <f t="shared" ca="1" si="114"/>
        <v>-155047590.76254818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-155047590.76254818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-646031.62817728403</v>
      </c>
      <c r="L1730" s="444">
        <f t="shared" ca="1" si="114"/>
        <v>-155693622.39072546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-155693622.39072546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-648723.4266280228</v>
      </c>
      <c r="L1731" s="444">
        <f t="shared" ca="1" si="114"/>
        <v>-156342345.81735349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-156342345.81735349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-651426.44090563955</v>
      </c>
      <c r="L1732" s="444">
        <f t="shared" ca="1" si="114"/>
        <v>-156993772.25825912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-156993772.25825912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-654140.71774274635</v>
      </c>
      <c r="L1733" s="444">
        <f t="shared" ca="1" si="114"/>
        <v>-157647912.97600186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-157647912.97600186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-656866.30406667443</v>
      </c>
      <c r="L1734" s="444">
        <f t="shared" ca="1" si="114"/>
        <v>-158304779.28006855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-158304779.28006855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-659603.24700028566</v>
      </c>
      <c r="L1735" s="444">
        <f t="shared" ca="1" si="114"/>
        <v>-158964382.52706882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-158964382.52706882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-662351.59386278677</v>
      </c>
      <c r="L1736" s="444">
        <f t="shared" ca="1" si="114"/>
        <v>-159626734.1209316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-159626734.1209316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-665111.39217054832</v>
      </c>
      <c r="L1737" s="444">
        <f t="shared" ca="1" si="114"/>
        <v>-160291845.51310214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-160291845.51310214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-667882.68963792559</v>
      </c>
      <c r="L1738" s="444">
        <f t="shared" ca="1" si="114"/>
        <v>-160959728.20274007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-160959728.20274007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-670665.53417808365</v>
      </c>
      <c r="L1739" s="444">
        <f t="shared" ca="1" si="114"/>
        <v>-161630393.73691815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-161630393.73691815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-673459.97390382562</v>
      </c>
      <c r="L1740" s="444">
        <f t="shared" ca="1" si="114"/>
        <v>-162303853.71082199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-162303853.71082199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-676266.05712842499</v>
      </c>
      <c r="L1741" s="444">
        <f t="shared" ca="1" si="114"/>
        <v>-162980119.76795042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-162980119.76795042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-679083.83236646</v>
      </c>
      <c r="L1742" s="444">
        <f t="shared" ca="1" si="114"/>
        <v>-163659203.60031688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-163659203.60031688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-681913.34833465365</v>
      </c>
      <c r="L1743" s="444">
        <f t="shared" ca="1" si="114"/>
        <v>-164341116.94865152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-164341116.94865152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-684754.65395271464</v>
      </c>
      <c r="L1744" s="444">
        <f t="shared" ca="1" si="114"/>
        <v>-165025871.60260424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-165025871.60260424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-687607.7983441843</v>
      </c>
      <c r="L1745" s="444">
        <f t="shared" ca="1" si="114"/>
        <v>-165713479.40094844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-165713479.40094844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-690472.83083728515</v>
      </c>
      <c r="L1746" s="444">
        <f t="shared" ca="1" si="114"/>
        <v>-166403952.23178571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-166403952.23178571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-693349.80096577376</v>
      </c>
      <c r="L1747" s="444">
        <f t="shared" ca="1" si="114"/>
        <v>-167097302.0327515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-167097302.0327515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-696238.7584697979</v>
      </c>
      <c r="L1748" s="444">
        <f t="shared" ca="1" si="114"/>
        <v>-167793540.79122129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-167793540.79122129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-699139.75329675537</v>
      </c>
      <c r="L1749" s="444">
        <f t="shared" ca="1" si="114"/>
        <v>-168492680.54451805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-168492680.54451805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-702052.83560215856</v>
      </c>
      <c r="L1750" s="444">
        <f t="shared" ca="1" si="114"/>
        <v>-169194733.38012022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-169194733.38012022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-704978.05575050088</v>
      </c>
      <c r="L1751" s="444">
        <f t="shared" ca="1" si="114"/>
        <v>-169899711.43587071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-169899711.43587071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-707915.46431612794</v>
      </c>
      <c r="L1752" s="444">
        <f t="shared" ca="1" si="114"/>
        <v>-170607626.90018684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-170607626.90018684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-710865.11208411178</v>
      </c>
      <c r="L1753" s="444">
        <f t="shared" ca="1" si="114"/>
        <v>-171318492.01227096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-171318492.01227096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-713827.05005112896</v>
      </c>
      <c r="L1754" s="444">
        <f t="shared" ca="1" si="114"/>
        <v>-172032319.06232208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-172032319.06232208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-716801.32942634204</v>
      </c>
      <c r="L1755" s="444">
        <f t="shared" ca="1" si="114"/>
        <v>-172749120.39174843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-172749120.39174843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-719788.00163228507</v>
      </c>
      <c r="L1756" s="444">
        <f t="shared" ca="1" si="114"/>
        <v>-173468908.3933807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-173468908.3933807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-722787.11830575287</v>
      </c>
      <c r="L1757" s="444">
        <f t="shared" ca="1" si="114"/>
        <v>-174191695.51168644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-174191695.51168644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-725798.73129869346</v>
      </c>
      <c r="L1758" s="444">
        <f t="shared" ca="1" si="114"/>
        <v>-174917494.24298513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-174917494.24298513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-728822.8926791047</v>
      </c>
      <c r="L1759" s="444">
        <f t="shared" ca="1" si="114"/>
        <v>-175646317.13566422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-175646317.13566422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-731859.65473193431</v>
      </c>
      <c r="L1760" s="444">
        <f t="shared" ca="1" si="114"/>
        <v>-176378176.79039615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-176378176.79039615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-734909.06995998393</v>
      </c>
      <c r="L1761" s="444">
        <f t="shared" ca="1" si="114"/>
        <v>-177113085.86035615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-177113085.86035615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-737971.19108481728</v>
      </c>
      <c r="L1762" s="444">
        <f t="shared" ca="1" si="114"/>
        <v>-177851057.05144098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-177851057.05144098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-741046.07104767079</v>
      </c>
      <c r="L1763" s="444">
        <f t="shared" ca="1" si="114"/>
        <v>-178592103.12248865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-178592103.12248865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-744133.76301036938</v>
      </c>
      <c r="L1764" s="444">
        <f t="shared" ca="1" si="114"/>
        <v>-179336236.88549903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-179336236.88549903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-747234.32035624597</v>
      </c>
      <c r="L1765" s="444">
        <f t="shared" ca="1" si="114"/>
        <v>-180083471.20585528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-180083471.20585528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-750347.79669106368</v>
      </c>
      <c r="L1766" s="444">
        <f t="shared" ca="1" si="114"/>
        <v>-180833819.00254634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-180833819.00254634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-753474.24584394309</v>
      </c>
      <c r="L1767" s="444">
        <f t="shared" ca="1" si="114"/>
        <v>-181587293.24839029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-181587293.24839029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-756613.72186829289</v>
      </c>
      <c r="L1768" s="444">
        <f t="shared" ca="1" si="114"/>
        <v>-182343906.97025859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-182343906.97025859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-759766.27904274408</v>
      </c>
      <c r="L1769" s="444">
        <f t="shared" ca="1" si="114"/>
        <v>-183103673.24930134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-183103673.24930134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-762931.97187208897</v>
      </c>
      <c r="L1770" s="444">
        <f t="shared" ca="1" si="114"/>
        <v>-183866605.22117344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-183866605.22117344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-766110.85508822266</v>
      </c>
      <c r="L1771" s="444">
        <f t="shared" ca="1" si="114"/>
        <v>-184632716.07626167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-184632716.07626167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-769302.9836510903</v>
      </c>
      <c r="L1772" s="444">
        <f t="shared" ca="1" si="114"/>
        <v>-185402019.05991277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-185402019.05991277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-772508.41274963657</v>
      </c>
      <c r="L1773" s="444">
        <f t="shared" ca="1" si="114"/>
        <v>-186174527.47266242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-186174527.47266242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-775727.19780276006</v>
      </c>
      <c r="L1774" s="444">
        <f t="shared" ca="1" si="114"/>
        <v>-186950254.67046517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-186950254.67046517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-778959.39446027158</v>
      </c>
      <c r="L1775" s="444">
        <f t="shared" ca="1" si="114"/>
        <v>-187729214.06492543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-187729214.06492543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-782205.05860385601</v>
      </c>
      <c r="L1776" s="444">
        <f t="shared" ca="1" si="114"/>
        <v>-188511419.12352929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-188511419.12352929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-785464.24634803867</v>
      </c>
      <c r="L1777" s="444">
        <f t="shared" ca="1" si="114"/>
        <v>-189296883.36987734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-189296883.36987734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-788737.01404115558</v>
      </c>
      <c r="L1778" s="444">
        <f t="shared" ca="1" si="114"/>
        <v>-190085620.38391849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-190085620.38391849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-792023.418266327</v>
      </c>
      <c r="L1779" s="444">
        <f t="shared" ca="1" si="114"/>
        <v>-190877643.80218482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-190877643.80218482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-795323.5158424367</v>
      </c>
      <c r="L1780" s="444">
        <f t="shared" ca="1" si="114"/>
        <v>-191672967.31802726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-191672967.31802726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-798637.36382511351</v>
      </c>
      <c r="L1781" s="444">
        <f t="shared" ca="1" si="114"/>
        <v>-192471604.68185237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-192471604.68185237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-801965.01950771816</v>
      </c>
      <c r="L1782" s="444">
        <f t="shared" ca="1" si="114"/>
        <v>-193273569.70136008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-193273569.70136008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-805306.54042233364</v>
      </c>
      <c r="L1783" s="444">
        <f t="shared" ca="1" si="114"/>
        <v>-194078876.2417824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-194078876.2417824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-808661.98434075993</v>
      </c>
      <c r="L1784" s="444">
        <f t="shared" ca="1" si="114"/>
        <v>-194887538.22612315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-194887538.22612315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-812031.40927551314</v>
      </c>
      <c r="L1785" s="444">
        <f t="shared" ca="1" si="114"/>
        <v>-195699569.63539866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-195699569.63539866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-815414.87348082778</v>
      </c>
      <c r="L1786" s="444">
        <f t="shared" ca="1" si="114"/>
        <v>-196514984.50887948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-196514984.50887948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-818812.43545366451</v>
      </c>
      <c r="L1787" s="444">
        <f t="shared" ca="1" si="114"/>
        <v>-197333796.94433314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-197333796.94433314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-822224.15393472137</v>
      </c>
      <c r="L1788" s="444">
        <f t="shared" ca="1" si="114"/>
        <v>-198156021.09826785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-198156021.09826785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-825650.08790944936</v>
      </c>
      <c r="L1789" s="444">
        <f t="shared" ca="1" si="114"/>
        <v>-198981671.18617731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-198981671.18617731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-829090.29660907213</v>
      </c>
      <c r="L1790" s="444">
        <f t="shared" ca="1" si="114"/>
        <v>-199810761.48278639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-199810761.48278639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-832544.83951160999</v>
      </c>
      <c r="L1791" s="444">
        <f t="shared" ca="1" si="114"/>
        <v>-200643306.32229799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-200643306.32229799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-836013.77634290827</v>
      </c>
      <c r="L1792" s="444">
        <f t="shared" ca="1" si="114"/>
        <v>-201479320.09864089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-201479320.09864089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-839497.16707767034</v>
      </c>
      <c r="L1793" s="444">
        <f t="shared" ref="L1793:L2047" ca="1" si="119">I1793-J1793+K1793</f>
        <v>-202318817.26571855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-202318817.26571855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-842995.07194049389</v>
      </c>
      <c r="L1794" s="444">
        <f t="shared" ca="1" si="119"/>
        <v>-203161812.33765903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-203161812.33765903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-846507.55140691262</v>
      </c>
      <c r="L1795" s="444">
        <f t="shared" ca="1" si="119"/>
        <v>-204008319.88906595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-204008319.88906595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-850034.66620444146</v>
      </c>
      <c r="L1796" s="444">
        <f t="shared" ca="1" si="119"/>
        <v>-204858354.5552704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-204858354.5552704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-853576.47731362667</v>
      </c>
      <c r="L1797" s="444">
        <f t="shared" ca="1" si="119"/>
        <v>-205711931.03258404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-205711931.03258404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-857133.0459691002</v>
      </c>
      <c r="L1798" s="444">
        <f t="shared" ca="1" si="119"/>
        <v>-206569064.07855314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-206569064.07855314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-860704.43366063805</v>
      </c>
      <c r="L1799" s="444">
        <f t="shared" ca="1" si="119"/>
        <v>-207429768.51221377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-207429768.51221377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-864290.702134224</v>
      </c>
      <c r="L1800" s="444">
        <f t="shared" ca="1" si="119"/>
        <v>-208294059.21434799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-208294059.21434799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-867891.91339311656</v>
      </c>
      <c r="L1801" s="444">
        <f t="shared" ca="1" si="119"/>
        <v>-209161951.1277411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-209161951.1277411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-871508.12969892123</v>
      </c>
      <c r="L1802" s="444">
        <f t="shared" ca="1" si="119"/>
        <v>-210033459.25744003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-210033459.25744003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-875139.41357266682</v>
      </c>
      <c r="L1803" s="444">
        <f t="shared" ca="1" si="119"/>
        <v>-210908598.6710127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-210908598.6710127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-878785.8277958862</v>
      </c>
      <c r="L1804" s="444">
        <f t="shared" ca="1" si="119"/>
        <v>-211787384.49880859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-211787384.49880859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-882447.43541170249</v>
      </c>
      <c r="L1805" s="444">
        <f t="shared" ca="1" si="119"/>
        <v>-212669831.93422028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-212669831.93422028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-886124.29972591787</v>
      </c>
      <c r="L1806" s="444">
        <f t="shared" ca="1" si="119"/>
        <v>-213555956.2339462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-213555956.2339462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-889816.48430810915</v>
      </c>
      <c r="L1807" s="444">
        <f t="shared" ca="1" si="119"/>
        <v>-214445772.71825433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-214445772.71825433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-893524.05299272644</v>
      </c>
      <c r="L1808" s="444">
        <f t="shared" ca="1" si="119"/>
        <v>-215339296.77124706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-215339296.77124706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-897247.06988019589</v>
      </c>
      <c r="L1809" s="444">
        <f t="shared" ca="1" si="119"/>
        <v>-216236543.84112725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-216236543.84112725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-900985.59933803021</v>
      </c>
      <c r="L1810" s="444">
        <f t="shared" ca="1" si="119"/>
        <v>-217137529.44046527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-217137529.44046527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-904739.70600193867</v>
      </c>
      <c r="L1811" s="444">
        <f t="shared" ca="1" si="119"/>
        <v>-218042269.14646721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-218042269.14646721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-908509.45477694669</v>
      </c>
      <c r="L1812" s="444">
        <f t="shared" ca="1" si="119"/>
        <v>-218950778.60124415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-218950778.60124415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-912294.91083851724</v>
      </c>
      <c r="L1813" s="444">
        <f t="shared" ca="1" si="119"/>
        <v>-219863073.51208267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-219863073.51208267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-916096.13963367778</v>
      </c>
      <c r="L1814" s="444">
        <f t="shared" ca="1" si="119"/>
        <v>-220779169.65171635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-220779169.65171635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-919913.20688215131</v>
      </c>
      <c r="L1815" s="444">
        <f t="shared" ca="1" si="119"/>
        <v>-221699082.8585985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-221699082.8585985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-923746.17857749376</v>
      </c>
      <c r="L1816" s="444">
        <f t="shared" ca="1" si="119"/>
        <v>-222622829.03717598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-222622829.03717598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-927595.12098823336</v>
      </c>
      <c r="L1817" s="444">
        <f t="shared" ca="1" si="119"/>
        <v>-223550424.1581642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-223550424.1581642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-931460.10065901745</v>
      </c>
      <c r="L1818" s="444">
        <f t="shared" ca="1" si="119"/>
        <v>-224481884.25882322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-224481884.25882322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-935341.18441176321</v>
      </c>
      <c r="L1819" s="444">
        <f t="shared" ca="1" si="119"/>
        <v>-225417225.44323498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-225417225.44323498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-939238.43934681243</v>
      </c>
      <c r="L1820" s="444">
        <f t="shared" ca="1" si="119"/>
        <v>-226356463.8825818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-226356463.8825818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-943151.93284409097</v>
      </c>
      <c r="L1821" s="444">
        <f t="shared" ca="1" si="119"/>
        <v>-227299615.8154259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-227299615.8154259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-947081.73256427445</v>
      </c>
      <c r="L1822" s="444">
        <f t="shared" ca="1" si="119"/>
        <v>-228246697.54799017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-228246697.54799017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-951027.90644995903</v>
      </c>
      <c r="L1823" s="444">
        <f t="shared" ca="1" si="119"/>
        <v>-229197725.45444015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-229197725.45444015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-954990.52272683394</v>
      </c>
      <c r="L1824" s="444">
        <f t="shared" ca="1" si="119"/>
        <v>-230152715.97716698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-230152715.97716698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-958969.6499048624</v>
      </c>
      <c r="L1825" s="444">
        <f t="shared" ca="1" si="119"/>
        <v>-231111685.62707186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-231111685.62707186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-962965.35677946603</v>
      </c>
      <c r="L1826" s="444">
        <f t="shared" ca="1" si="119"/>
        <v>-232074650.98385131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-232074650.98385131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-966977.71243271371</v>
      </c>
      <c r="L1827" s="444">
        <f t="shared" ca="1" si="119"/>
        <v>-233041628.69628403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-233041628.69628403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-971006.78623451677</v>
      </c>
      <c r="L1828" s="444">
        <f t="shared" ca="1" si="119"/>
        <v>-234012635.48251855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-234012635.48251855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-975052.64784382714</v>
      </c>
      <c r="L1829" s="444">
        <f t="shared" ca="1" si="119"/>
        <v>-234987688.13036239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-234987688.13036239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-979115.36720984324</v>
      </c>
      <c r="L1830" s="444">
        <f t="shared" ca="1" si="119"/>
        <v>-235966803.49757224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-235966803.49757224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-983195.01457321772</v>
      </c>
      <c r="L1831" s="444">
        <f t="shared" ca="1" si="119"/>
        <v>-236949998.51214546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-236949998.51214546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-987291.66046727274</v>
      </c>
      <c r="L1832" s="444">
        <f t="shared" ca="1" si="119"/>
        <v>-237937290.17261273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-237937290.17261273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-991405.37571921968</v>
      </c>
      <c r="L1833" s="444">
        <f t="shared" ca="1" si="119"/>
        <v>-238928695.54833195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-238928695.54833195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-995536.23145138309</v>
      </c>
      <c r="L1834" s="444">
        <f t="shared" ca="1" si="119"/>
        <v>-239924231.77978334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-239924231.77978334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-999684.29908243055</v>
      </c>
      <c r="L1835" s="444">
        <f t="shared" ca="1" si="119"/>
        <v>-240923916.07886577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-240923916.07886577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-1003849.6503286073</v>
      </c>
      <c r="L1836" s="444">
        <f t="shared" ca="1" si="119"/>
        <v>-241927765.72919437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-241927765.72919437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-1008032.3572049765</v>
      </c>
      <c r="L1837" s="444">
        <f t="shared" ca="1" si="119"/>
        <v>-242935798.08639935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-242935798.08639935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-1012232.4920266641</v>
      </c>
      <c r="L1838" s="444">
        <f t="shared" ca="1" si="119"/>
        <v>-243948030.578426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-243948030.578426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-1016450.1274101082</v>
      </c>
      <c r="L1839" s="444">
        <f t="shared" ca="1" si="119"/>
        <v>-244964480.70583612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-244964480.70583612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-1020685.3362743171</v>
      </c>
      <c r="L1840" s="444">
        <f t="shared" ca="1" si="119"/>
        <v>-245985166.04211044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-245985166.04211044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-1024938.1918421268</v>
      </c>
      <c r="L1841" s="444">
        <f t="shared" ca="1" si="119"/>
        <v>-247010104.23395258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-247010104.23395258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-1029208.7676414689</v>
      </c>
      <c r="L1842" s="444">
        <f t="shared" ca="1" si="119"/>
        <v>-248039313.00159404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-248039313.00159404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-1033497.1375066419</v>
      </c>
      <c r="L1843" s="444">
        <f t="shared" ca="1" si="119"/>
        <v>-249072810.13910067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-249072810.13910067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-1037803.3755795863</v>
      </c>
      <c r="L1844" s="444">
        <f t="shared" ca="1" si="119"/>
        <v>-250110613.51468027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-250110613.51468027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-1042127.5563111678</v>
      </c>
      <c r="L1845" s="444">
        <f t="shared" ca="1" si="119"/>
        <v>-251152741.07099143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-251152741.07099143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-1046469.7544624642</v>
      </c>
      <c r="L1846" s="444">
        <f t="shared" ca="1" si="119"/>
        <v>-252199210.82545388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-252199210.82545388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-1050830.0451060578</v>
      </c>
      <c r="L1847" s="444">
        <f t="shared" ca="1" si="119"/>
        <v>-253250040.87055993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-253250040.87055993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-1055208.5036273331</v>
      </c>
      <c r="L1848" s="444">
        <f t="shared" ca="1" si="119"/>
        <v>-254305249.37418726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-254305249.37418726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-1059605.2057257802</v>
      </c>
      <c r="L1849" s="444">
        <f t="shared" ca="1" si="119"/>
        <v>-255364854.57991305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-255364854.57991305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-1064020.2274163044</v>
      </c>
      <c r="L1850" s="444">
        <f t="shared" ca="1" si="119"/>
        <v>-256428874.80732936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-256428874.80732936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-1068453.645030539</v>
      </c>
      <c r="L1851" s="444">
        <f t="shared" ca="1" si="119"/>
        <v>-257497328.45235988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-257497328.45235988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-1072905.5352181662</v>
      </c>
      <c r="L1852" s="444">
        <f t="shared" ca="1" si="119"/>
        <v>-258570233.98757806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-258570233.98757806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-1077375.9749482418</v>
      </c>
      <c r="L1853" s="444">
        <f t="shared" ca="1" si="119"/>
        <v>-259647609.96252629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-259647609.96252629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-1081865.0415105263</v>
      </c>
      <c r="L1854" s="444">
        <f t="shared" ca="1" si="119"/>
        <v>-260729475.00403681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-260729475.00403681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-1086372.8125168202</v>
      </c>
      <c r="L1855" s="444">
        <f t="shared" ca="1" si="119"/>
        <v>-261815847.81655362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-261815847.81655362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-1090899.3659023065</v>
      </c>
      <c r="L1856" s="444">
        <f t="shared" ca="1" si="119"/>
        <v>-262906747.18245593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-262906747.18245593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-1095444.7799268996</v>
      </c>
      <c r="L1857" s="444">
        <f t="shared" ca="1" si="119"/>
        <v>-264002191.96238282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-264002191.96238282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-1100009.1331765952</v>
      </c>
      <c r="L1858" s="444">
        <f t="shared" ca="1" si="119"/>
        <v>-265102201.09555942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-265102201.09555942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-1104592.504564831</v>
      </c>
      <c r="L1859" s="444">
        <f t="shared" ca="1" si="119"/>
        <v>-266206793.60012424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-266206793.60012424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-1109194.973333851</v>
      </c>
      <c r="L1860" s="444">
        <f t="shared" ca="1" si="119"/>
        <v>-267315988.57345811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-267315988.57345811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-1113816.6190560756</v>
      </c>
      <c r="L1861" s="444">
        <f t="shared" ca="1" si="119"/>
        <v>-268429805.19251418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-268429805.19251418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-1118457.5216354756</v>
      </c>
      <c r="L1862" s="444">
        <f t="shared" ca="1" si="119"/>
        <v>-269548262.71414965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-269548262.71414965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-1123117.7613089569</v>
      </c>
      <c r="L1863" s="444">
        <f t="shared" ca="1" si="119"/>
        <v>-270671380.47545862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-270671380.47545862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-1127797.4186477442</v>
      </c>
      <c r="L1864" s="444">
        <f t="shared" ca="1" si="119"/>
        <v>-271799177.89410639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-271799177.89410639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-1132496.5745587766</v>
      </c>
      <c r="L1865" s="444">
        <f t="shared" ca="1" si="119"/>
        <v>-272931674.46866518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-272931674.46866518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-1137215.3102861049</v>
      </c>
      <c r="L1866" s="444">
        <f t="shared" ca="1" si="119"/>
        <v>-274068889.77895129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-274068889.77895129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-1141953.7074122969</v>
      </c>
      <c r="L1867" s="444">
        <f t="shared" ca="1" si="119"/>
        <v>-275210843.48636359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-275210843.48636359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-1146711.8478598483</v>
      </c>
      <c r="L1868" s="444">
        <f t="shared" ca="1" si="119"/>
        <v>-276357555.33422345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-276357555.33422345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-1151489.8138925978</v>
      </c>
      <c r="L1869" s="444">
        <f t="shared" ca="1" si="119"/>
        <v>-277509045.14811605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-277509045.14811605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-1156287.6881171502</v>
      </c>
      <c r="L1870" s="444">
        <f t="shared" ca="1" si="119"/>
        <v>-278665332.8362332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-278665332.8362332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-1161105.553484305</v>
      </c>
      <c r="L1871" s="444">
        <f t="shared" ca="1" si="119"/>
        <v>-279826438.38971752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-279826438.38971752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-1165943.4932904895</v>
      </c>
      <c r="L1872" s="444">
        <f t="shared" ca="1" si="119"/>
        <v>-280992381.883008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-280992381.883008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-1170801.5911792</v>
      </c>
      <c r="L1873" s="444">
        <f t="shared" ca="1" si="119"/>
        <v>-282163183.4741872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-282163183.4741872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-1175679.9311424466</v>
      </c>
      <c r="L1874" s="444">
        <f t="shared" ca="1" si="119"/>
        <v>-283338863.40532964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-283338863.40532964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-1180578.5975222068</v>
      </c>
      <c r="L1875" s="444">
        <f t="shared" ca="1" si="119"/>
        <v>-284519442.00285184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-284519442.00285184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-1185497.6750118826</v>
      </c>
      <c r="L1876" s="444">
        <f t="shared" ca="1" si="119"/>
        <v>-285704939.67786372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-285704939.67786372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-1190437.2486577656</v>
      </c>
      <c r="L1877" s="444">
        <f t="shared" ca="1" si="119"/>
        <v>-286895376.92652148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-286895376.92652148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-1195397.4038605061</v>
      </c>
      <c r="L1878" s="444">
        <f t="shared" ca="1" si="119"/>
        <v>-288090774.33038199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-288090774.33038199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-1200378.2263765917</v>
      </c>
      <c r="L1879" s="444">
        <f t="shared" ca="1" si="119"/>
        <v>-289291152.55675858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-289291152.55675858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-1205379.8023198275</v>
      </c>
      <c r="L1880" s="444">
        <f t="shared" ca="1" si="119"/>
        <v>-290496532.35907841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-290496532.35907841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-1210402.2181628267</v>
      </c>
      <c r="L1881" s="444">
        <f t="shared" ca="1" si="119"/>
        <v>-291706934.57724124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-291706934.57724124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-1215445.5607385051</v>
      </c>
      <c r="L1882" s="444">
        <f t="shared" ca="1" si="119"/>
        <v>-292922380.13797975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-292922380.13797975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-1220509.9172415822</v>
      </c>
      <c r="L1883" s="444">
        <f t="shared" ca="1" si="119"/>
        <v>-294142890.05522132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-294142890.05522132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-1225595.3752300888</v>
      </c>
      <c r="L1884" s="444">
        <f t="shared" ca="1" si="119"/>
        <v>-295368485.43045139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-295368485.43045139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-1230702.0226268808</v>
      </c>
      <c r="L1885" s="444">
        <f t="shared" ca="1" si="119"/>
        <v>-296599187.45307827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-296599187.45307827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-1235829.9477211596</v>
      </c>
      <c r="L1886" s="444">
        <f t="shared" ca="1" si="119"/>
        <v>-297835017.40079945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-297835017.40079945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-1240979.2391699976</v>
      </c>
      <c r="L1887" s="444">
        <f t="shared" ca="1" si="119"/>
        <v>-299075996.63996947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-299075996.63996947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-1246149.9859998727</v>
      </c>
      <c r="L1888" s="444">
        <f t="shared" ca="1" si="119"/>
        <v>-300322146.62596935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-300322146.62596935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-1251342.2776082056</v>
      </c>
      <c r="L1889" s="444">
        <f t="shared" ca="1" si="119"/>
        <v>-301573488.90357757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-301573488.90357757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-1256556.2037649066</v>
      </c>
      <c r="L1890" s="444">
        <f t="shared" ca="1" si="119"/>
        <v>-302830045.10734248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-302830045.10734248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-1261791.854613927</v>
      </c>
      <c r="L1891" s="444">
        <f t="shared" ca="1" si="119"/>
        <v>-304091836.96195638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-304091836.96195638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-1267049.3206748182</v>
      </c>
      <c r="L1892" s="444">
        <f t="shared" ca="1" si="119"/>
        <v>-305358886.28263122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-305358886.28263122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-1272328.6928442968</v>
      </c>
      <c r="L1893" s="444">
        <f t="shared" ca="1" si="119"/>
        <v>-306631214.97547549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-306631214.97547549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-1277630.0623978146</v>
      </c>
      <c r="L1894" s="444">
        <f t="shared" ca="1" si="119"/>
        <v>-307908845.03787333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-307908845.03787333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-1282953.5209911389</v>
      </c>
      <c r="L1895" s="444">
        <f t="shared" ca="1" si="119"/>
        <v>-309191798.55886447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-309191798.55886447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-1288299.1606619353</v>
      </c>
      <c r="L1896" s="444">
        <f t="shared" ca="1" si="119"/>
        <v>-310480097.71952641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-310480097.71952641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-1293667.0738313601</v>
      </c>
      <c r="L1897" s="444">
        <f t="shared" ca="1" si="119"/>
        <v>-311773764.79335779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-311773764.79335779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-1299057.3533056574</v>
      </c>
      <c r="L1898" s="444">
        <f t="shared" ca="1" si="119"/>
        <v>-313072822.14666343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-313072822.14666343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-1304470.0922777643</v>
      </c>
      <c r="L1899" s="444">
        <f t="shared" ca="1" si="119"/>
        <v>-314377292.23894119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-314377292.23894119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-1309905.3843289216</v>
      </c>
      <c r="L1900" s="444">
        <f t="shared" ca="1" si="119"/>
        <v>-315687197.62327009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-315687197.62327009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-1315363.3234302921</v>
      </c>
      <c r="L1901" s="444">
        <f t="shared" ca="1" si="119"/>
        <v>-317002560.94670039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-317002560.94670039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-1320844.0039445849</v>
      </c>
      <c r="L1902" s="444">
        <f t="shared" ca="1" si="119"/>
        <v>-318323404.95064497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-318323404.95064497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-1326347.5206276875</v>
      </c>
      <c r="L1903" s="444">
        <f t="shared" ca="1" si="119"/>
        <v>-319649752.47127265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-319649752.47127265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-1331873.9686303027</v>
      </c>
      <c r="L1904" s="444">
        <f t="shared" ca="1" si="119"/>
        <v>-320981626.43990296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-320981626.43990296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-1337423.4434995956</v>
      </c>
      <c r="L1905" s="444">
        <f t="shared" ca="1" si="119"/>
        <v>-322319049.88340259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-322319049.88340259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-1342996.0411808442</v>
      </c>
      <c r="L1906" s="444">
        <f t="shared" ca="1" si="119"/>
        <v>-323662045.92458344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-323662045.92458344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-1348591.8580190977</v>
      </c>
      <c r="L1907" s="444">
        <f t="shared" ca="1" si="119"/>
        <v>-325010637.78260255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-325010637.78260255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-1354210.990760844</v>
      </c>
      <c r="L1908" s="444">
        <f t="shared" ca="1" si="119"/>
        <v>-326364848.77336341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-326364848.77336341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-1359853.5365556809</v>
      </c>
      <c r="L1909" s="444">
        <f t="shared" ca="1" si="119"/>
        <v>-327724702.30991912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-327724702.30991912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-1365519.5929579963</v>
      </c>
      <c r="L1910" s="444">
        <f t="shared" ca="1" si="119"/>
        <v>-329090221.90287709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-329090221.90287709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-1371209.2579286546</v>
      </c>
      <c r="L1911" s="444">
        <f t="shared" ca="1" si="119"/>
        <v>-330461431.16080576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-330461431.16080576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-1376922.6298366906</v>
      </c>
      <c r="L1912" s="444">
        <f t="shared" ca="1" si="119"/>
        <v>-331838353.79064244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-331838353.79064244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-1382659.8074610101</v>
      </c>
      <c r="L1913" s="444">
        <f t="shared" ca="1" si="119"/>
        <v>-333221013.59810346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-333221013.59810346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-1388420.8899920979</v>
      </c>
      <c r="L1914" s="444">
        <f t="shared" ca="1" si="119"/>
        <v>-334609434.48809558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-334609434.48809558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-1394205.9770337315</v>
      </c>
      <c r="L1915" s="444">
        <f t="shared" ca="1" si="119"/>
        <v>-336003640.46512932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-336003640.46512932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-1400015.1686047055</v>
      </c>
      <c r="L1916" s="444">
        <f t="shared" ca="1" si="119"/>
        <v>-337403655.63373405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-337403655.63373405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-1405848.5651405584</v>
      </c>
      <c r="L1917" s="444">
        <f t="shared" ca="1" si="119"/>
        <v>-338809504.19887459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-338809504.19887459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-1411706.2674953109</v>
      </c>
      <c r="L1918" s="444">
        <f t="shared" ca="1" si="119"/>
        <v>-340221210.46636993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-340221210.46636993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-1417588.376943208</v>
      </c>
      <c r="L1919" s="444">
        <f t="shared" ca="1" si="119"/>
        <v>-341638798.84331316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-341638798.84331316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-1423494.9951804716</v>
      </c>
      <c r="L1920" s="444">
        <f t="shared" ca="1" si="119"/>
        <v>-343062293.83849365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-343062293.83849365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-1429426.2243270569</v>
      </c>
      <c r="L1921" s="444">
        <f t="shared" ca="1" si="119"/>
        <v>-344491720.06282067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-344491720.06282067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-1435382.1669284194</v>
      </c>
      <c r="L1922" s="444">
        <f t="shared" ca="1" si="119"/>
        <v>-345927102.22974908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-345927102.22974908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-1441362.9259572879</v>
      </c>
      <c r="L1923" s="444">
        <f t="shared" ca="1" si="119"/>
        <v>-347368465.15570635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-347368465.15570635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-1447368.604815443</v>
      </c>
      <c r="L1924" s="444">
        <f t="shared" ca="1" si="119"/>
        <v>-348815833.76052177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-348815833.76052177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-1453399.3073355074</v>
      </c>
      <c r="L1925" s="444">
        <f t="shared" ca="1" si="119"/>
        <v>-350269233.06785727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-350269233.06785727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-1459455.1377827385</v>
      </c>
      <c r="L1926" s="444">
        <f t="shared" ca="1" si="119"/>
        <v>-351728688.20564002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-351728688.20564002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-1465536.2008568335</v>
      </c>
      <c r="L1927" s="444">
        <f t="shared" ca="1" si="119"/>
        <v>-353194224.40649682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-353194224.40649682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-1471642.6016937369</v>
      </c>
      <c r="L1928" s="444">
        <f t="shared" ca="1" si="119"/>
        <v>-354665867.00819057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-354665867.00819057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-1477774.4458674607</v>
      </c>
      <c r="L1929" s="444">
        <f t="shared" ca="1" si="119"/>
        <v>-356143641.45405805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-356143641.45405805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-1483931.8393919086</v>
      </c>
      <c r="L1930" s="444">
        <f t="shared" ca="1" si="119"/>
        <v>-357627573.29344994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-357627573.29344994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-1490114.888722708</v>
      </c>
      <c r="L1931" s="444">
        <f t="shared" ca="1" si="119"/>
        <v>-359117688.18217266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-359117688.18217266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-1496323.7007590528</v>
      </c>
      <c r="L1932" s="444">
        <f t="shared" ca="1" si="119"/>
        <v>-360614011.88293171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-360614011.88293171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-1502558.3828455487</v>
      </c>
      <c r="L1933" s="444">
        <f t="shared" ca="1" si="119"/>
        <v>-362116570.26577723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-362116570.26577723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-1508819.0427740717</v>
      </c>
      <c r="L1934" s="444">
        <f t="shared" ca="1" si="119"/>
        <v>-363625389.30855131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-363625389.30855131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-1515105.7887856304</v>
      </c>
      <c r="L1935" s="444">
        <f t="shared" ca="1" si="119"/>
        <v>-365140495.09733695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-365140495.09733695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-1521418.7295722372</v>
      </c>
      <c r="L1936" s="444">
        <f t="shared" ca="1" si="119"/>
        <v>-366661913.82690918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-366661913.82690918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-1527757.9742787883</v>
      </c>
      <c r="L1937" s="444">
        <f t="shared" ca="1" si="119"/>
        <v>-368189671.80118799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-368189671.80118799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-1534123.63250495</v>
      </c>
      <c r="L1938" s="444">
        <f t="shared" ca="1" si="119"/>
        <v>-369723795.43369293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-369723795.43369293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-1540515.8143070538</v>
      </c>
      <c r="L1939" s="444">
        <f t="shared" ca="1" si="119"/>
        <v>-371264311.24799997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-371264311.24799997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-1546934.6301999998</v>
      </c>
      <c r="L1940" s="444">
        <f t="shared" ca="1" si="119"/>
        <v>-372811245.87819999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-372811245.87819999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-1553380.1911591666</v>
      </c>
      <c r="L1941" s="444">
        <f t="shared" ca="1" si="119"/>
        <v>-374364626.06935918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-374364626.06935918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-1559852.60862233</v>
      </c>
      <c r="L1942" s="444">
        <f t="shared" ca="1" si="119"/>
        <v>-375924478.6779815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-375924478.6779815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-1566351.9944915895</v>
      </c>
      <c r="L1943" s="444">
        <f t="shared" ca="1" si="119"/>
        <v>-377490830.67247307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-377490830.67247307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-1572878.4611353045</v>
      </c>
      <c r="L1944" s="444">
        <f t="shared" ca="1" si="119"/>
        <v>-379063709.1336084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-379063709.1336084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-1579432.1213900349</v>
      </c>
      <c r="L1945" s="444">
        <f t="shared" ca="1" si="119"/>
        <v>-380643141.25499845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-380643141.25499845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-1586013.0885624934</v>
      </c>
      <c r="L1946" s="444">
        <f t="shared" ca="1" si="119"/>
        <v>-382229154.34356093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-382229154.34356093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-1592621.4764315039</v>
      </c>
      <c r="L1947" s="444">
        <f t="shared" ca="1" si="119"/>
        <v>-383821775.81999242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-383821775.81999242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-1599257.3992499684</v>
      </c>
      <c r="L1948" s="444">
        <f t="shared" ca="1" si="119"/>
        <v>-385421033.21924239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-385421033.21924239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-1605920.9717468433</v>
      </c>
      <c r="L1949" s="444">
        <f t="shared" ca="1" si="119"/>
        <v>-387026954.19098926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-387026954.19098926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-1612612.3091291219</v>
      </c>
      <c r="L1950" s="444">
        <f t="shared" ca="1" si="119"/>
        <v>-388639566.50011837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-388639566.50011837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-1619331.5270838265</v>
      </c>
      <c r="L1951" s="444">
        <f t="shared" ca="1" si="119"/>
        <v>-390258898.02720219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-390258898.02720219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-1626078.7417800091</v>
      </c>
      <c r="L1952" s="444">
        <f t="shared" ca="1" si="119"/>
        <v>-391884976.76898217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-391884976.76898217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-1632854.069870759</v>
      </c>
      <c r="L1953" s="444">
        <f t="shared" ca="1" si="119"/>
        <v>-393517830.83885294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-393517830.83885294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-1639657.6284952206</v>
      </c>
      <c r="L1954" s="444">
        <f t="shared" ca="1" si="119"/>
        <v>-395157488.46734816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-395157488.46734816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-1646489.5352806174</v>
      </c>
      <c r="L1955" s="444">
        <f t="shared" ca="1" si="119"/>
        <v>-396803978.0026288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-396803978.0026288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-1653349.9083442867</v>
      </c>
      <c r="L1956" s="444">
        <f t="shared" ca="1" si="119"/>
        <v>-398457327.91097307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-398457327.91097307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-1660238.8662957211</v>
      </c>
      <c r="L1957" s="444">
        <f t="shared" ca="1" si="119"/>
        <v>-400117566.77726877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-400117566.77726877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-1667156.5282386199</v>
      </c>
      <c r="L1958" s="444">
        <f t="shared" ca="1" si="119"/>
        <v>-401784723.30550736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-401784723.30550736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-1674103.0137729472</v>
      </c>
      <c r="L1959" s="444">
        <f t="shared" ca="1" si="119"/>
        <v>-403458826.31928033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-403458826.31928033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-1681078.4429970013</v>
      </c>
      <c r="L1960" s="444">
        <f t="shared" ca="1" si="119"/>
        <v>-405139904.76227731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-405139904.76227731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-1688082.9365094888</v>
      </c>
      <c r="L1961" s="444">
        <f t="shared" ca="1" si="119"/>
        <v>-406827987.6987868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-406827987.6987868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-1695116.6154116115</v>
      </c>
      <c r="L1962" s="444">
        <f t="shared" ca="1" si="119"/>
        <v>-408523104.31419843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-408523104.31419843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-1702179.60130916</v>
      </c>
      <c r="L1963" s="444">
        <f t="shared" ca="1" si="119"/>
        <v>-410225283.91550761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-410225283.91550761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-1709272.016314615</v>
      </c>
      <c r="L1964" s="444">
        <f t="shared" ca="1" si="119"/>
        <v>-411934555.93182224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-411934555.93182224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-1716393.9830492593</v>
      </c>
      <c r="L1965" s="444">
        <f t="shared" ca="1" si="119"/>
        <v>-413650949.91487151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-413650949.91487151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-1723545.6246452979</v>
      </c>
      <c r="L1966" s="444">
        <f t="shared" ca="1" si="119"/>
        <v>-415374495.53951681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-415374495.53951681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-1730727.0647479866</v>
      </c>
      <c r="L1967" s="444">
        <f t="shared" ca="1" si="119"/>
        <v>-417105222.6042648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-417105222.6042648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-1737938.4275177699</v>
      </c>
      <c r="L1968" s="444">
        <f t="shared" ca="1" si="119"/>
        <v>-418843161.03178257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-418843161.03178257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-1745179.8376324272</v>
      </c>
      <c r="L1969" s="444">
        <f t="shared" ca="1" si="119"/>
        <v>-420588340.86941499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-420588340.86941499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-1752451.4202892291</v>
      </c>
      <c r="L1970" s="444">
        <f t="shared" ca="1" si="119"/>
        <v>-422340792.2897042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-422340792.2897042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-1759753.3012071007</v>
      </c>
      <c r="L1971" s="444">
        <f t="shared" ca="1" si="119"/>
        <v>-424100545.59091133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-424100545.59091133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-1767085.6066287972</v>
      </c>
      <c r="L1972" s="444">
        <f t="shared" ca="1" si="119"/>
        <v>-425867631.1975401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-425867631.1975401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-1774448.4633230837</v>
      </c>
      <c r="L1973" s="444">
        <f t="shared" ca="1" si="119"/>
        <v>-427642079.66086316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-427642079.66086316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-1781841.9985869299</v>
      </c>
      <c r="L1974" s="444">
        <f t="shared" ca="1" si="119"/>
        <v>-429423921.65945011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-429423921.65945011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-1789266.3402477088</v>
      </c>
      <c r="L1975" s="444">
        <f t="shared" ca="1" si="119"/>
        <v>-431213187.9996978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-431213187.9996978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-1796721.6166654078</v>
      </c>
      <c r="L1976" s="444">
        <f t="shared" ca="1" si="119"/>
        <v>-433009909.61636323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-433009909.61636323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-1804207.9567348468</v>
      </c>
      <c r="L1977" s="444">
        <f t="shared" ca="1" si="119"/>
        <v>-434814117.57309806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-434814117.57309806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-1811725.4898879088</v>
      </c>
      <c r="L1978" s="444">
        <f t="shared" ca="1" si="119"/>
        <v>-436625843.06298596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-436625843.06298596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-1819274.3460957748</v>
      </c>
      <c r="L1979" s="444">
        <f t="shared" ca="1" si="119"/>
        <v>-438445117.40908176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-438445117.40908176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-1826854.6558711736</v>
      </c>
      <c r="L1980" s="444">
        <f t="shared" ca="1" si="119"/>
        <v>-440271972.06495291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-440271972.06495291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-1834466.550270637</v>
      </c>
      <c r="L1981" s="444">
        <f t="shared" ca="1" si="119"/>
        <v>-442106438.61522353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-442106438.61522353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-1842110.1608967646</v>
      </c>
      <c r="L1982" s="444">
        <f t="shared" ca="1" si="119"/>
        <v>-443948548.77612031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-443948548.77612031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-1849785.6199005013</v>
      </c>
      <c r="L1983" s="444">
        <f t="shared" ca="1" si="119"/>
        <v>-445798334.39602083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-445798334.39602083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-1857493.0599834202</v>
      </c>
      <c r="L1984" s="444">
        <f t="shared" ca="1" si="119"/>
        <v>-447655827.45600426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-447655827.45600426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-1865232.6144000178</v>
      </c>
      <c r="L1985" s="444">
        <f t="shared" ca="1" si="119"/>
        <v>-449521060.07040429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-449521060.07040429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-1873004.4169600178</v>
      </c>
      <c r="L1986" s="444">
        <f t="shared" ca="1" si="119"/>
        <v>-451394064.48736429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-451394064.48736429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-1880808.6020306845</v>
      </c>
      <c r="L1987" s="444">
        <f t="shared" ca="1" si="119"/>
        <v>-453274873.08939499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-453274873.08939499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-1888645.3045391459</v>
      </c>
      <c r="L1988" s="444">
        <f t="shared" ca="1" si="119"/>
        <v>-455163518.39393413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-455163518.39393413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-1896514.6599747255</v>
      </c>
      <c r="L1989" s="444">
        <f t="shared" ca="1" si="119"/>
        <v>-457060033.05390888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-457060033.05390888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-1904416.804391287</v>
      </c>
      <c r="L1990" s="444">
        <f t="shared" ca="1" si="119"/>
        <v>-458964449.85830015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-458964449.85830015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-1912351.8744095839</v>
      </c>
      <c r="L1991" s="444">
        <f t="shared" ca="1" si="119"/>
        <v>-460876801.73270971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-460876801.73270971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-1920320.0072196238</v>
      </c>
      <c r="L1992" s="444">
        <f t="shared" ca="1" si="119"/>
        <v>-462797121.73992932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-462797121.73992932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-1928321.3405830387</v>
      </c>
      <c r="L1993" s="444">
        <f t="shared" ca="1" si="119"/>
        <v>-464725443.08051234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-464725443.08051234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-1936356.0128354684</v>
      </c>
      <c r="L1994" s="444">
        <f t="shared" ca="1" si="119"/>
        <v>-466661799.09334779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-466661799.09334779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-1944424.162888949</v>
      </c>
      <c r="L1995" s="444">
        <f t="shared" ca="1" si="119"/>
        <v>-468606223.25623673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-468606223.25623673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-1952525.9302343198</v>
      </c>
      <c r="L1996" s="444">
        <f t="shared" ca="1" si="119"/>
        <v>-470558749.18647105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-470558749.18647105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-1960661.4549436297</v>
      </c>
      <c r="L1997" s="444">
        <f t="shared" ca="1" si="119"/>
        <v>-472519410.6414147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-472519410.6414147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-1968830.8776725612</v>
      </c>
      <c r="L1998" s="444">
        <f t="shared" ca="1" si="119"/>
        <v>-474488241.51908726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-474488241.51908726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-1977034.3396628636</v>
      </c>
      <c r="L1999" s="444">
        <f t="shared" ca="1" si="119"/>
        <v>-476465275.8587501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-476465275.8587501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-1985271.982744792</v>
      </c>
      <c r="L2000" s="444">
        <f t="shared" ca="1" si="119"/>
        <v>-478450547.84149492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-478450547.84149492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-1993543.9493395619</v>
      </c>
      <c r="L2001" s="444">
        <f t="shared" ca="1" si="119"/>
        <v>-480444091.79083449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-480444091.79083449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-2001850.3824618103</v>
      </c>
      <c r="L2002" s="444">
        <f t="shared" ca="1" si="119"/>
        <v>-482445942.17329627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-482445942.17329627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-2010191.4257220677</v>
      </c>
      <c r="L2003" s="444">
        <f t="shared" ca="1" si="119"/>
        <v>-484456133.59901834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-484456133.59901834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-2018567.223329243</v>
      </c>
      <c r="L2004" s="444">
        <f t="shared" ca="1" si="119"/>
        <v>-486474700.82234758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-486474700.82234758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-2026977.9200931147</v>
      </c>
      <c r="L2005" s="444">
        <f t="shared" ca="1" si="119"/>
        <v>-488501678.7424407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-488501678.7424407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-2035423.6614268362</v>
      </c>
      <c r="L2006" s="444">
        <f t="shared" ca="1" si="119"/>
        <v>-490537102.40386754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-490537102.40386754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-2043904.5933494482</v>
      </c>
      <c r="L2007" s="444">
        <f t="shared" ca="1" si="119"/>
        <v>-492581006.997217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-492581006.997217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-2052420.8624884041</v>
      </c>
      <c r="L2008" s="444">
        <f t="shared" ca="1" si="119"/>
        <v>-494633427.85970539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-494633427.85970539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-2060972.6160821058</v>
      </c>
      <c r="L2009" s="444">
        <f t="shared" ca="1" si="119"/>
        <v>-496694400.47578752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-496694400.47578752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-2069560.0019824479</v>
      </c>
      <c r="L2010" s="444">
        <f t="shared" ca="1" si="119"/>
        <v>-498763960.47776997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-498763960.47776997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-2078183.1686573748</v>
      </c>
      <c r="L2011" s="444">
        <f t="shared" ca="1" si="119"/>
        <v>-500842143.64642733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-500842143.64642733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-2086842.2651934475</v>
      </c>
      <c r="L2012" s="444">
        <f t="shared" ca="1" si="119"/>
        <v>-502928985.9116208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-502928985.9116208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-2095537.4412984196</v>
      </c>
      <c r="L2013" s="444">
        <f t="shared" ca="1" si="119"/>
        <v>-505024523.35291922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-505024523.35291922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-2104268.8473038301</v>
      </c>
      <c r="L2014" s="444">
        <f t="shared" ca="1" si="119"/>
        <v>-507128792.20022303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-507128792.20022303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-2113036.6341675958</v>
      </c>
      <c r="L2015" s="444">
        <f t="shared" ca="1" si="119"/>
        <v>-509241828.83439064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-509241828.83439064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-2121840.9534766278</v>
      </c>
      <c r="L2016" s="444">
        <f t="shared" ca="1" si="119"/>
        <v>-511363669.78786725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-511363669.78786725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-2130681.9574494469</v>
      </c>
      <c r="L2017" s="444">
        <f t="shared" ca="1" si="119"/>
        <v>-513494351.74531668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-513494351.74531668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-2139559.7989388197</v>
      </c>
      <c r="L2018" s="444">
        <f t="shared" ca="1" si="119"/>
        <v>-515633911.5442555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-515633911.5442555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-2148474.6314343978</v>
      </c>
      <c r="L2019" s="444">
        <f t="shared" ca="1" si="119"/>
        <v>-517782386.17568988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-517782386.17568988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-2157426.6090653744</v>
      </c>
      <c r="L2020" s="444">
        <f t="shared" ca="1" si="119"/>
        <v>-519939812.78475523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-519939812.78475523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-2166415.8866031468</v>
      </c>
      <c r="L2021" s="444">
        <f t="shared" ca="1" si="119"/>
        <v>-522106228.67135835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-522106228.67135835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-2175442.6194639932</v>
      </c>
      <c r="L2022" s="444">
        <f t="shared" ca="1" si="119"/>
        <v>-524281671.29082233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-524281671.29082233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-2184506.96371176</v>
      </c>
      <c r="L2023" s="444">
        <f t="shared" ca="1" si="119"/>
        <v>-526466178.25453407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-526466178.25453407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-2193609.0760605582</v>
      </c>
      <c r="L2024" s="444">
        <f t="shared" ca="1" si="119"/>
        <v>-528659787.3305946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-528659787.3305946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-2202749.1138774776</v>
      </c>
      <c r="L2025" s="444">
        <f t="shared" ca="1" si="119"/>
        <v>-530862536.44447207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-530862536.44447207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-2211927.2351853005</v>
      </c>
      <c r="L2026" s="444">
        <f t="shared" ca="1" si="119"/>
        <v>-533074463.6796574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-533074463.6796574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-2221143.5986652393</v>
      </c>
      <c r="L2027" s="444">
        <f t="shared" ca="1" si="119"/>
        <v>-535295607.27832264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-535295607.27832264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-2230398.3636596776</v>
      </c>
      <c r="L2028" s="444">
        <f t="shared" ca="1" si="119"/>
        <v>-537526005.64198232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-537526005.64198232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-2239691.6901749261</v>
      </c>
      <c r="L2029" s="444">
        <f t="shared" ca="1" si="119"/>
        <v>-539765697.33215725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-539765697.33215725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-2249023.7388839885</v>
      </c>
      <c r="L2030" s="444">
        <f t="shared" ca="1" si="119"/>
        <v>-542014721.07104123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-542014721.07104123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-2258394.6711293384</v>
      </c>
      <c r="L2031" s="444">
        <f t="shared" ca="1" si="119"/>
        <v>-544273115.74217057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-544273115.74217057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-2267804.6489257105</v>
      </c>
      <c r="L2032" s="444">
        <f t="shared" ca="1" si="119"/>
        <v>-546540920.39109623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-546540920.39109623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-2277253.8349629007</v>
      </c>
      <c r="L2033" s="444">
        <f t="shared" ca="1" si="119"/>
        <v>-548818174.22605908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-548818174.22605908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-2286742.3926085792</v>
      </c>
      <c r="L2034" s="444">
        <f t="shared" ca="1" si="119"/>
        <v>-551104916.6186676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-551104916.6186676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-2296270.4859111151</v>
      </c>
      <c r="L2035" s="444">
        <f t="shared" ca="1" si="119"/>
        <v>-553401187.10457873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-553401187.10457873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-2305838.2796024112</v>
      </c>
      <c r="L2036" s="444">
        <f t="shared" ca="1" si="119"/>
        <v>-555707025.38418114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-555707025.38418114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-2315445.9391007549</v>
      </c>
      <c r="L2037" s="444">
        <f t="shared" ca="1" si="119"/>
        <v>-558022471.32328188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-558022471.32328188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-2325093.6305136746</v>
      </c>
      <c r="L2038" s="444">
        <f t="shared" ca="1" si="119"/>
        <v>-560347564.95379555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-560347564.95379555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-2334781.5206408147</v>
      </c>
      <c r="L2039" s="444">
        <f t="shared" ca="1" si="119"/>
        <v>-562682346.4744364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-562682346.4744364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-2344509.7769768182</v>
      </c>
      <c r="L2040" s="444">
        <f t="shared" ca="1" si="119"/>
        <v>-565026856.25141323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-565026856.25141323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-2354278.5677142218</v>
      </c>
      <c r="L2041" s="444">
        <f t="shared" ca="1" si="119"/>
        <v>-567381134.81912744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-567381134.81912744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-2364088.0617463645</v>
      </c>
      <c r="L2042" s="444">
        <f t="shared" ca="1" si="119"/>
        <v>-569745222.8808738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-569745222.8808738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-2373938.4286703076</v>
      </c>
      <c r="L2043" s="444">
        <f t="shared" ca="1" si="119"/>
        <v>-572119161.30954409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-572119161.30954409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-2383829.8387897671</v>
      </c>
      <c r="L2044" s="444">
        <f t="shared" ca="1" si="119"/>
        <v>-574502991.14833391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-574502991.14833391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-2393762.4631180577</v>
      </c>
      <c r="L2045" s="444">
        <f t="shared" ca="1" si="119"/>
        <v>-576896753.61145198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-576896753.61145198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-2403736.4733810499</v>
      </c>
      <c r="L2046" s="444">
        <f t="shared" ca="1" si="119"/>
        <v>-579300490.08483303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-579300490.08483303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-2413752.0420201374</v>
      </c>
      <c r="L2047" s="444">
        <f t="shared" ca="1" si="119"/>
        <v>-581714242.12685311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-581714242.12685311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-2423809.3421952212</v>
      </c>
      <c r="L2048" s="444">
        <f t="shared" ref="L2048:L2302" ca="1" si="124">I2048-J2048+K2048</f>
        <v>-584138051.46904838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-584138051.46904838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-2433908.5477877017</v>
      </c>
      <c r="L2049" s="444">
        <f t="shared" ca="1" si="124"/>
        <v>-586571960.01683605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-586571960.01683605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-2444049.8334034835</v>
      </c>
      <c r="L2050" s="444">
        <f t="shared" ca="1" si="124"/>
        <v>-589016009.85023952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-589016009.85023952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-2454233.374375998</v>
      </c>
      <c r="L2051" s="444">
        <f t="shared" ca="1" si="124"/>
        <v>-591470243.22461545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-591470243.22461545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-2464459.3467692309</v>
      </c>
      <c r="L2052" s="444">
        <f t="shared" ca="1" si="124"/>
        <v>-593934702.57138467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-593934702.57138467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-2474727.9273807695</v>
      </c>
      <c r="L2053" s="444">
        <f t="shared" ca="1" si="124"/>
        <v>-596409430.49876547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-596409430.49876547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-2485039.293744856</v>
      </c>
      <c r="L2054" s="444">
        <f t="shared" ca="1" si="124"/>
        <v>-598894469.79251027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-598894469.79251027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-2495393.6241354593</v>
      </c>
      <c r="L2055" s="444">
        <f t="shared" ca="1" si="124"/>
        <v>-601389863.41664577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-601389863.41664577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-2505791.0975693571</v>
      </c>
      <c r="L2056" s="444">
        <f t="shared" ca="1" si="124"/>
        <v>-603895654.51421511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-603895654.51421511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-2516231.8938092296</v>
      </c>
      <c r="L2057" s="444">
        <f t="shared" ca="1" si="124"/>
        <v>-606411886.40802431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-606411886.40802431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-2526716.1933667678</v>
      </c>
      <c r="L2058" s="444">
        <f t="shared" ca="1" si="124"/>
        <v>-608938602.60139108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-608938602.60139108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-2537244.1775057963</v>
      </c>
      <c r="L2059" s="444">
        <f t="shared" ca="1" si="124"/>
        <v>-611475846.77889693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-611475846.77889693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-2547816.0282454039</v>
      </c>
      <c r="L2060" s="444">
        <f t="shared" ca="1" si="124"/>
        <v>-614023662.80714238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-614023662.80714238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-2558431.9283630932</v>
      </c>
      <c r="L2061" s="444">
        <f t="shared" ca="1" si="124"/>
        <v>-616582094.73550546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-616582094.73550546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-2569092.0613979395</v>
      </c>
      <c r="L2062" s="444">
        <f t="shared" ca="1" si="124"/>
        <v>-619151186.79690337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-619151186.79690337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-2579796.6116537638</v>
      </c>
      <c r="L2063" s="444">
        <f t="shared" ca="1" si="124"/>
        <v>-621730983.40855718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-621730983.40855718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-2590545.7642023214</v>
      </c>
      <c r="L2064" s="444">
        <f t="shared" ca="1" si="124"/>
        <v>-624321529.17275953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-624321529.17275953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-2601339.7048864979</v>
      </c>
      <c r="L2065" s="444">
        <f t="shared" ca="1" si="124"/>
        <v>-626922868.87764609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-626922868.87764609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-2612178.6203235253</v>
      </c>
      <c r="L2066" s="444">
        <f t="shared" ca="1" si="124"/>
        <v>-629535047.49796963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-629535047.49796963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-2623062.6979082068</v>
      </c>
      <c r="L2067" s="444">
        <f t="shared" ca="1" si="124"/>
        <v>-632158110.19587779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-632158110.19587779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-2633992.1258161576</v>
      </c>
      <c r="L2068" s="444">
        <f t="shared" ca="1" si="124"/>
        <v>-634792102.3216939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-634792102.3216939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-2644967.0930070579</v>
      </c>
      <c r="L2069" s="444">
        <f t="shared" ca="1" si="124"/>
        <v>-637437069.41470098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-637437069.41470098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-2655987.7892279206</v>
      </c>
      <c r="L2070" s="444">
        <f t="shared" ca="1" si="124"/>
        <v>-640093057.20392895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-640093057.20392895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-2667054.4050163706</v>
      </c>
      <c r="L2071" s="444">
        <f t="shared" ca="1" si="124"/>
        <v>-642760111.60894537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-642760111.60894537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-2678167.1317039388</v>
      </c>
      <c r="L2072" s="444">
        <f t="shared" ca="1" si="124"/>
        <v>-645438278.74064934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-645438278.74064934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-2689326.1614193721</v>
      </c>
      <c r="L2073" s="444">
        <f t="shared" ca="1" si="124"/>
        <v>-648127604.90206873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-648127604.90206873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-2700531.6870919531</v>
      </c>
      <c r="L2074" s="444">
        <f t="shared" ca="1" si="124"/>
        <v>-650828136.58916068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-650828136.58916068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-2711783.9024548363</v>
      </c>
      <c r="L2075" s="444">
        <f t="shared" ca="1" si="124"/>
        <v>-653539920.49161553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-653539920.49161553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-2723083.0020483979</v>
      </c>
      <c r="L2076" s="444">
        <f t="shared" ca="1" si="124"/>
        <v>-656263003.49366391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-656263003.49366391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-2734429.1812235997</v>
      </c>
      <c r="L2077" s="444">
        <f t="shared" ca="1" si="124"/>
        <v>-658997432.67488754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-658997432.67488754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-2745822.6361453645</v>
      </c>
      <c r="L2078" s="444">
        <f t="shared" ca="1" si="124"/>
        <v>-661743255.31103289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-661743255.31103289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-2757263.5637959703</v>
      </c>
      <c r="L2079" s="444">
        <f t="shared" ca="1" si="124"/>
        <v>-664500518.87482882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-664500518.87482882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-2768752.1619784534</v>
      </c>
      <c r="L2080" s="444">
        <f t="shared" ca="1" si="124"/>
        <v>-667269271.0368073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-667269271.0368073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-2780288.6293200306</v>
      </c>
      <c r="L2081" s="444">
        <f t="shared" ca="1" si="124"/>
        <v>-670049559.66612732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-670049559.66612732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-2791873.1652755304</v>
      </c>
      <c r="L2082" s="444">
        <f t="shared" ca="1" si="124"/>
        <v>-672841432.8314029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-672841432.8314029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-2803505.9701308454</v>
      </c>
      <c r="L2083" s="444">
        <f t="shared" ca="1" si="124"/>
        <v>-675644938.8015337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-675644938.8015337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-2815187.2450063904</v>
      </c>
      <c r="L2084" s="444">
        <f t="shared" ca="1" si="124"/>
        <v>-678460126.04654014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-678460126.04654014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-2826917.1918605841</v>
      </c>
      <c r="L2085" s="444">
        <f t="shared" ca="1" si="124"/>
        <v>-681287043.2384007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-681287043.2384007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-2838696.0134933363</v>
      </c>
      <c r="L2086" s="444">
        <f t="shared" ca="1" si="124"/>
        <v>-684125739.251894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-684125739.251894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-2850523.9135495583</v>
      </c>
      <c r="L2087" s="444">
        <f t="shared" ca="1" si="124"/>
        <v>-686976263.16544354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-686976263.16544354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-2862401.0965226814</v>
      </c>
      <c r="L2088" s="444">
        <f t="shared" ca="1" si="124"/>
        <v>-689838664.26196623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-689838664.26196623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-2874327.7677581925</v>
      </c>
      <c r="L2089" s="444">
        <f t="shared" ca="1" si="124"/>
        <v>-692712992.02972448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-692712992.02972448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-2886304.1334571852</v>
      </c>
      <c r="L2090" s="444">
        <f t="shared" ca="1" si="124"/>
        <v>-695599296.16318166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-695599296.16318166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-2898330.4006799236</v>
      </c>
      <c r="L2091" s="444">
        <f t="shared" ca="1" si="124"/>
        <v>-698497626.56386161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-698497626.56386161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-2910406.7773494232</v>
      </c>
      <c r="L2092" s="444">
        <f t="shared" ca="1" si="124"/>
        <v>-701408033.34121108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-701408033.34121108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-2922533.472255046</v>
      </c>
      <c r="L2093" s="444">
        <f t="shared" ca="1" si="124"/>
        <v>-704330566.81346607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-704330566.81346607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-2934710.6950561088</v>
      </c>
      <c r="L2094" s="444">
        <f t="shared" ca="1" si="124"/>
        <v>-707265277.50852215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-707265277.50852215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-2946938.656285509</v>
      </c>
      <c r="L2095" s="444">
        <f t="shared" ca="1" si="124"/>
        <v>-710212216.16480768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-710212216.16480768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-2959217.5673533655</v>
      </c>
      <c r="L2096" s="444">
        <f t="shared" ca="1" si="124"/>
        <v>-713171433.73216105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-713171433.73216105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-2971547.6405506711</v>
      </c>
      <c r="L2097" s="444">
        <f t="shared" ca="1" si="124"/>
        <v>-716142981.37271166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-716142981.37271166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-2983929.0890529654</v>
      </c>
      <c r="L2098" s="444">
        <f t="shared" ca="1" si="124"/>
        <v>-719126910.46176457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-719126910.46176457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-2996362.1269240188</v>
      </c>
      <c r="L2099" s="444">
        <f t="shared" ca="1" si="124"/>
        <v>-722123272.58868861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-722123272.58868861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-3008846.9691195358</v>
      </c>
      <c r="L2100" s="444">
        <f t="shared" ca="1" si="124"/>
        <v>-725132119.55780816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-725132119.55780816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-3021383.8314908673</v>
      </c>
      <c r="L2101" s="444">
        <f t="shared" ca="1" si="124"/>
        <v>-728153503.38929904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-728153503.38929904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-3033972.9307887461</v>
      </c>
      <c r="L2102" s="444">
        <f t="shared" ca="1" si="124"/>
        <v>-731187476.32008779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-731187476.32008779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-3046614.4846670325</v>
      </c>
      <c r="L2103" s="444">
        <f t="shared" ca="1" si="124"/>
        <v>-734234090.80475485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-734234090.80475485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-3059308.7116864785</v>
      </c>
      <c r="L2104" s="444">
        <f t="shared" ca="1" si="124"/>
        <v>-737293399.51644135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-737293399.51644135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-3072055.8313185056</v>
      </c>
      <c r="L2105" s="444">
        <f t="shared" ca="1" si="124"/>
        <v>-740365455.34775984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-740365455.34775984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-3084856.0639489992</v>
      </c>
      <c r="L2106" s="444">
        <f t="shared" ca="1" si="124"/>
        <v>-743450311.41170883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-743450311.41170883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-3097709.6308821202</v>
      </c>
      <c r="L2107" s="444">
        <f t="shared" ca="1" si="124"/>
        <v>-746548021.04259098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-746548021.04259098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-3110616.754344129</v>
      </c>
      <c r="L2108" s="444">
        <f t="shared" ca="1" si="124"/>
        <v>-749658637.79693508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-749658637.79693508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-3123577.6574872294</v>
      </c>
      <c r="L2109" s="444">
        <f t="shared" ca="1" si="124"/>
        <v>-752782215.45442235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-752782215.45442235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-3136592.5643934263</v>
      </c>
      <c r="L2110" s="444">
        <f t="shared" ca="1" si="124"/>
        <v>-755918808.01881576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-755918808.01881576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-3149661.7000783989</v>
      </c>
      <c r="L2111" s="444">
        <f t="shared" ca="1" si="124"/>
        <v>-759068469.71889412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-759068469.71889412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-3162785.2904953919</v>
      </c>
      <c r="L2112" s="444">
        <f t="shared" ca="1" si="124"/>
        <v>-762231255.00938952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-762231255.00938952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-3175963.562539123</v>
      </c>
      <c r="L2113" s="444">
        <f t="shared" ca="1" si="124"/>
        <v>-765407218.57192862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-765407218.57192862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-3189196.7440497028</v>
      </c>
      <c r="L2114" s="444">
        <f t="shared" ca="1" si="124"/>
        <v>-768596415.31597829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-768596415.31597829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-3202485.0638165763</v>
      </c>
      <c r="L2115" s="444">
        <f t="shared" ca="1" si="124"/>
        <v>-771798900.37979484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-771798900.37979484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-3215828.7515824786</v>
      </c>
      <c r="L2116" s="444">
        <f t="shared" ca="1" si="124"/>
        <v>-775014729.13137734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-775014729.13137734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-3229228.0380474054</v>
      </c>
      <c r="L2117" s="444">
        <f t="shared" ca="1" si="124"/>
        <v>-778243957.16942477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-778243957.16942477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-3242683.1548726032</v>
      </c>
      <c r="L2118" s="444">
        <f t="shared" ca="1" si="124"/>
        <v>-781486640.32429743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-781486640.32429743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-3256194.3346845726</v>
      </c>
      <c r="L2119" s="444">
        <f t="shared" ca="1" si="124"/>
        <v>-784742834.65898204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-784742834.65898204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-3269761.8110790919</v>
      </c>
      <c r="L2120" s="444">
        <f t="shared" ca="1" si="124"/>
        <v>-788012596.47006118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-788012596.47006118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-3283385.818625255</v>
      </c>
      <c r="L2121" s="444">
        <f t="shared" ca="1" si="124"/>
        <v>-791295982.28868639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-791295982.28868639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-3297066.5928695267</v>
      </c>
      <c r="L2122" s="444">
        <f t="shared" ca="1" si="124"/>
        <v>-794593048.88155591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-794593048.88155591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-3310804.3703398164</v>
      </c>
      <c r="L2123" s="444">
        <f t="shared" ca="1" si="124"/>
        <v>-797903853.25189579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-797903853.25189579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-3324599.3885495658</v>
      </c>
      <c r="L2124" s="444">
        <f t="shared" ca="1" si="124"/>
        <v>-801228452.64044535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-801228452.64044535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-3338451.8860018556</v>
      </c>
      <c r="L2125" s="444">
        <f t="shared" ca="1" si="124"/>
        <v>-804566904.52644718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-804566904.52644718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-3352362.1021935297</v>
      </c>
      <c r="L2126" s="444">
        <f t="shared" ca="1" si="124"/>
        <v>-807919266.62864065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-807919266.62864065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-3366330.2776193358</v>
      </c>
      <c r="L2127" s="444">
        <f t="shared" ca="1" si="124"/>
        <v>-811285596.90626001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-811285596.90626001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-3380356.6537760831</v>
      </c>
      <c r="L2128" s="444">
        <f t="shared" ca="1" si="124"/>
        <v>-814665953.56003606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-814665953.56003606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-3394441.4731668169</v>
      </c>
      <c r="L2129" s="444">
        <f t="shared" ca="1" si="124"/>
        <v>-818060395.03320289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-818060395.03320289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-3408584.9793050122</v>
      </c>
      <c r="L2130" s="444">
        <f t="shared" ca="1" si="124"/>
        <v>-821468980.01250792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-821468980.01250792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-3422787.4167187829</v>
      </c>
      <c r="L2131" s="444">
        <f t="shared" ca="1" si="124"/>
        <v>-824891767.42922676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-824891767.42922676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-3437049.0309551116</v>
      </c>
      <c r="L2132" s="444">
        <f t="shared" ca="1" si="124"/>
        <v>-828328816.46018183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-828328816.46018183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-3451370.068584091</v>
      </c>
      <c r="L2133" s="444">
        <f t="shared" ca="1" si="124"/>
        <v>-831780186.52876592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-831780186.52876592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-3465750.7772031911</v>
      </c>
      <c r="L2134" s="444">
        <f t="shared" ca="1" si="124"/>
        <v>-835245937.30596912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-835245937.30596912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-3480191.405441538</v>
      </c>
      <c r="L2135" s="444">
        <f t="shared" ca="1" si="124"/>
        <v>-838726128.71141064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-838726128.71141064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-3494692.2029642104</v>
      </c>
      <c r="L2136" s="444">
        <f t="shared" ca="1" si="124"/>
        <v>-842220820.91437483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-842220820.91437483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-3509253.4204765614</v>
      </c>
      <c r="L2137" s="444">
        <f t="shared" ca="1" si="124"/>
        <v>-845730074.33485138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-845730074.33485138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-3523875.309728547</v>
      </c>
      <c r="L2138" s="444">
        <f t="shared" ca="1" si="124"/>
        <v>-849253949.64457989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-849253949.64457989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-3538558.123519083</v>
      </c>
      <c r="L2139" s="444">
        <f t="shared" ca="1" si="124"/>
        <v>-852792507.76809895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-852792507.76809895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-3553302.1157004121</v>
      </c>
      <c r="L2140" s="444">
        <f t="shared" ca="1" si="124"/>
        <v>-856345809.88379931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-856345809.88379931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-3568107.5411824971</v>
      </c>
      <c r="L2141" s="444">
        <f t="shared" ca="1" si="124"/>
        <v>-859913917.42498183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-859913917.42498183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-3582974.6559374244</v>
      </c>
      <c r="L2142" s="444">
        <f t="shared" ca="1" si="124"/>
        <v>-863496892.08091927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-863496892.08091927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-3597903.7170038298</v>
      </c>
      <c r="L2143" s="444">
        <f t="shared" ca="1" si="124"/>
        <v>-867094795.79792309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-867094795.79792309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-3612894.9824913456</v>
      </c>
      <c r="L2144" s="444">
        <f t="shared" ca="1" si="124"/>
        <v>-870707690.78041446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-870707690.78041446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-3627948.7115850602</v>
      </c>
      <c r="L2145" s="444">
        <f t="shared" ca="1" si="124"/>
        <v>-874335639.49199951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-874335639.49199951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-3643065.164549998</v>
      </c>
      <c r="L2146" s="444">
        <f t="shared" ca="1" si="124"/>
        <v>-877978704.65654945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-877978704.65654945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-3658244.6027356223</v>
      </c>
      <c r="L2147" s="444">
        <f t="shared" ca="1" si="124"/>
        <v>-881636949.25928509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-881636949.25928509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-3673487.2885803548</v>
      </c>
      <c r="L2148" s="444">
        <f t="shared" ca="1" si="124"/>
        <v>-885310436.54786539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-885310436.54786539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-3688793.4856161056</v>
      </c>
      <c r="L2149" s="444">
        <f t="shared" ca="1" si="124"/>
        <v>-888999230.03348148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-888999230.03348148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-3704163.4584728391</v>
      </c>
      <c r="L2150" s="444">
        <f t="shared" ca="1" si="124"/>
        <v>-892703393.49195433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-892703393.49195433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-3719597.472883143</v>
      </c>
      <c r="L2151" s="444">
        <f t="shared" ca="1" si="124"/>
        <v>-896422990.96483743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-896422990.96483743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-3735095.7956868224</v>
      </c>
      <c r="L2152" s="444">
        <f t="shared" ca="1" si="124"/>
        <v>-900158086.76052427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-900158086.76052427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-3750658.6948355171</v>
      </c>
      <c r="L2153" s="444">
        <f t="shared" ca="1" si="124"/>
        <v>-903908745.45535982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-903908745.45535982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-3766286.4393973327</v>
      </c>
      <c r="L2154" s="444">
        <f t="shared" ca="1" si="124"/>
        <v>-907675031.89475715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-907675031.89475715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-3781979.299561488</v>
      </c>
      <c r="L2155" s="444">
        <f t="shared" ca="1" si="124"/>
        <v>-911457011.19431865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-911457011.19431865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-3797737.546642995</v>
      </c>
      <c r="L2156" s="444">
        <f t="shared" ca="1" si="124"/>
        <v>-915254748.74096167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-915254748.74096167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-3813561.4530873396</v>
      </c>
      <c r="L2157" s="444">
        <f t="shared" ca="1" si="124"/>
        <v>-919068310.194049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-919068310.194049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-3829451.2924752035</v>
      </c>
      <c r="L2158" s="444">
        <f t="shared" ca="1" si="124"/>
        <v>-922897761.48652422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-922897761.48652422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-3845407.3395271841</v>
      </c>
      <c r="L2159" s="444">
        <f t="shared" ca="1" si="124"/>
        <v>-926743168.82605135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-926743168.82605135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-3861429.8701085472</v>
      </c>
      <c r="L2160" s="444">
        <f t="shared" ca="1" si="124"/>
        <v>-930604598.69615996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-930604598.69615996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-3877519.1612340002</v>
      </c>
      <c r="L2161" s="444">
        <f t="shared" ca="1" si="124"/>
        <v>-934482117.85739398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-934482117.85739398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-3893675.4910724754</v>
      </c>
      <c r="L2162" s="444">
        <f t="shared" ca="1" si="124"/>
        <v>-938375793.3484664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-938375793.3484664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-3909899.1389519437</v>
      </c>
      <c r="L2163" s="444">
        <f t="shared" ca="1" si="124"/>
        <v>-942285692.48741829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-942285692.48741829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-3926190.3853642433</v>
      </c>
      <c r="L2164" s="444">
        <f t="shared" ca="1" si="124"/>
        <v>-946211882.87278259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-946211882.87278259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-3942549.5119699268</v>
      </c>
      <c r="L2165" s="444">
        <f t="shared" ca="1" si="124"/>
        <v>-950154432.38475251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-950154432.38475251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-3958976.8016031347</v>
      </c>
      <c r="L2166" s="444">
        <f t="shared" ca="1" si="124"/>
        <v>-954113409.18635559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-954113409.18635559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-3975472.5382764814</v>
      </c>
      <c r="L2167" s="444">
        <f t="shared" ca="1" si="124"/>
        <v>-958088881.72463202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-958088881.72463202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-3992037.0071859667</v>
      </c>
      <c r="L2168" s="444">
        <f t="shared" ca="1" si="124"/>
        <v>-962080918.73181796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-962080918.73181796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-4008670.4947159081</v>
      </c>
      <c r="L2169" s="444">
        <f t="shared" ca="1" si="124"/>
        <v>-966089589.22653389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-966089589.22653389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-4025373.2884438913</v>
      </c>
      <c r="L2170" s="444">
        <f t="shared" ca="1" si="124"/>
        <v>-970114962.51497781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-970114962.51497781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-4042145.6771457409</v>
      </c>
      <c r="L2171" s="444">
        <f t="shared" ca="1" si="124"/>
        <v>-974157108.19212353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-974157108.19212353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-4058987.9508005143</v>
      </c>
      <c r="L2172" s="444">
        <f t="shared" ca="1" si="124"/>
        <v>-978216096.14292407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-978216096.14292407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-4075900.4005955174</v>
      </c>
      <c r="L2173" s="444">
        <f t="shared" ca="1" si="124"/>
        <v>-982291996.54351962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-982291996.54351962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-4092883.3189313314</v>
      </c>
      <c r="L2174" s="444">
        <f t="shared" ca="1" si="124"/>
        <v>-986384879.86245096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-986384879.86245096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-4109936.999426879</v>
      </c>
      <c r="L2175" s="444">
        <f t="shared" ca="1" si="124"/>
        <v>-990494816.8618778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-990494816.8618778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-4127061.7369244914</v>
      </c>
      <c r="L2176" s="444">
        <f t="shared" ca="1" si="124"/>
        <v>-994621878.59880233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-994621878.59880233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-4144257.8274950101</v>
      </c>
      <c r="L2177" s="444">
        <f t="shared" ca="1" si="124"/>
        <v>-998766136.42629731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-998766136.42629731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-4161525.5684429049</v>
      </c>
      <c r="L2178" s="444">
        <f t="shared" ca="1" si="124"/>
        <v>-1002927661.9947402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-1002927661.9947402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-4178865.258311417</v>
      </c>
      <c r="L2179" s="444">
        <f t="shared" ca="1" si="124"/>
        <v>-1007106527.2530516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-1007106527.2530516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-4196277.1968877148</v>
      </c>
      <c r="L2180" s="444">
        <f t="shared" ca="1" si="124"/>
        <v>-1011302804.4499394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-1011302804.4499394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-4213761.6852080803</v>
      </c>
      <c r="L2181" s="444">
        <f t="shared" ca="1" si="124"/>
        <v>-1015516566.1351475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-1015516566.1351475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-4231319.0255631143</v>
      </c>
      <c r="L2182" s="444">
        <f t="shared" ca="1" si="124"/>
        <v>-1019747885.1607106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-1019747885.1607106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-4248949.5215029605</v>
      </c>
      <c r="L2183" s="444">
        <f t="shared" ca="1" si="124"/>
        <v>-1023996834.6822135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-1023996834.6822135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-4266653.4778425563</v>
      </c>
      <c r="L2184" s="444">
        <f t="shared" ca="1" si="124"/>
        <v>-1028263488.1600561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-1028263488.1600561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-4284431.2006669007</v>
      </c>
      <c r="L2185" s="444">
        <f t="shared" ca="1" si="124"/>
        <v>-1032547919.360723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-1032547919.360723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-4302282.9973363457</v>
      </c>
      <c r="L2186" s="444">
        <f t="shared" ca="1" si="124"/>
        <v>-1036850202.3580594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-1036850202.3580594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-4320209.1764919143</v>
      </c>
      <c r="L2187" s="444">
        <f t="shared" ca="1" si="124"/>
        <v>-1041170411.5345513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-1041170411.5345513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-4338210.0480606304</v>
      </c>
      <c r="L2188" s="444">
        <f t="shared" ca="1" si="124"/>
        <v>-1045508621.5826119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-1045508621.5826119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-4356285.9232608825</v>
      </c>
      <c r="L2189" s="444">
        <f t="shared" ca="1" si="124"/>
        <v>-1049864907.5058728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-1049864907.5058728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-4374437.1146078026</v>
      </c>
      <c r="L2190" s="444">
        <f t="shared" ca="1" si="124"/>
        <v>-1054239344.6204807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-1054239344.6204807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-4392663.9359186692</v>
      </c>
      <c r="L2191" s="444">
        <f t="shared" ca="1" si="124"/>
        <v>-1058632008.5563993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-1058632008.5563993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-4410966.7023183303</v>
      </c>
      <c r="L2192" s="444">
        <f t="shared" ca="1" si="124"/>
        <v>-1063042975.2587177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-1063042975.2587177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-4429345.730244657</v>
      </c>
      <c r="L2193" s="444">
        <f t="shared" ca="1" si="124"/>
        <v>-1067472320.9889623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-1067472320.9889623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-4447801.3374540098</v>
      </c>
      <c r="L2194" s="444">
        <f t="shared" ca="1" si="124"/>
        <v>-1071920122.3264163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-1071920122.3264163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-4466333.8430267349</v>
      </c>
      <c r="L2195" s="444">
        <f t="shared" ca="1" si="124"/>
        <v>-1076386456.1694429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-1076386456.1694429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-4484943.5673726788</v>
      </c>
      <c r="L2196" s="444">
        <f t="shared" ca="1" si="124"/>
        <v>-1080871399.7368155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-1080871399.7368155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-4503630.8322367314</v>
      </c>
      <c r="L2197" s="444">
        <f t="shared" ca="1" si="124"/>
        <v>-1085375030.5690522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-1085375030.5690522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-4522395.9607043844</v>
      </c>
      <c r="L2198" s="444">
        <f t="shared" ca="1" si="124"/>
        <v>-1089897426.5297565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-1089897426.5297565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-4541239.2772073187</v>
      </c>
      <c r="L2199" s="444">
        <f t="shared" ca="1" si="124"/>
        <v>-1094438665.8069639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-1094438665.8069639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-4560161.1075290162</v>
      </c>
      <c r="L2200" s="444">
        <f t="shared" ca="1" si="124"/>
        <v>-1098998826.9144928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-1098998826.9144928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-4579161.7788103865</v>
      </c>
      <c r="L2201" s="444">
        <f t="shared" ca="1" si="124"/>
        <v>-1103577988.6933033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-1103577988.6933033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-4598241.6195554305</v>
      </c>
      <c r="L2202" s="444">
        <f t="shared" ca="1" si="124"/>
        <v>-1108176230.3128588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-1108176230.3128588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-4617400.9596369117</v>
      </c>
      <c r="L2203" s="444">
        <f t="shared" ca="1" si="124"/>
        <v>-1112793631.2724957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-1112793631.2724957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-4636640.130302066</v>
      </c>
      <c r="L2204" s="444">
        <f t="shared" ca="1" si="124"/>
        <v>-1117430271.4027977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-1117430271.4027977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-4655959.4641783237</v>
      </c>
      <c r="L2205" s="444">
        <f t="shared" ca="1" si="124"/>
        <v>-1122086230.866976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-1122086230.866976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-4675359.295279067</v>
      </c>
      <c r="L2206" s="444">
        <f t="shared" ca="1" si="124"/>
        <v>-1126761590.162255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-1126761590.162255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-4694839.9590093959</v>
      </c>
      <c r="L2207" s="444">
        <f t="shared" ca="1" si="124"/>
        <v>-1131456430.1212645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-1131456430.1212645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-4714401.7921719356</v>
      </c>
      <c r="L2208" s="444">
        <f t="shared" ca="1" si="124"/>
        <v>-1136170831.9134364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-1136170831.9134364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-4734045.1329726521</v>
      </c>
      <c r="L2209" s="444">
        <f t="shared" ca="1" si="124"/>
        <v>-1140904877.0464091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-1140904877.0464091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-4753770.3210267043</v>
      </c>
      <c r="L2210" s="444">
        <f t="shared" ca="1" si="124"/>
        <v>-1145658647.3674359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-1145658647.3674359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-4773577.6973643163</v>
      </c>
      <c r="L2211" s="444">
        <f t="shared" ca="1" si="124"/>
        <v>-1150432225.0648003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-1150432225.0648003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-4793467.6044366676</v>
      </c>
      <c r="L2212" s="444">
        <f t="shared" ca="1" si="124"/>
        <v>-1155225692.6692369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-1155225692.6692369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-4813440.3861218207</v>
      </c>
      <c r="L2213" s="444">
        <f t="shared" ca="1" si="124"/>
        <v>-1160039133.0553586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-1160039133.0553586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-4833496.3877306608</v>
      </c>
      <c r="L2214" s="444">
        <f t="shared" ca="1" si="124"/>
        <v>-1164872629.4430892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-1164872629.4430892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-4853635.956012872</v>
      </c>
      <c r="L2215" s="444">
        <f t="shared" ca="1" si="124"/>
        <v>-1169726265.3991022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-1169726265.3991022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-4873859.4391629258</v>
      </c>
      <c r="L2216" s="444">
        <f t="shared" ca="1" si="124"/>
        <v>-1174600124.8382652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-1174600124.8382652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-4894167.1868261052</v>
      </c>
      <c r="L2217" s="444">
        <f t="shared" ca="1" si="124"/>
        <v>-1179494292.0250912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-1179494292.0250912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-4914559.5501045464</v>
      </c>
      <c r="L2218" s="444">
        <f t="shared" ca="1" si="124"/>
        <v>-1184408851.5751958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-1184408851.5751958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-4935036.8815633161</v>
      </c>
      <c r="L2219" s="444">
        <f t="shared" ca="1" si="124"/>
        <v>-1189343888.4567592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-1189343888.4567592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-4955599.5352364965</v>
      </c>
      <c r="L2220" s="444">
        <f t="shared" ca="1" si="124"/>
        <v>-1194299487.9919958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-1194299487.9919958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-4976247.8666333156</v>
      </c>
      <c r="L2221" s="444">
        <f t="shared" ca="1" si="124"/>
        <v>-1199275735.8586292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-1199275735.8586292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-4996982.2327442886</v>
      </c>
      <c r="L2222" s="444">
        <f t="shared" ca="1" si="124"/>
        <v>-1204272718.0913734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-1204272718.0913734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-5017802.992047389</v>
      </c>
      <c r="L2223" s="444">
        <f t="shared" ca="1" si="124"/>
        <v>-1209290521.0834208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-1209290521.0834208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-5038710.5045142528</v>
      </c>
      <c r="L2224" s="444">
        <f t="shared" ca="1" si="124"/>
        <v>-1214329231.587935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-1214329231.587935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-5059705.1316163959</v>
      </c>
      <c r="L2225" s="444">
        <f t="shared" ca="1" si="124"/>
        <v>-1219388936.7195513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-1219388936.7195513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-5080787.2363314638</v>
      </c>
      <c r="L2226" s="444">
        <f t="shared" ca="1" si="124"/>
        <v>-1224469723.9558828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-1224469723.9558828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-5101957.1831495119</v>
      </c>
      <c r="L2227" s="444">
        <f t="shared" ca="1" si="124"/>
        <v>-1229571681.1390324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-1229571681.1390324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-5123215.3380793016</v>
      </c>
      <c r="L2228" s="444">
        <f t="shared" ca="1" si="124"/>
        <v>-1234694896.4771116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-1234694896.4771116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-5144562.0686546313</v>
      </c>
      <c r="L2229" s="444">
        <f t="shared" ca="1" si="124"/>
        <v>-1239839458.5457661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-1239839458.5457661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-5165997.7439406924</v>
      </c>
      <c r="L2230" s="444">
        <f t="shared" ca="1" si="124"/>
        <v>-1245005456.2897067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-1245005456.2897067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-5187522.7345404448</v>
      </c>
      <c r="L2231" s="444">
        <f t="shared" ca="1" si="124"/>
        <v>-1250192979.0242472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-1250192979.0242472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-5209137.4126010295</v>
      </c>
      <c r="L2232" s="444">
        <f t="shared" ca="1" si="124"/>
        <v>-1255402116.4368482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-1255402116.4368482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-5230842.1518202005</v>
      </c>
      <c r="L2233" s="444">
        <f t="shared" ca="1" si="124"/>
        <v>-1260632958.5886683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-1260632958.5886683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-5252637.3274527844</v>
      </c>
      <c r="L2234" s="444">
        <f t="shared" ca="1" si="124"/>
        <v>-1265885595.9161212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-1265885595.9161212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-5274523.3163171718</v>
      </c>
      <c r="L2235" s="444">
        <f t="shared" ca="1" si="124"/>
        <v>-1271160119.2324383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-1271160119.2324383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-5296500.4968018262</v>
      </c>
      <c r="L2236" s="444">
        <f t="shared" ca="1" si="124"/>
        <v>-1276456619.7292402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-1276456619.7292402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-5318569.248871834</v>
      </c>
      <c r="L2237" s="444">
        <f t="shared" ca="1" si="124"/>
        <v>-1281775188.978112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-1281775188.978112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-5340729.9540754668</v>
      </c>
      <c r="L2238" s="444">
        <f t="shared" ca="1" si="124"/>
        <v>-1287115918.9321876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-1287115918.9321876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-5362982.9955507815</v>
      </c>
      <c r="L2239" s="444">
        <f t="shared" ca="1" si="124"/>
        <v>-1292478901.9277384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-1292478901.9277384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-5385328.7580322437</v>
      </c>
      <c r="L2240" s="444">
        <f t="shared" ca="1" si="124"/>
        <v>-1297864230.6857708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-1297864230.6857708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-5407767.6278573778</v>
      </c>
      <c r="L2241" s="444">
        <f t="shared" ca="1" si="124"/>
        <v>-1303271998.3136282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-1303271998.3136282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-5430299.9929734506</v>
      </c>
      <c r="L2242" s="444">
        <f t="shared" ca="1" si="124"/>
        <v>-1308702298.3066018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-1308702298.3066018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-5452926.2429441735</v>
      </c>
      <c r="L2243" s="444">
        <f t="shared" ca="1" si="124"/>
        <v>-1314155224.549546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-1314155224.549546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-5475646.7689564414</v>
      </c>
      <c r="L2244" s="444">
        <f t="shared" ca="1" si="124"/>
        <v>-1319630871.3185024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-1319630871.3185024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-5498461.9638270931</v>
      </c>
      <c r="L2245" s="444">
        <f t="shared" ca="1" si="124"/>
        <v>-1325129333.2823296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-1325129333.2823296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-5521372.2220097063</v>
      </c>
      <c r="L2246" s="444">
        <f t="shared" ca="1" si="124"/>
        <v>-1330650705.5043392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-1330650705.5043392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-5544377.939601413</v>
      </c>
      <c r="L2247" s="444">
        <f t="shared" ca="1" si="124"/>
        <v>-1336195083.4439406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-1336195083.4439406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-5567479.514349753</v>
      </c>
      <c r="L2248" s="444">
        <f t="shared" ca="1" si="124"/>
        <v>-1341762562.9582903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-1341762562.9582903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-5590677.3456595428</v>
      </c>
      <c r="L2249" s="444">
        <f t="shared" ca="1" si="124"/>
        <v>-1347353240.3039498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-1347353240.3039498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-5613971.8345997911</v>
      </c>
      <c r="L2250" s="444">
        <f t="shared" ca="1" si="124"/>
        <v>-1352967212.1385496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-1352967212.1385496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-5637363.3839106234</v>
      </c>
      <c r="L2251" s="444">
        <f t="shared" ca="1" si="124"/>
        <v>-1358604575.5224602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-1358604575.5224602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-5660852.3980102511</v>
      </c>
      <c r="L2252" s="444">
        <f t="shared" ca="1" si="124"/>
        <v>-1364265427.9204705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-1364265427.9204705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-5684439.2830019603</v>
      </c>
      <c r="L2253" s="444">
        <f t="shared" ca="1" si="124"/>
        <v>-1369949867.2034724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-1369949867.2034724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-5708124.4466811344</v>
      </c>
      <c r="L2254" s="444">
        <f t="shared" ca="1" si="124"/>
        <v>-1375657991.6501534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-1375657991.6501534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-5731908.2985423058</v>
      </c>
      <c r="L2255" s="444">
        <f t="shared" ca="1" si="124"/>
        <v>-1381389899.9486957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-1381389899.9486957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-5755791.2497862317</v>
      </c>
      <c r="L2256" s="444">
        <f t="shared" ca="1" si="124"/>
        <v>-1387145691.1984818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-1387145691.1984818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-5779773.7133270074</v>
      </c>
      <c r="L2257" s="444">
        <f t="shared" ca="1" si="124"/>
        <v>-1392925464.9118087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-1392925464.9118087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-5803856.1037992034</v>
      </c>
      <c r="L2258" s="444">
        <f t="shared" ca="1" si="124"/>
        <v>-1398729321.0156078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-1398729321.0156078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-5828038.8375650328</v>
      </c>
      <c r="L2259" s="444">
        <f t="shared" ca="1" si="124"/>
        <v>-1404557359.8531728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-1404557359.8531728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-5852322.3327215528</v>
      </c>
      <c r="L2260" s="444">
        <f t="shared" ca="1" si="124"/>
        <v>-1410409682.1858943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-1410409682.1858943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-5876707.0091078924</v>
      </c>
      <c r="L2261" s="444">
        <f t="shared" ca="1" si="124"/>
        <v>-1416286389.1950021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-1416286389.1950021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-5901193.2883125087</v>
      </c>
      <c r="L2262" s="444">
        <f t="shared" ca="1" si="124"/>
        <v>-1422187582.4833145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-1422187582.4833145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-5925781.5936804768</v>
      </c>
      <c r="L2263" s="444">
        <f t="shared" ca="1" si="124"/>
        <v>-1428113364.0769949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-1428113364.0769949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-5950472.3503208123</v>
      </c>
      <c r="L2264" s="444">
        <f t="shared" ca="1" si="124"/>
        <v>-1434063836.4273157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-1434063836.4273157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-5975265.9851138154</v>
      </c>
      <c r="L2265" s="444">
        <f t="shared" ca="1" si="124"/>
        <v>-1440039102.4124296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-1440039102.4124296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-6000162.9267184567</v>
      </c>
      <c r="L2266" s="444">
        <f t="shared" ca="1" si="124"/>
        <v>-1446039265.339148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-1446039265.339148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-6025163.6055797832</v>
      </c>
      <c r="L2267" s="444">
        <f t="shared" ca="1" si="124"/>
        <v>-1452064428.9447279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-1452064428.9447279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-6050268.4539363664</v>
      </c>
      <c r="L2268" s="444">
        <f t="shared" ca="1" si="124"/>
        <v>-1458114697.3986642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-1458114697.3986642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-6075477.9058277672</v>
      </c>
      <c r="L2269" s="444">
        <f t="shared" ca="1" si="124"/>
        <v>-1464190175.304492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-1464190175.304492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-6100792.3971020496</v>
      </c>
      <c r="L2270" s="444">
        <f t="shared" ca="1" si="124"/>
        <v>-1470290967.7015941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-1470290967.7015941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-6126212.3654233087</v>
      </c>
      <c r="L2271" s="444">
        <f t="shared" ca="1" si="124"/>
        <v>-1476417180.0670173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-1476417180.0670173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-6151738.2502792384</v>
      </c>
      <c r="L2272" s="444">
        <f t="shared" ca="1" si="124"/>
        <v>-1482568918.3172965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-1482568918.3172965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-6177370.4929887354</v>
      </c>
      <c r="L2273" s="444">
        <f t="shared" ca="1" si="124"/>
        <v>-1488746288.8102853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-1488746288.8102853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-6203109.5367095219</v>
      </c>
      <c r="L2274" s="444">
        <f t="shared" ca="1" si="124"/>
        <v>-1494949398.3469949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-1494949398.3469949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-6228955.8264458124</v>
      </c>
      <c r="L2275" s="444">
        <f t="shared" ca="1" si="124"/>
        <v>-1501178354.1734407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-1501178354.1734407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-6254909.8090560026</v>
      </c>
      <c r="L2276" s="444">
        <f t="shared" ca="1" si="124"/>
        <v>-1507433263.9824967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-1507433263.9824967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-6280971.9332604026</v>
      </c>
      <c r="L2277" s="444">
        <f t="shared" ca="1" si="124"/>
        <v>-1513714235.9157572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-1513714235.9157572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-6307142.6496489886</v>
      </c>
      <c r="L2278" s="444">
        <f t="shared" ca="1" si="124"/>
        <v>-1520021378.5654061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-1520021378.5654061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-6333422.4106891919</v>
      </c>
      <c r="L2279" s="444">
        <f t="shared" ca="1" si="124"/>
        <v>-1526354800.9760952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-1526354800.9760952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-6359811.6707337303</v>
      </c>
      <c r="L2280" s="444">
        <f t="shared" ca="1" si="124"/>
        <v>-1532714612.6468289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-1532714612.6468289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-6386310.8860284537</v>
      </c>
      <c r="L2281" s="444">
        <f t="shared" ca="1" si="124"/>
        <v>-1539100923.5328574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-1539100923.5328574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-6412920.5147202387</v>
      </c>
      <c r="L2282" s="444">
        <f t="shared" ca="1" si="124"/>
        <v>-1545513844.0475776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-1545513844.0475776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-6439641.016864907</v>
      </c>
      <c r="L2283" s="444">
        <f t="shared" ca="1" si="124"/>
        <v>-1551953485.0644426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-1551953485.0644426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-6466472.8544351775</v>
      </c>
      <c r="L2284" s="444">
        <f t="shared" ca="1" si="124"/>
        <v>-1558419957.9188778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-1558419957.9188778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-6493416.4913286576</v>
      </c>
      <c r="L2285" s="444">
        <f t="shared" ca="1" si="124"/>
        <v>-1564913374.4102066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-1564913374.4102066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-6520472.3933758605</v>
      </c>
      <c r="L2286" s="444">
        <f t="shared" ca="1" si="124"/>
        <v>-1571433846.8035824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-1571433846.8035824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-6547641.0283482596</v>
      </c>
      <c r="L2287" s="444">
        <f t="shared" ca="1" si="124"/>
        <v>-1577981487.8319306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-1577981487.8319306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-6574922.8659663778</v>
      </c>
      <c r="L2288" s="444">
        <f t="shared" ca="1" si="124"/>
        <v>-1584556410.697897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-1584556410.697897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-6602318.3779079039</v>
      </c>
      <c r="L2289" s="444">
        <f t="shared" ca="1" si="124"/>
        <v>-1591158729.0758049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-1591158729.0758049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-6629828.037815854</v>
      </c>
      <c r="L2290" s="444">
        <f t="shared" ca="1" si="124"/>
        <v>-1597788557.1136208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-1597788557.1136208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-6657452.321306753</v>
      </c>
      <c r="L2291" s="444">
        <f t="shared" ca="1" si="124"/>
        <v>-1604446009.4349275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-1604446009.4349275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-6685191.7059788648</v>
      </c>
      <c r="L2292" s="444">
        <f t="shared" ca="1" si="124"/>
        <v>-1611131201.1409063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-1611131201.1409063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-6713046.6714204429</v>
      </c>
      <c r="L2293" s="444">
        <f t="shared" ca="1" si="124"/>
        <v>-1617844247.8123267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-1617844247.8123267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-6741017.6992180273</v>
      </c>
      <c r="L2294" s="444">
        <f t="shared" ca="1" si="124"/>
        <v>-1624585265.5115447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-1624585265.5115447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-6769105.272964769</v>
      </c>
      <c r="L2295" s="444">
        <f t="shared" ca="1" si="124"/>
        <v>-1631354370.7845094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-1631354370.7845094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-6797309.8782687895</v>
      </c>
      <c r="L2296" s="444">
        <f t="shared" ca="1" si="124"/>
        <v>-1638151680.6627781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-1638151680.6627781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-6825632.0027615754</v>
      </c>
      <c r="L2297" s="444">
        <f t="shared" ca="1" si="124"/>
        <v>-1644977312.6655397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-1644977312.6655397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-6854072.1361064157</v>
      </c>
      <c r="L2298" s="444">
        <f t="shared" ca="1" si="124"/>
        <v>-1651831384.8016462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-1651831384.8016462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-6882630.7700068587</v>
      </c>
      <c r="L2299" s="444">
        <f t="shared" ca="1" si="124"/>
        <v>-1658714015.5716531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-1658714015.5716531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-6911308.3982152212</v>
      </c>
      <c r="L2300" s="444">
        <f t="shared" ca="1" si="124"/>
        <v>-1665625323.9698684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-1665625323.9698684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-6940105.5165411187</v>
      </c>
      <c r="L2301" s="444">
        <f t="shared" ca="1" si="124"/>
        <v>-1672565429.4864094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-1672565429.4864094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-6969022.6228600396</v>
      </c>
      <c r="L2302" s="444">
        <f t="shared" ca="1" si="124"/>
        <v>-1679534452.1092694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-1679534452.1092694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-6998060.2171219559</v>
      </c>
      <c r="L2303" s="444">
        <f t="shared" ref="L2303:L2557" ca="1" si="129">I2303-J2303+K2303</f>
        <v>-1686532512.3263912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-1686532512.3263912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-7027218.8013599645</v>
      </c>
      <c r="L2304" s="444">
        <f t="shared" ca="1" si="129"/>
        <v>-1693559731.1277511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-1693559731.1277511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-7056498.8796989629</v>
      </c>
      <c r="L2305" s="444">
        <f t="shared" ca="1" si="129"/>
        <v>-1700616230.0074501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-1700616230.0074501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-7085900.9583643749</v>
      </c>
      <c r="L2306" s="444">
        <f t="shared" ca="1" si="129"/>
        <v>-1707702130.9658146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-1707702130.9658146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-7115425.5456908941</v>
      </c>
      <c r="L2307" s="444">
        <f t="shared" ca="1" si="129"/>
        <v>-1714817556.5115056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-1714817556.5115056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-7145073.1521312725</v>
      </c>
      <c r="L2308" s="444">
        <f t="shared" ca="1" si="129"/>
        <v>-1721962629.6636369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-1721962629.6636369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-7174844.290265155</v>
      </c>
      <c r="L2309" s="444">
        <f t="shared" ca="1" si="129"/>
        <v>-1729137473.953902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-1729137473.953902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-7204739.4748079237</v>
      </c>
      <c r="L2310" s="444">
        <f t="shared" ca="1" si="129"/>
        <v>-1736342213.42871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-1736342213.42871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-7234759.2226196248</v>
      </c>
      <c r="L2311" s="444">
        <f t="shared" ca="1" si="129"/>
        <v>-1743576972.6513295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-1743576972.6513295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-7264904.0527138729</v>
      </c>
      <c r="L2312" s="444">
        <f t="shared" ca="1" si="129"/>
        <v>-1750841876.7040434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-1750841876.7040434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-7295174.4862668477</v>
      </c>
      <c r="L2313" s="444">
        <f t="shared" ca="1" si="129"/>
        <v>-1758137051.1903102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-1758137051.1903102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-7325571.0466262912</v>
      </c>
      <c r="L2314" s="444">
        <f t="shared" ca="1" si="129"/>
        <v>-1765462622.2369366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-1765462622.2369366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-7356094.2593205692</v>
      </c>
      <c r="L2315" s="444">
        <f t="shared" ca="1" si="129"/>
        <v>-1772818716.4962571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-1772818716.4962571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-7386744.6520677377</v>
      </c>
      <c r="L2316" s="444">
        <f t="shared" ca="1" si="129"/>
        <v>-1780205461.1483247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-1780205461.1483247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-7417522.7547846865</v>
      </c>
      <c r="L2317" s="444">
        <f t="shared" ca="1" si="129"/>
        <v>-1787622983.9031093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-1787622983.9031093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-7448429.0995962881</v>
      </c>
      <c r="L2318" s="444">
        <f t="shared" ca="1" si="129"/>
        <v>-1795071413.0027056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-1795071413.0027056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-7479464.2208446069</v>
      </c>
      <c r="L2319" s="444">
        <f t="shared" ca="1" si="129"/>
        <v>-1802550877.2235501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-1802550877.2235501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-7510628.6550981263</v>
      </c>
      <c r="L2320" s="444">
        <f t="shared" ca="1" si="129"/>
        <v>-1810061505.8786483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-1810061505.8786483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-7541922.9411610346</v>
      </c>
      <c r="L2321" s="444">
        <f t="shared" ca="1" si="129"/>
        <v>-1817603428.8198092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-1817603428.8198092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-7573347.6200825376</v>
      </c>
      <c r="L2322" s="444">
        <f t="shared" ca="1" si="129"/>
        <v>-1825176776.4398918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-1825176776.4398918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-7604903.2351662153</v>
      </c>
      <c r="L2323" s="444">
        <f t="shared" ca="1" si="129"/>
        <v>-1832781679.6750581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-1832781679.6750581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-7636590.3319794098</v>
      </c>
      <c r="L2324" s="444">
        <f t="shared" ca="1" si="129"/>
        <v>-1840418270.0070376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-1840418270.0070376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-7668409.4583626557</v>
      </c>
      <c r="L2325" s="444">
        <f t="shared" ca="1" si="129"/>
        <v>-1848086679.4654002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-1848086679.4654002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-7700361.1644391678</v>
      </c>
      <c r="L2326" s="444">
        <f t="shared" ca="1" si="129"/>
        <v>-1855787040.6298394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-1855787040.6298394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-7732446.002624331</v>
      </c>
      <c r="L2327" s="444">
        <f t="shared" ca="1" si="129"/>
        <v>-1863519486.6324637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-1863519486.6324637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-7764664.5276352651</v>
      </c>
      <c r="L2328" s="444">
        <f t="shared" ca="1" si="129"/>
        <v>-1871284151.160099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-1871284151.160099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-7797017.2965004127</v>
      </c>
      <c r="L2329" s="444">
        <f t="shared" ca="1" si="129"/>
        <v>-1879081168.4565995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-1879081168.4565995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-7829504.8685691645</v>
      </c>
      <c r="L2330" s="444">
        <f t="shared" ca="1" si="129"/>
        <v>-1886910673.3251686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-1886910673.3251686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-7862127.8055215357</v>
      </c>
      <c r="L2331" s="444">
        <f t="shared" ca="1" si="129"/>
        <v>-1894772801.1306901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-1894772801.1306901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-7894886.6713778749</v>
      </c>
      <c r="L2332" s="444">
        <f t="shared" ca="1" si="129"/>
        <v>-1902667687.802068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-1902667687.802068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-7927782.0325086163</v>
      </c>
      <c r="L2333" s="444">
        <f t="shared" ca="1" si="129"/>
        <v>-1910595469.8345766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-1910595469.8345766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-7960814.4576440686</v>
      </c>
      <c r="L2334" s="444">
        <f t="shared" ca="1" si="129"/>
        <v>-1918556284.2922206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-1918556284.2922206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-7993984.5178842517</v>
      </c>
      <c r="L2335" s="444">
        <f t="shared" ca="1" si="129"/>
        <v>-1926550268.8101048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-1926550268.8101048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-8027292.7867087713</v>
      </c>
      <c r="L2336" s="444">
        <f t="shared" ca="1" si="129"/>
        <v>-1934577561.5968137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-1934577561.5968137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-8060739.8399867238</v>
      </c>
      <c r="L2337" s="444">
        <f t="shared" ca="1" si="129"/>
        <v>-1942638301.4368005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-1942638301.4368005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-8094326.2559866691</v>
      </c>
      <c r="L2338" s="444">
        <f t="shared" ca="1" si="129"/>
        <v>-1950732627.6927872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-1950732627.6927872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-8128052.6153866127</v>
      </c>
      <c r="L2339" s="444">
        <f t="shared" ca="1" si="129"/>
        <v>-1958860680.3081739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-1958860680.3081739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-8161919.5012840582</v>
      </c>
      <c r="L2340" s="444">
        <f t="shared" ca="1" si="129"/>
        <v>-1967022599.809458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-1967022599.809458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-8195927.4992060745</v>
      </c>
      <c r="L2341" s="444">
        <f t="shared" ca="1" si="129"/>
        <v>-1975218527.3086641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-1975218527.3086641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-8230077.1971194334</v>
      </c>
      <c r="L2342" s="444">
        <f t="shared" ca="1" si="129"/>
        <v>-1983448604.5057836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-1983448604.5057836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-8264369.1854407648</v>
      </c>
      <c r="L2343" s="444">
        <f t="shared" ca="1" si="129"/>
        <v>-1991712973.6912243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-1991712973.6912243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-8298804.0570467683</v>
      </c>
      <c r="L2344" s="444">
        <f t="shared" ca="1" si="129"/>
        <v>-2000011777.748271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-2000011777.748271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-8333382.4072844619</v>
      </c>
      <c r="L2345" s="444">
        <f t="shared" ca="1" si="129"/>
        <v>-2008345160.1555555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-2008345160.1555555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-8368104.8339814804</v>
      </c>
      <c r="L2346" s="444">
        <f t="shared" ca="1" si="129"/>
        <v>-2016713264.989537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-2016713264.989537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-8402971.9374564048</v>
      </c>
      <c r="L2347" s="444">
        <f t="shared" ca="1" si="129"/>
        <v>-2025116236.9269934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-2025116236.9269934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-8437984.3205291387</v>
      </c>
      <c r="L2348" s="444">
        <f t="shared" ca="1" si="129"/>
        <v>-2033554221.2475226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-2033554221.2475226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-8473142.5885313433</v>
      </c>
      <c r="L2349" s="444">
        <f t="shared" ca="1" si="129"/>
        <v>-2042027363.8360538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-2042027363.8360538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-8508447.3493168913</v>
      </c>
      <c r="L2350" s="444">
        <f t="shared" ca="1" si="129"/>
        <v>-2050535811.1853707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-2050535811.1853707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-8543899.2132723778</v>
      </c>
      <c r="L2351" s="444">
        <f t="shared" ca="1" si="129"/>
        <v>-2059079710.398643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-2059079710.398643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-8579498.7933276799</v>
      </c>
      <c r="L2352" s="444">
        <f t="shared" ca="1" si="129"/>
        <v>-2067659209.1919706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-2067659209.1919706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-8615246.7049665451</v>
      </c>
      <c r="L2353" s="444">
        <f t="shared" ca="1" si="129"/>
        <v>-2076274455.8969371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-2076274455.8969371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-8651143.5662372392</v>
      </c>
      <c r="L2354" s="444">
        <f t="shared" ca="1" si="129"/>
        <v>-2084925599.4631743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-2084925599.4631743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-8687189.9977632258</v>
      </c>
      <c r="L2355" s="444">
        <f t="shared" ca="1" si="129"/>
        <v>-2093612789.4609375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-2093612789.4609375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-8723386.622753907</v>
      </c>
      <c r="L2356" s="444">
        <f t="shared" ca="1" si="129"/>
        <v>-2102336176.0836914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-2102336176.0836914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-8759734.0670153815</v>
      </c>
      <c r="L2357" s="444">
        <f t="shared" ca="1" si="129"/>
        <v>-2111095910.1507068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-2111095910.1507068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-8796232.9589612782</v>
      </c>
      <c r="L2358" s="444">
        <f t="shared" ca="1" si="129"/>
        <v>-2119892143.109668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-2119892143.109668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-8832883.929623615</v>
      </c>
      <c r="L2359" s="444">
        <f t="shared" ca="1" si="129"/>
        <v>-2128725027.0392916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-2128725027.0392916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-8869687.6126637142</v>
      </c>
      <c r="L2360" s="444">
        <f t="shared" ca="1" si="129"/>
        <v>-2137594714.6519554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-2137594714.6519554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-8906644.6443831474</v>
      </c>
      <c r="L2361" s="444">
        <f t="shared" ca="1" si="129"/>
        <v>-2146501359.2963386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-2146501359.2963386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-8943755.6637347434</v>
      </c>
      <c r="L2362" s="444">
        <f t="shared" ca="1" si="129"/>
        <v>-2155445114.9600735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-2155445114.9600735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-8981021.3123336397</v>
      </c>
      <c r="L2363" s="444">
        <f t="shared" ca="1" si="129"/>
        <v>-2164426136.2724071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-2164426136.2724071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-9018442.2344683632</v>
      </c>
      <c r="L2364" s="444">
        <f t="shared" ca="1" si="129"/>
        <v>-2173444578.5068755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-2173444578.5068755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-9056019.0771119818</v>
      </c>
      <c r="L2365" s="444">
        <f t="shared" ca="1" si="129"/>
        <v>-2182500597.5839877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-2182500597.5839877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-9093752.4899332821</v>
      </c>
      <c r="L2366" s="444">
        <f t="shared" ca="1" si="129"/>
        <v>-2191594350.0739212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-2191594350.0739212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-9131643.1253080051</v>
      </c>
      <c r="L2367" s="444">
        <f t="shared" ca="1" si="129"/>
        <v>-2200725993.1992292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-2200725993.1992292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-9169691.6383301225</v>
      </c>
      <c r="L2368" s="444">
        <f t="shared" ca="1" si="129"/>
        <v>-2209895684.8375592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-2209895684.8375592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-9207898.6868231632</v>
      </c>
      <c r="L2369" s="444">
        <f t="shared" ca="1" si="129"/>
        <v>-2219103583.5243826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-2219103583.5243826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-9246264.9313515946</v>
      </c>
      <c r="L2370" s="444">
        <f t="shared" ca="1" si="129"/>
        <v>-2228349848.4557343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-2228349848.4557343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-9284791.0352322254</v>
      </c>
      <c r="L2371" s="444">
        <f t="shared" ca="1" si="129"/>
        <v>-2237634639.4909663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-2237634639.4909663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-9323477.6645456925</v>
      </c>
      <c r="L2372" s="444">
        <f t="shared" ca="1" si="129"/>
        <v>-2246958117.1555119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-2246958117.1555119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-9362325.4881479666</v>
      </c>
      <c r="L2373" s="444">
        <f t="shared" ca="1" si="129"/>
        <v>-2256320442.6436596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-2256320442.6436596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-9401335.1776819155</v>
      </c>
      <c r="L2374" s="444">
        <f t="shared" ca="1" si="129"/>
        <v>-2265721777.8213415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-2265721777.8213415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-9440507.4075889233</v>
      </c>
      <c r="L2375" s="444">
        <f t="shared" ca="1" si="129"/>
        <v>-2275162285.2289305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-2275162285.2289305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-9479842.8551205434</v>
      </c>
      <c r="L2376" s="444">
        <f t="shared" ca="1" si="129"/>
        <v>-2284642128.0840511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-2284642128.0840511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-9519342.2003502138</v>
      </c>
      <c r="L2377" s="444">
        <f t="shared" ca="1" si="129"/>
        <v>-2294161470.2844014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-2294161470.2844014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-9559006.1261850055</v>
      </c>
      <c r="L2378" s="444">
        <f t="shared" ca="1" si="129"/>
        <v>-2303720476.4105864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-2303720476.4105864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-9598835.3183774427</v>
      </c>
      <c r="L2379" s="444">
        <f t="shared" ca="1" si="129"/>
        <v>-2313319311.7289639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-2313319311.7289639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-9638830.4655373488</v>
      </c>
      <c r="L2380" s="444">
        <f t="shared" ca="1" si="129"/>
        <v>-2322958142.1945014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-2322958142.1945014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-9678992.2591437548</v>
      </c>
      <c r="L2381" s="444">
        <f t="shared" ca="1" si="129"/>
        <v>-2332637134.4536452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-2332637134.4536452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-9719321.3935568556</v>
      </c>
      <c r="L2382" s="444">
        <f t="shared" ca="1" si="129"/>
        <v>-2342356455.8472023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-2342356455.8472023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-9759818.5660300087</v>
      </c>
      <c r="L2383" s="444">
        <f t="shared" ca="1" si="129"/>
        <v>-2352116274.4132323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-2352116274.4132323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-9800484.4767218009</v>
      </c>
      <c r="L2384" s="444">
        <f t="shared" ca="1" si="129"/>
        <v>-2361916758.8899541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-2361916758.8899541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-9841319.828708142</v>
      </c>
      <c r="L2385" s="444">
        <f t="shared" ca="1" si="129"/>
        <v>-2371758078.7186623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-2371758078.7186623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-9882325.3279944267</v>
      </c>
      <c r="L2386" s="444">
        <f t="shared" ca="1" si="129"/>
        <v>-2381640404.0466566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-2381640404.0466566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-9923501.683527736</v>
      </c>
      <c r="L2387" s="444">
        <f t="shared" ca="1" si="129"/>
        <v>-2391563905.7301846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-2391563905.7301846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-9964849.6072091013</v>
      </c>
      <c r="L2388" s="444">
        <f t="shared" ca="1" si="129"/>
        <v>-2401528755.3373938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-2401528755.3373938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-10006369.813905807</v>
      </c>
      <c r="L2389" s="444">
        <f t="shared" ca="1" si="129"/>
        <v>-2411535125.1512995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-2411535125.1512995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-10048063.021463748</v>
      </c>
      <c r="L2390" s="444">
        <f t="shared" ca="1" si="129"/>
        <v>-2421583188.1727633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-2421583188.1727633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-10089929.950719846</v>
      </c>
      <c r="L2391" s="444">
        <f t="shared" ca="1" si="129"/>
        <v>-2431673118.1234832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-2431673118.1234832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-10131971.325514514</v>
      </c>
      <c r="L2392" s="444">
        <f t="shared" ca="1" si="129"/>
        <v>-2441805089.4489975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-2441805089.4489975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-10174187.872704156</v>
      </c>
      <c r="L2393" s="444">
        <f t="shared" ca="1" si="129"/>
        <v>-2451979277.3217015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-2451979277.3217015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-10216580.322173756</v>
      </c>
      <c r="L2394" s="444">
        <f t="shared" ca="1" si="129"/>
        <v>-2462195857.6438751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-2462195857.6438751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-10259149.406849479</v>
      </c>
      <c r="L2395" s="444">
        <f t="shared" ca="1" si="129"/>
        <v>-2472455007.0507245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-2472455007.0507245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-10301895.862711351</v>
      </c>
      <c r="L2396" s="444">
        <f t="shared" ca="1" si="129"/>
        <v>-2482756902.9134359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-2482756902.9134359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-10344820.428805983</v>
      </c>
      <c r="L2397" s="444">
        <f t="shared" ca="1" si="129"/>
        <v>-2493101723.3422418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-2493101723.3422418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-10387923.847259341</v>
      </c>
      <c r="L2398" s="444">
        <f t="shared" ca="1" si="129"/>
        <v>-2503489647.1895013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-2503489647.1895013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-10431206.863289589</v>
      </c>
      <c r="L2399" s="444">
        <f t="shared" ca="1" si="129"/>
        <v>-2513920854.0527906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-2513920854.0527906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-10474670.225219961</v>
      </c>
      <c r="L2400" s="444">
        <f t="shared" ca="1" si="129"/>
        <v>-2524395524.2780104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-2524395524.2780104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-10518314.684491709</v>
      </c>
      <c r="L2401" s="444">
        <f t="shared" ca="1" si="129"/>
        <v>-2534913838.962502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-2534913838.962502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-10562140.995677091</v>
      </c>
      <c r="L2402" s="444">
        <f t="shared" ca="1" si="129"/>
        <v>-2545475979.958179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-2545475979.958179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-10606149.916492412</v>
      </c>
      <c r="L2403" s="444">
        <f t="shared" ca="1" si="129"/>
        <v>-2556082129.8746715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-2556082129.8746715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-10650342.20781113</v>
      </c>
      <c r="L2404" s="444">
        <f t="shared" ca="1" si="129"/>
        <v>-2566732472.0824828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-2566732472.0824828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-10694718.633677011</v>
      </c>
      <c r="L2405" s="444">
        <f t="shared" ca="1" si="129"/>
        <v>-2577427190.7161598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-2577427190.7161598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-10739279.961317332</v>
      </c>
      <c r="L2406" s="444">
        <f t="shared" ca="1" si="129"/>
        <v>-2588166470.6774774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-2588166470.6774774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-10784026.961156156</v>
      </c>
      <c r="L2407" s="444">
        <f t="shared" ca="1" si="129"/>
        <v>-2598950497.6386337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-2598950497.6386337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-10828960.40682764</v>
      </c>
      <c r="L2408" s="444">
        <f t="shared" ca="1" si="129"/>
        <v>-2609779458.0454612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-2609779458.0454612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-10874081.075189421</v>
      </c>
      <c r="L2409" s="444">
        <f t="shared" ca="1" si="129"/>
        <v>-2620653539.1206508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-2620653539.1206508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-10919389.746336045</v>
      </c>
      <c r="L2410" s="444">
        <f t="shared" ca="1" si="129"/>
        <v>-2631572928.8669868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-2631572928.8669868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-10964887.203612445</v>
      </c>
      <c r="L2411" s="444">
        <f t="shared" ca="1" si="129"/>
        <v>-2642537816.0705991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-2642537816.0705991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-11010574.233627496</v>
      </c>
      <c r="L2412" s="444">
        <f t="shared" ca="1" si="129"/>
        <v>-2653548390.3042264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-2653548390.3042264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-11056451.62626761</v>
      </c>
      <c r="L2413" s="444">
        <f t="shared" ca="1" si="129"/>
        <v>-2664604841.9304938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-2664604841.9304938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-11102520.174710391</v>
      </c>
      <c r="L2414" s="444">
        <f t="shared" ca="1" si="129"/>
        <v>-2675707362.1052041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-2675707362.1052041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-11148780.67543835</v>
      </c>
      <c r="L2415" s="444">
        <f t="shared" ca="1" si="129"/>
        <v>-2686856142.7806425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-2686856142.7806425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-11195233.928252677</v>
      </c>
      <c r="L2416" s="444">
        <f t="shared" ca="1" si="129"/>
        <v>-2698051376.7088952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-2698051376.7088952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-11241880.736287063</v>
      </c>
      <c r="L2417" s="444">
        <f t="shared" ca="1" si="129"/>
        <v>-2709293257.4451823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-2709293257.4451823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-11288721.906021593</v>
      </c>
      <c r="L2418" s="444">
        <f t="shared" ca="1" si="129"/>
        <v>-2720581979.3512039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-2720581979.3512039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-11335758.247296683</v>
      </c>
      <c r="L2419" s="444">
        <f t="shared" ca="1" si="129"/>
        <v>-2731917737.5985007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-2731917737.5985007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-11382990.573327087</v>
      </c>
      <c r="L2420" s="444">
        <f t="shared" ca="1" si="129"/>
        <v>-2743300728.1718278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-2743300728.1718278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-11430419.70071595</v>
      </c>
      <c r="L2421" s="444">
        <f t="shared" ca="1" si="129"/>
        <v>-2754731147.8725438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-2754731147.8725438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-11478046.449468933</v>
      </c>
      <c r="L2422" s="444">
        <f t="shared" ca="1" si="129"/>
        <v>-2766209194.3220129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-2766209194.3220129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-11525871.643008387</v>
      </c>
      <c r="L2423" s="444">
        <f t="shared" ca="1" si="129"/>
        <v>-2777735065.9650211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-2777735065.9650211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-11573896.108187588</v>
      </c>
      <c r="L2424" s="444">
        <f t="shared" ca="1" si="129"/>
        <v>-2789308962.0732088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-2789308962.0732088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-11622120.675305037</v>
      </c>
      <c r="L2425" s="444">
        <f t="shared" ca="1" si="129"/>
        <v>-2800931082.7485137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-2800931082.7485137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-11670546.178118806</v>
      </c>
      <c r="L2426" s="444">
        <f t="shared" ca="1" si="129"/>
        <v>-2812601628.9266324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-2812601628.9266324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-11719173.453860968</v>
      </c>
      <c r="L2427" s="444">
        <f t="shared" ca="1" si="129"/>
        <v>-2824320802.3804932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-2824320802.3804932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-11768003.343252055</v>
      </c>
      <c r="L2428" s="444">
        <f t="shared" ca="1" si="129"/>
        <v>-2836088805.7237453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-2836088805.7237453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-11817036.690515606</v>
      </c>
      <c r="L2429" s="444">
        <f t="shared" ca="1" si="129"/>
        <v>-2847905842.4142609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-2847905842.4142609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-11866274.343392754</v>
      </c>
      <c r="L2430" s="444">
        <f t="shared" ca="1" si="129"/>
        <v>-2859772116.7576537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-2859772116.7576537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-11915717.15315689</v>
      </c>
      <c r="L2431" s="444">
        <f t="shared" ca="1" si="129"/>
        <v>-2871687833.9108105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-2871687833.9108105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-11965365.974628378</v>
      </c>
      <c r="L2432" s="444">
        <f t="shared" ca="1" si="129"/>
        <v>-2883653199.8854389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-2883653199.8854389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-12015221.666189328</v>
      </c>
      <c r="L2433" s="444">
        <f t="shared" ca="1" si="129"/>
        <v>-2895668421.5516281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-2895668421.5516281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-12065285.08979845</v>
      </c>
      <c r="L2434" s="444">
        <f t="shared" ca="1" si="129"/>
        <v>-2907733706.6414266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-2907733706.6414266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-12115557.111005943</v>
      </c>
      <c r="L2435" s="444">
        <f t="shared" ca="1" si="129"/>
        <v>-2919849263.7524323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-2919849263.7524323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-12166038.598968469</v>
      </c>
      <c r="L2436" s="444">
        <f t="shared" ca="1" si="129"/>
        <v>-2932015302.3514009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-2932015302.3514009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-12216730.42646417</v>
      </c>
      <c r="L2437" s="444">
        <f t="shared" ca="1" si="129"/>
        <v>-2944232032.7778649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-2944232032.7778649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-12267633.46990777</v>
      </c>
      <c r="L2438" s="444">
        <f t="shared" ca="1" si="129"/>
        <v>-2956499666.2477727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-2956499666.2477727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-12318748.60936572</v>
      </c>
      <c r="L2439" s="444">
        <f t="shared" ca="1" si="129"/>
        <v>-2968818414.8571386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-2968818414.8571386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-12370076.728571411</v>
      </c>
      <c r="L2440" s="444">
        <f t="shared" ca="1" si="129"/>
        <v>-2981188491.58571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-2981188491.58571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-12421618.714940459</v>
      </c>
      <c r="L2441" s="444">
        <f t="shared" ca="1" si="129"/>
        <v>-2993610110.3006506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-2993610110.3006506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-12473375.459586045</v>
      </c>
      <c r="L2442" s="444">
        <f t="shared" ca="1" si="129"/>
        <v>-3006083485.7602367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-3006083485.7602367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-12525347.85733432</v>
      </c>
      <c r="L2443" s="444">
        <f t="shared" ca="1" si="129"/>
        <v>-3018608833.6175709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-3018608833.6175709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-12577536.806739878</v>
      </c>
      <c r="L2444" s="444">
        <f t="shared" ca="1" si="129"/>
        <v>-3031186370.4243107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-3031186370.4243107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-12629943.210101295</v>
      </c>
      <c r="L2445" s="444">
        <f t="shared" ca="1" si="129"/>
        <v>-3043816313.6344118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-3043816313.6344118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-12682567.973476715</v>
      </c>
      <c r="L2446" s="444">
        <f t="shared" ca="1" si="129"/>
        <v>-3056498881.6078887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-3056498881.6078887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-12735412.006699536</v>
      </c>
      <c r="L2447" s="444">
        <f t="shared" ca="1" si="129"/>
        <v>-3069234293.6145883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-3069234293.6145883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-12788476.223394118</v>
      </c>
      <c r="L2448" s="444">
        <f t="shared" ca="1" si="129"/>
        <v>-3082022769.8379822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-3082022769.8379822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-12841761.540991593</v>
      </c>
      <c r="L2449" s="444">
        <f t="shared" ca="1" si="129"/>
        <v>-3094864531.378974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-3094864531.378974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-12895268.880745724</v>
      </c>
      <c r="L2450" s="444">
        <f t="shared" ca="1" si="129"/>
        <v>-3107759800.2597198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-3107759800.2597198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-12948999.167748833</v>
      </c>
      <c r="L2451" s="444">
        <f t="shared" ca="1" si="129"/>
        <v>-3120708799.4274688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-3120708799.4274688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-13002953.330947787</v>
      </c>
      <c r="L2452" s="444">
        <f t="shared" ca="1" si="129"/>
        <v>-3133711752.7584167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-3133711752.7584167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-13057132.30316007</v>
      </c>
      <c r="L2453" s="444">
        <f t="shared" ca="1" si="129"/>
        <v>-3146768885.0615768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-3146768885.0615768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-13111537.021089904</v>
      </c>
      <c r="L2454" s="444">
        <f t="shared" ca="1" si="129"/>
        <v>-3159880422.0826669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-3159880422.0826669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-13166168.425344445</v>
      </c>
      <c r="L2455" s="444">
        <f t="shared" ca="1" si="129"/>
        <v>-3173046590.5080113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-3173046590.5080113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-13221027.460450048</v>
      </c>
      <c r="L2456" s="444">
        <f t="shared" ca="1" si="129"/>
        <v>-3186267617.9684615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-3186267617.9684615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-13276115.07486859</v>
      </c>
      <c r="L2457" s="444">
        <f t="shared" ca="1" si="129"/>
        <v>-3199543733.0433302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-3199543733.0433302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-13331432.221013876</v>
      </c>
      <c r="L2458" s="444">
        <f t="shared" ca="1" si="129"/>
        <v>-3212875165.2643442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-3212875165.2643442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-13386979.8552681</v>
      </c>
      <c r="L2459" s="444">
        <f t="shared" ca="1" si="129"/>
        <v>-3226262145.1196122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-3226262145.1196122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-13442758.937998384</v>
      </c>
      <c r="L2460" s="444">
        <f t="shared" ca="1" si="129"/>
        <v>-3239704904.0576105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-3239704904.0576105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-13498770.433573376</v>
      </c>
      <c r="L2461" s="444">
        <f t="shared" ca="1" si="129"/>
        <v>-3253203674.4911838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-3253203674.4911838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-13555015.310379932</v>
      </c>
      <c r="L2462" s="444">
        <f t="shared" ca="1" si="129"/>
        <v>-3266758689.8015637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-3266758689.8015637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-13611494.540839849</v>
      </c>
      <c r="L2463" s="444">
        <f t="shared" ca="1" si="129"/>
        <v>-3280370184.3424034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-3280370184.3424034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-13668209.101426682</v>
      </c>
      <c r="L2464" s="444">
        <f t="shared" ca="1" si="129"/>
        <v>-3294038393.44383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-3294038393.44383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-13725159.972682625</v>
      </c>
      <c r="L2465" s="444">
        <f t="shared" ca="1" si="129"/>
        <v>-3307763553.4165125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-3307763553.4165125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-13782348.139235469</v>
      </c>
      <c r="L2466" s="444">
        <f t="shared" ca="1" si="129"/>
        <v>-3321545901.555748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-3321545901.555748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-13839774.589815617</v>
      </c>
      <c r="L2467" s="444">
        <f t="shared" ca="1" si="129"/>
        <v>-3335385676.1455636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-3335385676.1455636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-13897440.317273181</v>
      </c>
      <c r="L2468" s="444">
        <f t="shared" ca="1" si="129"/>
        <v>-3349283116.4628367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-3349283116.4628367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-13955346.318595152</v>
      </c>
      <c r="L2469" s="444">
        <f t="shared" ca="1" si="129"/>
        <v>-3363238462.7814317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-3363238462.7814317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-14013493.594922634</v>
      </c>
      <c r="L2470" s="444">
        <f t="shared" ca="1" si="129"/>
        <v>-3377251956.3763542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-3377251956.3763542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-14071883.151568141</v>
      </c>
      <c r="L2471" s="444">
        <f t="shared" ca="1" si="129"/>
        <v>-3391323839.5279222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-3391323839.5279222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-14130515.998033009</v>
      </c>
      <c r="L2472" s="444">
        <f t="shared" ca="1" si="129"/>
        <v>-3405454355.5259552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-3405454355.5259552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-14189393.14802481</v>
      </c>
      <c r="L2473" s="444">
        <f t="shared" ca="1" si="129"/>
        <v>-3419643748.6739802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-3419643748.6739802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-14248515.619474918</v>
      </c>
      <c r="L2474" s="444">
        <f t="shared" ca="1" si="129"/>
        <v>-3433892264.2934551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-3433892264.2934551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-14307884.434556063</v>
      </c>
      <c r="L2475" s="444">
        <f t="shared" ca="1" si="129"/>
        <v>-3448200148.7280111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-3448200148.7280111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-14367500.619700046</v>
      </c>
      <c r="L2476" s="444">
        <f t="shared" ca="1" si="129"/>
        <v>-3462567649.3477111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-3462567649.3477111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-14427365.205615461</v>
      </c>
      <c r="L2477" s="444">
        <f t="shared" ca="1" si="129"/>
        <v>-3476995014.5533266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-3476995014.5533266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-14487479.227305528</v>
      </c>
      <c r="L2478" s="444">
        <f t="shared" ca="1" si="129"/>
        <v>-3491482493.780632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-3491482493.780632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-14547843.724085966</v>
      </c>
      <c r="L2479" s="444">
        <f t="shared" ca="1" si="129"/>
        <v>-3506030337.5047178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-3506030337.5047178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-14608459.73960299</v>
      </c>
      <c r="L2480" s="444">
        <f t="shared" ca="1" si="129"/>
        <v>-3520638797.2443209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-3520638797.2443209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-14669328.321851335</v>
      </c>
      <c r="L2481" s="444">
        <f t="shared" ca="1" si="129"/>
        <v>-3535308125.5661721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-3535308125.5661721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-14730450.523192383</v>
      </c>
      <c r="L2482" s="444">
        <f t="shared" ca="1" si="129"/>
        <v>-3550038576.0893645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-3550038576.0893645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-14791827.400372354</v>
      </c>
      <c r="L2483" s="444">
        <f t="shared" ca="1" si="129"/>
        <v>-3564830403.489737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-3564830403.489737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-14853460.014540568</v>
      </c>
      <c r="L2484" s="444">
        <f t="shared" ca="1" si="129"/>
        <v>-3579683863.5042777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-3579683863.5042777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-14915349.431267824</v>
      </c>
      <c r="L2485" s="444">
        <f t="shared" ca="1" si="129"/>
        <v>-3594599212.9355454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-3594599212.9355454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-14977496.720564773</v>
      </c>
      <c r="L2486" s="444">
        <f t="shared" ca="1" si="129"/>
        <v>-3609576709.6561103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-3609576709.6561103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-15039902.956900459</v>
      </c>
      <c r="L2487" s="444">
        <f t="shared" ca="1" si="129"/>
        <v>-3624616612.6130109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-3624616612.6130109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-15102569.219220879</v>
      </c>
      <c r="L2488" s="444">
        <f t="shared" ca="1" si="129"/>
        <v>-3639719181.832232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-3639719181.832232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-15165496.590967633</v>
      </c>
      <c r="L2489" s="444">
        <f t="shared" ca="1" si="129"/>
        <v>-3654884678.4231997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-3654884678.4231997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-15228686.160096666</v>
      </c>
      <c r="L2490" s="444">
        <f t="shared" ca="1" si="129"/>
        <v>-3670113364.5832963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-3670113364.5832963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-15292139.019097067</v>
      </c>
      <c r="L2491" s="444">
        <f t="shared" ca="1" si="129"/>
        <v>-3685405503.6023932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-3685405503.6023932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-15355856.265009971</v>
      </c>
      <c r="L2492" s="444">
        <f t="shared" ca="1" si="129"/>
        <v>-3700761359.867403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-3700761359.867403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-15419838.999447512</v>
      </c>
      <c r="L2493" s="444">
        <f t="shared" ca="1" si="129"/>
        <v>-3716181198.8668504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-3716181198.8668504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-15484088.328611877</v>
      </c>
      <c r="L2494" s="444">
        <f t="shared" ca="1" si="129"/>
        <v>-3731665287.1954622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-3731665287.1954622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-15548605.363314427</v>
      </c>
      <c r="L2495" s="444">
        <f t="shared" ca="1" si="129"/>
        <v>-3747213892.5587769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-3747213892.5587769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-15613391.218994902</v>
      </c>
      <c r="L2496" s="444">
        <f t="shared" ca="1" si="129"/>
        <v>-3762827283.7777719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-3762827283.7777719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-15678447.015740717</v>
      </c>
      <c r="L2497" s="444">
        <f t="shared" ca="1" si="129"/>
        <v>-3778505730.7935128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-3778505730.7935128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-15743773.878306303</v>
      </c>
      <c r="L2498" s="444">
        <f t="shared" ca="1" si="129"/>
        <v>-3794249504.6718192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-3794249504.6718192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-15809372.93613258</v>
      </c>
      <c r="L2499" s="444">
        <f t="shared" ca="1" si="129"/>
        <v>-3810058877.6079516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-3810058877.6079516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-15875245.323366465</v>
      </c>
      <c r="L2500" s="444">
        <f t="shared" ca="1" si="129"/>
        <v>-3825934122.9313183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-3825934122.9313183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-15941392.178880492</v>
      </c>
      <c r="L2501" s="444">
        <f t="shared" ca="1" si="129"/>
        <v>-3841875515.110199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-3841875515.110199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-16007814.646292498</v>
      </c>
      <c r="L2502" s="444">
        <f t="shared" ca="1" si="129"/>
        <v>-3857883329.7564917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-3857883329.7564917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-16074513.87398538</v>
      </c>
      <c r="L2503" s="444">
        <f t="shared" ca="1" si="129"/>
        <v>-3873957843.630477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-3873957843.630477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-16141491.015126986</v>
      </c>
      <c r="L2504" s="444">
        <f t="shared" ca="1" si="129"/>
        <v>-3890099334.6456041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-3890099334.6456041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-16208747.227690015</v>
      </c>
      <c r="L2505" s="444">
        <f t="shared" ca="1" si="129"/>
        <v>-3906308081.8732944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-3906308081.8732944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-16276283.67447206</v>
      </c>
      <c r="L2506" s="444">
        <f t="shared" ca="1" si="129"/>
        <v>-3922584365.5477662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-3922584365.5477662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-16344101.523115695</v>
      </c>
      <c r="L2507" s="444">
        <f t="shared" ca="1" si="129"/>
        <v>-3938928467.0708818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-3938928467.0708818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-16412201.946128674</v>
      </c>
      <c r="L2508" s="444">
        <f t="shared" ca="1" si="129"/>
        <v>-3955340669.0170107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-3955340669.0170107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-16480586.120904211</v>
      </c>
      <c r="L2509" s="444">
        <f t="shared" ca="1" si="129"/>
        <v>-3971821255.1379151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-3971821255.1379151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-16549255.229741313</v>
      </c>
      <c r="L2510" s="444">
        <f t="shared" ca="1" si="129"/>
        <v>-3988370510.3676562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-3988370510.3676562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-16618210.459865233</v>
      </c>
      <c r="L2511" s="444">
        <f t="shared" ca="1" si="129"/>
        <v>-4004988720.8275213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-4004988720.8275213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-16687453.003448004</v>
      </c>
      <c r="L2512" s="444">
        <f t="shared" ca="1" si="129"/>
        <v>-4021676173.8309693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-4021676173.8309693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-16756984.05762904</v>
      </c>
      <c r="L2513" s="444">
        <f t="shared" ca="1" si="129"/>
        <v>-4038433157.8885984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-4038433157.8885984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-16826804.824535828</v>
      </c>
      <c r="L2514" s="444">
        <f t="shared" ca="1" si="129"/>
        <v>-4055259962.7131343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-4055259962.7131343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-16896916.511304725</v>
      </c>
      <c r="L2515" s="444">
        <f t="shared" ca="1" si="129"/>
        <v>-4072156879.2244391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-4072156879.2244391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-16967320.330101829</v>
      </c>
      <c r="L2516" s="444">
        <f t="shared" ca="1" si="129"/>
        <v>-4089124199.5545411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-4089124199.5545411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-17038017.498143919</v>
      </c>
      <c r="L2517" s="444">
        <f t="shared" ca="1" si="129"/>
        <v>-4106162217.0526853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-4106162217.0526853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-17109009.237719521</v>
      </c>
      <c r="L2518" s="444">
        <f t="shared" ca="1" si="129"/>
        <v>-4123271226.2904048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-4123271226.2904048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-17180296.776210018</v>
      </c>
      <c r="L2519" s="444">
        <f t="shared" ca="1" si="129"/>
        <v>-4140451523.0666146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-4140451523.0666146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-17251881.346110895</v>
      </c>
      <c r="L2520" s="444">
        <f t="shared" ca="1" si="129"/>
        <v>-4157703404.4127254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-4157703404.4127254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-17323764.185053021</v>
      </c>
      <c r="L2521" s="444">
        <f t="shared" ca="1" si="129"/>
        <v>-4175027168.5977783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-4175027168.5977783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-17395946.535824079</v>
      </c>
      <c r="L2522" s="444">
        <f t="shared" ca="1" si="129"/>
        <v>-4192423115.1336026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-4192423115.1336026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-17468429.646390013</v>
      </c>
      <c r="L2523" s="444">
        <f t="shared" ca="1" si="129"/>
        <v>-4209891544.7799926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-4209891544.7799926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-17541214.769916639</v>
      </c>
      <c r="L2524" s="444">
        <f t="shared" ca="1" si="129"/>
        <v>-4227432759.5499091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-4227432759.5499091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-17614303.164791286</v>
      </c>
      <c r="L2525" s="444">
        <f t="shared" ca="1" si="129"/>
        <v>-4245047062.7147002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-4245047062.7147002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-17687696.094644584</v>
      </c>
      <c r="L2526" s="444">
        <f t="shared" ca="1" si="129"/>
        <v>-4262734758.8093448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-4262734758.8093448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-17761394.82837227</v>
      </c>
      <c r="L2527" s="444">
        <f t="shared" ca="1" si="129"/>
        <v>-4280496153.6377172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-4280496153.6377172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-17835400.640157156</v>
      </c>
      <c r="L2528" s="444">
        <f t="shared" ca="1" si="129"/>
        <v>-4298331554.277874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-4298331554.277874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-17909714.809491143</v>
      </c>
      <c r="L2529" s="444">
        <f t="shared" ca="1" si="129"/>
        <v>-4316241269.0873652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-4316241269.0873652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-17984338.621197354</v>
      </c>
      <c r="L2530" s="444">
        <f t="shared" ca="1" si="129"/>
        <v>-4334225607.7085629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-4334225607.7085629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-18059273.365452345</v>
      </c>
      <c r="L2531" s="444">
        <f t="shared" ca="1" si="129"/>
        <v>-4352284881.0740156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-4352284881.0740156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-18134520.337808397</v>
      </c>
      <c r="L2532" s="444">
        <f t="shared" ca="1" si="129"/>
        <v>-4370419401.4118242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-4370419401.4118242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-18210080.839215934</v>
      </c>
      <c r="L2533" s="444">
        <f t="shared" ca="1" si="129"/>
        <v>-4388629482.2510405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-4388629482.2510405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-18285956.176046003</v>
      </c>
      <c r="L2534" s="444">
        <f t="shared" ca="1" si="129"/>
        <v>-4406915438.4270868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-4406915438.4270868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-18362147.660112862</v>
      </c>
      <c r="L2535" s="444">
        <f t="shared" ca="1" si="129"/>
        <v>-4425277586.0872002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-4425277586.0872002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-18438656.608696666</v>
      </c>
      <c r="L2536" s="444">
        <f t="shared" ca="1" si="129"/>
        <v>-4443716242.6958971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-4443716242.6958971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-18515484.344566237</v>
      </c>
      <c r="L2537" s="444">
        <f t="shared" ca="1" si="129"/>
        <v>-4462231727.0404634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-4462231727.0404634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-18592632.196001932</v>
      </c>
      <c r="L2538" s="444">
        <f t="shared" ca="1" si="129"/>
        <v>-4480824359.2364655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-4480824359.2364655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-18670101.496818606</v>
      </c>
      <c r="L2539" s="444">
        <f t="shared" ca="1" si="129"/>
        <v>-4499494460.733284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-4499494460.733284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-18747893.586388685</v>
      </c>
      <c r="L2540" s="444">
        <f t="shared" ca="1" si="129"/>
        <v>-4518242354.3196726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-4518242354.3196726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-18826009.809665304</v>
      </c>
      <c r="L2541" s="444">
        <f t="shared" ca="1" si="129"/>
        <v>-4537068364.1293383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-4537068364.1293383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-18904451.517205577</v>
      </c>
      <c r="L2542" s="444">
        <f t="shared" ca="1" si="129"/>
        <v>-4555972815.6465435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-4555972815.6465435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-18983220.065193933</v>
      </c>
      <c r="L2543" s="444">
        <f t="shared" ca="1" si="129"/>
        <v>-4574956035.7117376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-4574956035.7117376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-19062316.815465573</v>
      </c>
      <c r="L2544" s="444">
        <f t="shared" ca="1" si="129"/>
        <v>-4594018352.5272036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-4594018352.5272036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-19141743.135530014</v>
      </c>
      <c r="L2545" s="444">
        <f t="shared" ca="1" si="129"/>
        <v>-4613160095.662734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-4613160095.662734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-19221500.398594726</v>
      </c>
      <c r="L2546" s="444">
        <f t="shared" ca="1" si="129"/>
        <v>-4632381596.0613289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-4632381596.0613289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-19301589.983588871</v>
      </c>
      <c r="L2547" s="444">
        <f t="shared" ca="1" si="129"/>
        <v>-4651683186.0449181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-4651683186.0449181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-19382013.275187157</v>
      </c>
      <c r="L2548" s="444">
        <f t="shared" ca="1" si="129"/>
        <v>-4671065199.3201056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-4671065199.3201056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-19462771.663833775</v>
      </c>
      <c r="L2549" s="444">
        <f t="shared" ca="1" si="129"/>
        <v>-4690527970.9839392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-4690527970.9839392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-19543866.545766413</v>
      </c>
      <c r="L2550" s="444">
        <f t="shared" ca="1" si="129"/>
        <v>-4710071837.529706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-4710071837.529706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-19625299.323040441</v>
      </c>
      <c r="L2551" s="444">
        <f t="shared" ca="1" si="129"/>
        <v>-4729697136.852746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-4729697136.852746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-19707071.40355311</v>
      </c>
      <c r="L2552" s="444">
        <f t="shared" ca="1" si="129"/>
        <v>-4749404208.256299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-4749404208.256299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-19789184.201067913</v>
      </c>
      <c r="L2553" s="444">
        <f t="shared" ca="1" si="129"/>
        <v>-4769193392.4573669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-4769193392.4573669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-19871639.135239027</v>
      </c>
      <c r="L2554" s="444">
        <f t="shared" ca="1" si="129"/>
        <v>-4789065031.5926056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-4789065031.5926056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-19954437.631635856</v>
      </c>
      <c r="L2555" s="444">
        <f t="shared" ca="1" si="129"/>
        <v>-4809019469.2242413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-4809019469.2242413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-20037581.12176767</v>
      </c>
      <c r="L2556" s="444">
        <f t="shared" ca="1" si="129"/>
        <v>-4829057050.3460093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-4829057050.3460093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-20121071.04310837</v>
      </c>
      <c r="L2557" s="444">
        <f t="shared" ca="1" si="129"/>
        <v>-4849178121.3891172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-4849178121.3891172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-20204908.839121323</v>
      </c>
      <c r="L2558" s="444">
        <f t="shared" ref="L2558:L2812" ca="1" si="134">I2558-J2558+K2558</f>
        <v>-4869383030.2282381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-4869383030.2282381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-20289095.959284324</v>
      </c>
      <c r="L2559" s="444">
        <f t="shared" ca="1" si="134"/>
        <v>-4889672126.1875229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-4889672126.1875229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-20373633.859114677</v>
      </c>
      <c r="L2560" s="444">
        <f t="shared" ca="1" si="134"/>
        <v>-4910045760.0466375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-4910045760.0466375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-20458524.000194322</v>
      </c>
      <c r="L2561" s="444">
        <f t="shared" ca="1" si="134"/>
        <v>-4930504284.0468321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-4930504284.0468321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-20543767.850195132</v>
      </c>
      <c r="L2562" s="444">
        <f t="shared" ca="1" si="134"/>
        <v>-4951048051.897027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-4951048051.897027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-20629366.88290428</v>
      </c>
      <c r="L2563" s="444">
        <f t="shared" ca="1" si="134"/>
        <v>-4971677418.7799311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-4971677418.7799311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-20715322.578249712</v>
      </c>
      <c r="L2564" s="444">
        <f t="shared" ca="1" si="134"/>
        <v>-4992392741.358181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-4992392741.358181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-20801636.422325753</v>
      </c>
      <c r="L2565" s="444">
        <f t="shared" ca="1" si="134"/>
        <v>-5013194377.7805071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-5013194377.7805071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-20888309.90741878</v>
      </c>
      <c r="L2566" s="444">
        <f t="shared" ca="1" si="134"/>
        <v>-5034082687.6879263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-5034082687.6879263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-20975344.532033026</v>
      </c>
      <c r="L2567" s="444">
        <f t="shared" ca="1" si="134"/>
        <v>-5055058032.2199593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-5055058032.2199593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-21062741.800916497</v>
      </c>
      <c r="L2568" s="444">
        <f t="shared" ca="1" si="134"/>
        <v>-5076120774.0208759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-5076120774.0208759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-21150503.225086983</v>
      </c>
      <c r="L2569" s="444">
        <f t="shared" ca="1" si="134"/>
        <v>-5097271277.2459631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-5097271277.2459631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-21238630.321858179</v>
      </c>
      <c r="L2570" s="444">
        <f t="shared" ca="1" si="134"/>
        <v>-5118509907.5678215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-5118509907.5678215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-21327124.614865921</v>
      </c>
      <c r="L2571" s="444">
        <f t="shared" ca="1" si="134"/>
        <v>-5139837032.1826878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-5139837032.1826878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-21415987.634094533</v>
      </c>
      <c r="L2572" s="444">
        <f t="shared" ca="1" si="134"/>
        <v>-5161253019.816782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-5161253019.816782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-21505220.915903259</v>
      </c>
      <c r="L2573" s="444">
        <f t="shared" ca="1" si="134"/>
        <v>-5182758240.7326851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-5182758240.7326851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-21594826.003052853</v>
      </c>
      <c r="L2574" s="444">
        <f t="shared" ca="1" si="134"/>
        <v>-5204353066.7357378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-5204353066.7357378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-21684804.444732241</v>
      </c>
      <c r="L2575" s="444">
        <f t="shared" ca="1" si="134"/>
        <v>-5226037871.1804705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-5226037871.1804705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-21775157.796585292</v>
      </c>
      <c r="L2576" s="444">
        <f t="shared" ca="1" si="134"/>
        <v>-5247813028.9770555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-5247813028.9770555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-21865887.620737731</v>
      </c>
      <c r="L2577" s="444">
        <f t="shared" ca="1" si="134"/>
        <v>-5269678916.5977936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-5269678916.5977936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-21956995.485824138</v>
      </c>
      <c r="L2578" s="444">
        <f t="shared" ca="1" si="134"/>
        <v>-5291635912.0836182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-5291635912.0836182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-22048482.967015076</v>
      </c>
      <c r="L2579" s="444">
        <f t="shared" ca="1" si="134"/>
        <v>-5313684395.0506334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-5313684395.0506334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-22140351.646044306</v>
      </c>
      <c r="L2580" s="444">
        <f t="shared" ca="1" si="134"/>
        <v>-5335824746.6966782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-5335824746.6966782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-22232603.111236159</v>
      </c>
      <c r="L2581" s="444">
        <f t="shared" ca="1" si="134"/>
        <v>-5358057349.8079147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-5358057349.8079147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-22325238.95753298</v>
      </c>
      <c r="L2582" s="444">
        <f t="shared" ca="1" si="134"/>
        <v>-5380382588.7654476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-5380382588.7654476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-22418260.786522698</v>
      </c>
      <c r="L2583" s="444">
        <f t="shared" ca="1" si="134"/>
        <v>-5402800849.5519705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-5402800849.5519705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-22511670.206466544</v>
      </c>
      <c r="L2584" s="444">
        <f t="shared" ca="1" si="134"/>
        <v>-5425312519.7584372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-5425312519.7584372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-22605468.832326822</v>
      </c>
      <c r="L2585" s="444">
        <f t="shared" ca="1" si="134"/>
        <v>-5447917988.590764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-5447917988.590764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-22699658.28579485</v>
      </c>
      <c r="L2586" s="444">
        <f t="shared" ca="1" si="134"/>
        <v>-5470617646.8765593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-5470617646.8765593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-22794240.195318997</v>
      </c>
      <c r="L2587" s="444">
        <f t="shared" ca="1" si="134"/>
        <v>-5493411887.0718784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-5493411887.0718784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-22889216.196132828</v>
      </c>
      <c r="L2588" s="444">
        <f t="shared" ca="1" si="134"/>
        <v>-5516301103.2680111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-5516301103.2680111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-22984587.930283379</v>
      </c>
      <c r="L2589" s="444">
        <f t="shared" ca="1" si="134"/>
        <v>-5539285691.1982946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-5539285691.1982946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-23080357.046659559</v>
      </c>
      <c r="L2590" s="444">
        <f t="shared" ca="1" si="134"/>
        <v>-5562366048.2449541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-5562366048.2449541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-23176525.201020643</v>
      </c>
      <c r="L2591" s="444">
        <f t="shared" ca="1" si="134"/>
        <v>-5585542573.4459743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-5585542573.4459743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-23273094.056024894</v>
      </c>
      <c r="L2592" s="444">
        <f t="shared" ca="1" si="134"/>
        <v>-5608815667.5019989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-5608815667.5019989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-23370065.28125833</v>
      </c>
      <c r="L2593" s="444">
        <f t="shared" ca="1" si="134"/>
        <v>-5632185732.7832575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-5632185732.7832575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-23467440.553263571</v>
      </c>
      <c r="L2594" s="444">
        <f t="shared" ca="1" si="134"/>
        <v>-5655653173.3365211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-5655653173.3365211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-23565221.555568837</v>
      </c>
      <c r="L2595" s="444">
        <f t="shared" ca="1" si="134"/>
        <v>-5679218394.8920898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-5679218394.8920898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-23663409.97871704</v>
      </c>
      <c r="L2596" s="444">
        <f t="shared" ca="1" si="134"/>
        <v>-5702881804.8708067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-5702881804.8708067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-23762007.520295028</v>
      </c>
      <c r="L2597" s="444">
        <f t="shared" ca="1" si="134"/>
        <v>-5726643812.3911018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-5726643812.3911018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-23861015.884962924</v>
      </c>
      <c r="L2598" s="444">
        <f t="shared" ca="1" si="134"/>
        <v>-5750504828.2760649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-5750504828.2760649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-23960436.784483604</v>
      </c>
      <c r="L2599" s="444">
        <f t="shared" ca="1" si="134"/>
        <v>-5774465265.0605488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-5774465265.0605488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-24060271.937752288</v>
      </c>
      <c r="L2600" s="444">
        <f t="shared" ca="1" si="134"/>
        <v>-5798525536.9983015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-5798525536.9983015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-24160523.070826255</v>
      </c>
      <c r="L2601" s="444">
        <f t="shared" ca="1" si="134"/>
        <v>-5822686060.069128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-5822686060.069128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-24261191.9169547</v>
      </c>
      <c r="L2602" s="444">
        <f t="shared" ca="1" si="134"/>
        <v>-5846947251.986083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-5846947251.986083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-24362280.216608681</v>
      </c>
      <c r="L2603" s="444">
        <f t="shared" ca="1" si="134"/>
        <v>-5871309532.202692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-5871309532.202692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-24463789.717511218</v>
      </c>
      <c r="L2604" s="444">
        <f t="shared" ca="1" si="134"/>
        <v>-5895773321.9202032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-5895773321.9202032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-24565722.174667515</v>
      </c>
      <c r="L2605" s="444">
        <f t="shared" ca="1" si="134"/>
        <v>-5920339044.0948706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-5920339044.0948706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-24668079.350395292</v>
      </c>
      <c r="L2606" s="444">
        <f t="shared" ca="1" si="134"/>
        <v>-5945007123.4452658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-5945007123.4452658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-24770863.014355272</v>
      </c>
      <c r="L2607" s="444">
        <f t="shared" ca="1" si="134"/>
        <v>-5969777986.4596214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-5969777986.4596214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-24874074.943581756</v>
      </c>
      <c r="L2608" s="444">
        <f t="shared" ca="1" si="134"/>
        <v>-5994652061.403203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-5994652061.403203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-24977716.922513347</v>
      </c>
      <c r="L2609" s="444">
        <f t="shared" ca="1" si="134"/>
        <v>-6019629778.325716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-6019629778.325716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-25081790.743023816</v>
      </c>
      <c r="L2610" s="444">
        <f t="shared" ca="1" si="134"/>
        <v>-6044711569.0687399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-6044711569.0687399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-25186298.204453081</v>
      </c>
      <c r="L2611" s="444">
        <f t="shared" ca="1" si="134"/>
        <v>-6069897867.2731934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-6069897867.2731934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-25291241.113638304</v>
      </c>
      <c r="L2612" s="444">
        <f t="shared" ca="1" si="134"/>
        <v>-6095189108.3868313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-6095189108.3868313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-25396621.28494513</v>
      </c>
      <c r="L2613" s="444">
        <f t="shared" ca="1" si="134"/>
        <v>-6120585729.6717768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-6120585729.6717768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-25502440.540299069</v>
      </c>
      <c r="L2614" s="444">
        <f t="shared" ca="1" si="134"/>
        <v>-6146088170.2120762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-6146088170.2120762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-25608700.709216982</v>
      </c>
      <c r="L2615" s="444">
        <f t="shared" ca="1" si="134"/>
        <v>-6171696870.9212933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-6171696870.9212933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-25715403.628838722</v>
      </c>
      <c r="L2616" s="444">
        <f t="shared" ca="1" si="134"/>
        <v>-6197412274.5501318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-6197412274.5501318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-25822551.143958881</v>
      </c>
      <c r="L2617" s="444">
        <f t="shared" ca="1" si="134"/>
        <v>-6223234825.6940908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-6223234825.6940908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-25930145.107058711</v>
      </c>
      <c r="L2618" s="444">
        <f t="shared" ca="1" si="134"/>
        <v>-6249164970.8011494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-6249164970.8011494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-26038187.378338121</v>
      </c>
      <c r="L2619" s="444">
        <f t="shared" ca="1" si="134"/>
        <v>-6275203158.1794872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-6275203158.1794872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-26146679.825747862</v>
      </c>
      <c r="L2620" s="444">
        <f t="shared" ca="1" si="134"/>
        <v>-6301349838.0052347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-6301349838.0052347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-26255624.325021811</v>
      </c>
      <c r="L2621" s="444">
        <f t="shared" ca="1" si="134"/>
        <v>-6327605462.3302565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-6327605462.3302565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-26365022.759709403</v>
      </c>
      <c r="L2622" s="444">
        <f t="shared" ca="1" si="134"/>
        <v>-6353970485.0899658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-6353970485.0899658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-26474877.021208189</v>
      </c>
      <c r="L2623" s="444">
        <f t="shared" ca="1" si="134"/>
        <v>-6380445362.1111736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-6380445362.1111736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-26585189.008796558</v>
      </c>
      <c r="L2624" s="444">
        <f t="shared" ca="1" si="134"/>
        <v>-6407030551.1199703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-6407030551.1199703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-26695960.629666544</v>
      </c>
      <c r="L2625" s="444">
        <f t="shared" ca="1" si="134"/>
        <v>-6433726511.7496367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-6433726511.7496367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-26807193.798956819</v>
      </c>
      <c r="L2626" s="444">
        <f t="shared" ca="1" si="134"/>
        <v>-6460533705.5485935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-6460533705.5485935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-26918890.439785805</v>
      </c>
      <c r="L2627" s="444">
        <f t="shared" ca="1" si="134"/>
        <v>-6487452595.9883795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-6487452595.9883795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-27031052.483284913</v>
      </c>
      <c r="L2628" s="444">
        <f t="shared" ca="1" si="134"/>
        <v>-6514483648.4716644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-6514483648.4716644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-27143681.868631933</v>
      </c>
      <c r="L2629" s="444">
        <f t="shared" ca="1" si="134"/>
        <v>-6541627330.3402967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-6541627330.3402967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-27256780.543084569</v>
      </c>
      <c r="L2630" s="444">
        <f t="shared" ca="1" si="134"/>
        <v>-6568884110.8833809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-6568884110.8833809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-27370350.462014087</v>
      </c>
      <c r="L2631" s="444">
        <f t="shared" ca="1" si="134"/>
        <v>-6596254461.3453951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-6596254461.3453951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-27484393.588939145</v>
      </c>
      <c r="L2632" s="444">
        <f t="shared" ca="1" si="134"/>
        <v>-6623738854.9343338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-6623738854.9343338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-27598911.895559724</v>
      </c>
      <c r="L2633" s="444">
        <f t="shared" ca="1" si="134"/>
        <v>-6651337766.8298931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-6651337766.8298931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-27713907.36179122</v>
      </c>
      <c r="L2634" s="444">
        <f t="shared" ca="1" si="134"/>
        <v>-6679051674.1916847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-6679051674.1916847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-27829381.975798685</v>
      </c>
      <c r="L2635" s="444">
        <f t="shared" ca="1" si="134"/>
        <v>-6706881056.1674833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-6706881056.1674833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-27945337.734031174</v>
      </c>
      <c r="L2636" s="444">
        <f t="shared" ca="1" si="134"/>
        <v>-6734826393.9015141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-6734826393.9015141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-28061776.641256314</v>
      </c>
      <c r="L2637" s="444">
        <f t="shared" ca="1" si="134"/>
        <v>-6762888170.5427704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-6762888170.5427704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-28178700.710594881</v>
      </c>
      <c r="L2638" s="444">
        <f t="shared" ca="1" si="134"/>
        <v>-6791066871.2533655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-6791066871.2533655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-28296111.963555694</v>
      </c>
      <c r="L2639" s="444">
        <f t="shared" ca="1" si="134"/>
        <v>-6819362983.2169209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-6819362983.2169209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-28414012.430070505</v>
      </c>
      <c r="L2640" s="444">
        <f t="shared" ca="1" si="134"/>
        <v>-6847776995.6469917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-6847776995.6469917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-28532404.148529127</v>
      </c>
      <c r="L2641" s="444">
        <f t="shared" ca="1" si="134"/>
        <v>-6876309399.7955208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-6876309399.7955208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-28651289.165814668</v>
      </c>
      <c r="L2642" s="444">
        <f t="shared" ca="1" si="134"/>
        <v>-6904960688.9613352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-6904960688.9613352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-28770669.537338898</v>
      </c>
      <c r="L2643" s="444">
        <f t="shared" ca="1" si="134"/>
        <v>-6933731358.4986744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-6933731358.4986744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-28890547.32707781</v>
      </c>
      <c r="L2644" s="444">
        <f t="shared" ca="1" si="134"/>
        <v>-6962621905.8257523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-6962621905.8257523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-29010924.607607298</v>
      </c>
      <c r="L2645" s="444">
        <f t="shared" ca="1" si="134"/>
        <v>-6991632830.4333591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-6991632830.4333591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-29131803.460138995</v>
      </c>
      <c r="L2646" s="444">
        <f t="shared" ca="1" si="134"/>
        <v>-7020764633.8934984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-7020764633.8934984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-29253185.974556237</v>
      </c>
      <c r="L2647" s="444">
        <f t="shared" ca="1" si="134"/>
        <v>-7050017819.8680544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-7050017819.8680544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-29375074.249450229</v>
      </c>
      <c r="L2648" s="444">
        <f t="shared" ca="1" si="134"/>
        <v>-7079392894.1175051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-7079392894.1175051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-29497470.392156269</v>
      </c>
      <c r="L2649" s="444">
        <f t="shared" ca="1" si="134"/>
        <v>-7108890364.5096617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-7108890364.5096617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-29620376.51879026</v>
      </c>
      <c r="L2650" s="444">
        <f t="shared" ca="1" si="134"/>
        <v>-7138510741.0284519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-7138510741.0284519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-29743794.754285216</v>
      </c>
      <c r="L2651" s="444">
        <f t="shared" ca="1" si="134"/>
        <v>-7168254535.7827368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-7168254535.7827368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-29867727.23242807</v>
      </c>
      <c r="L2652" s="444">
        <f t="shared" ca="1" si="134"/>
        <v>-7198122263.0151644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-7198122263.0151644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-29992176.095896516</v>
      </c>
      <c r="L2653" s="444">
        <f t="shared" ca="1" si="134"/>
        <v>-7228114439.1110611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-7228114439.1110611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-30117143.496296089</v>
      </c>
      <c r="L2654" s="444">
        <f t="shared" ca="1" si="134"/>
        <v>-7258231582.607357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-7258231582.607357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-30242631.594197322</v>
      </c>
      <c r="L2655" s="444">
        <f t="shared" ca="1" si="134"/>
        <v>-7288474214.2015543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-7288474214.2015543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-30368642.559173141</v>
      </c>
      <c r="L2656" s="444">
        <f t="shared" ca="1" si="134"/>
        <v>-7318842856.7607279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-7318842856.7607279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-30495178.569836367</v>
      </c>
      <c r="L2657" s="444">
        <f t="shared" ca="1" si="134"/>
        <v>-7349338035.3305645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-7349338035.3305645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-30622241.813877355</v>
      </c>
      <c r="L2658" s="444">
        <f t="shared" ca="1" si="134"/>
        <v>-7379960277.1444416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-7379960277.1444416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-30749834.488101844</v>
      </c>
      <c r="L2659" s="444">
        <f t="shared" ca="1" si="134"/>
        <v>-7410710111.6325436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-7410710111.6325436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-30877958.798468933</v>
      </c>
      <c r="L2660" s="444">
        <f t="shared" ca="1" si="134"/>
        <v>-7441588070.4310122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-7441588070.4310122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-31006616.960129213</v>
      </c>
      <c r="L2661" s="444">
        <f t="shared" ca="1" si="134"/>
        <v>-7472594687.3911409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-7472594687.3911409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-31135811.197463088</v>
      </c>
      <c r="L2662" s="444">
        <f t="shared" ca="1" si="134"/>
        <v>-7503730498.588604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-7503730498.588604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-31265543.744119182</v>
      </c>
      <c r="L2663" s="444">
        <f t="shared" ca="1" si="134"/>
        <v>-7534996042.3327236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-7534996042.3327236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-31395816.843053017</v>
      </c>
      <c r="L2664" s="444">
        <f t="shared" ca="1" si="134"/>
        <v>-7566391859.1757765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-7566391859.1757765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-31526632.746565733</v>
      </c>
      <c r="L2665" s="444">
        <f t="shared" ca="1" si="134"/>
        <v>-7597918491.9223423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-7597918491.9223423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-31657993.716343094</v>
      </c>
      <c r="L2666" s="444">
        <f t="shared" ca="1" si="134"/>
        <v>-7629576485.6386852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-7629576485.6386852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-31789902.023494516</v>
      </c>
      <c r="L2667" s="444">
        <f t="shared" ca="1" si="134"/>
        <v>-7661366387.6621799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-7661366387.6621799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-31922359.948592413</v>
      </c>
      <c r="L2668" s="444">
        <f t="shared" ca="1" si="134"/>
        <v>-7693288747.6107721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-7693288747.6107721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-32055369.781711545</v>
      </c>
      <c r="L2669" s="444">
        <f t="shared" ca="1" si="134"/>
        <v>-7725344117.3924837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-7725344117.3924837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-32188933.822468683</v>
      </c>
      <c r="L2670" s="444">
        <f t="shared" ca="1" si="134"/>
        <v>-7757533051.2149525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-7757533051.2149525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-32323054.380062301</v>
      </c>
      <c r="L2671" s="444">
        <f t="shared" ca="1" si="134"/>
        <v>-7789856105.5950146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-7789856105.5950146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-32457733.773312561</v>
      </c>
      <c r="L2672" s="444">
        <f t="shared" ca="1" si="134"/>
        <v>-7822313839.3683271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-7822313839.3683271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-32592974.330701366</v>
      </c>
      <c r="L2673" s="444">
        <f t="shared" ca="1" si="134"/>
        <v>-7854906813.699029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-7854906813.699029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-32728778.390412621</v>
      </c>
      <c r="L2674" s="444">
        <f t="shared" ca="1" si="134"/>
        <v>-7887635592.0894413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-7887635592.0894413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-32865148.300372671</v>
      </c>
      <c r="L2675" s="444">
        <f t="shared" ca="1" si="134"/>
        <v>-7920500740.3898144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-7920500740.3898144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-33002086.418290894</v>
      </c>
      <c r="L2676" s="444">
        <f t="shared" ca="1" si="134"/>
        <v>-7953502826.8081055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-7953502826.8081055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-33139595.111700434</v>
      </c>
      <c r="L2677" s="444">
        <f t="shared" ca="1" si="134"/>
        <v>-7986642421.9198055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-7986642421.9198055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-33277676.757999193</v>
      </c>
      <c r="L2678" s="444">
        <f t="shared" ca="1" si="134"/>
        <v>-8019920098.6778049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-8019920098.6778049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-33416333.744490854</v>
      </c>
      <c r="L2679" s="444">
        <f t="shared" ca="1" si="134"/>
        <v>-8053336432.4222956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-8053336432.4222956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-33555568.468426228</v>
      </c>
      <c r="L2680" s="444">
        <f t="shared" ca="1" si="134"/>
        <v>-8086892000.8907223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-8086892000.8907223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-33695383.337044679</v>
      </c>
      <c r="L2681" s="444">
        <f t="shared" ca="1" si="134"/>
        <v>-8120587384.227767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-8120587384.227767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-33835780.767615698</v>
      </c>
      <c r="L2682" s="444">
        <f t="shared" ca="1" si="134"/>
        <v>-8154423164.9953823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-8154423164.9953823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-33976763.187480763</v>
      </c>
      <c r="L2683" s="444">
        <f t="shared" ca="1" si="134"/>
        <v>-8188399928.1828632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-8188399928.1828632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-34118333.034095265</v>
      </c>
      <c r="L2684" s="444">
        <f t="shared" ca="1" si="134"/>
        <v>-8222518261.216958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-8222518261.216958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-34260492.755070657</v>
      </c>
      <c r="L2685" s="444">
        <f t="shared" ca="1" si="134"/>
        <v>-8256778753.9720287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-8256778753.9720287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-34403244.80821678</v>
      </c>
      <c r="L2686" s="444">
        <f t="shared" ca="1" si="134"/>
        <v>-8291181998.7802458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-8291181998.7802458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-34546591.661584355</v>
      </c>
      <c r="L2687" s="444">
        <f t="shared" ca="1" si="134"/>
        <v>-8325728590.4418297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-8325728590.4418297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-34690535.793507621</v>
      </c>
      <c r="L2688" s="444">
        <f t="shared" ca="1" si="134"/>
        <v>-8360419126.2353373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-8360419126.2353373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-34835079.692647234</v>
      </c>
      <c r="L2689" s="444">
        <f t="shared" ca="1" si="134"/>
        <v>-8395254205.9279842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-8395254205.9279842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-34980225.858033262</v>
      </c>
      <c r="L2690" s="444">
        <f t="shared" ca="1" si="134"/>
        <v>-8430234431.7860174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-8430234431.7860174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-35125976.799108408</v>
      </c>
      <c r="L2691" s="444">
        <f t="shared" ca="1" si="134"/>
        <v>-8465360408.5851259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-8465360408.5851259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-35272335.035771355</v>
      </c>
      <c r="L2692" s="444">
        <f t="shared" ca="1" si="134"/>
        <v>-8500632743.6208973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-8500632743.6208973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-35419303.098420404</v>
      </c>
      <c r="L2693" s="444">
        <f t="shared" ca="1" si="134"/>
        <v>-8536052046.7193174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-8536052046.7193174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-35566883.527997158</v>
      </c>
      <c r="L2694" s="444">
        <f t="shared" ca="1" si="134"/>
        <v>-8571618930.2473145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-8571618930.2473145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-35715078.876030475</v>
      </c>
      <c r="L2695" s="444">
        <f t="shared" ca="1" si="134"/>
        <v>-8607334009.1233444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-8607334009.1233444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-35863891.704680599</v>
      </c>
      <c r="L2696" s="444">
        <f t="shared" ca="1" si="134"/>
        <v>-8643197900.8280258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-8643197900.8280258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-36013324.586783439</v>
      </c>
      <c r="L2697" s="444">
        <f t="shared" ca="1" si="134"/>
        <v>-8679211225.4148102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-8679211225.4148102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-36163380.105895042</v>
      </c>
      <c r="L2698" s="444">
        <f t="shared" ca="1" si="134"/>
        <v>-8715374605.5207062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-8715374605.5207062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-36314060.856336273</v>
      </c>
      <c r="L2699" s="444">
        <f t="shared" ca="1" si="134"/>
        <v>-8751688666.3770428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-8751688666.3770428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-36465369.443237677</v>
      </c>
      <c r="L2700" s="444">
        <f t="shared" ca="1" si="134"/>
        <v>-8788154035.8202801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-8788154035.8202801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-36617308.482584499</v>
      </c>
      <c r="L2701" s="444">
        <f t="shared" ca="1" si="134"/>
        <v>-8824771344.3028641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-8824771344.3028641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-36769880.601261936</v>
      </c>
      <c r="L2702" s="444">
        <f t="shared" ca="1" si="134"/>
        <v>-8861541224.9041252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-8861541224.9041252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-36923088.437100522</v>
      </c>
      <c r="L2703" s="444">
        <f t="shared" ca="1" si="134"/>
        <v>-8898464313.3412266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-8898464313.3412266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-37076934.638921775</v>
      </c>
      <c r="L2704" s="444">
        <f t="shared" ca="1" si="134"/>
        <v>-8935541247.9801483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-8935541247.9801483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-37231421.866583951</v>
      </c>
      <c r="L2705" s="444">
        <f t="shared" ca="1" si="134"/>
        <v>-8972772669.8467331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-8972772669.8467331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-37386552.791028053</v>
      </c>
      <c r="L2706" s="444">
        <f t="shared" ca="1" si="134"/>
        <v>-9010159222.6377621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-9010159222.6377621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-37542330.094324008</v>
      </c>
      <c r="L2707" s="444">
        <f t="shared" ca="1" si="134"/>
        <v>-9047701552.7320862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-9047701552.7320862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-37698756.469717026</v>
      </c>
      <c r="L2708" s="444">
        <f t="shared" ca="1" si="134"/>
        <v>-9085400309.2018032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-9085400309.2018032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-37855834.62167418</v>
      </c>
      <c r="L2709" s="444">
        <f t="shared" ca="1" si="134"/>
        <v>-9123256143.8234768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-9123256143.8234768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-38013567.265931152</v>
      </c>
      <c r="L2710" s="444">
        <f t="shared" ca="1" si="134"/>
        <v>-9161269711.0894089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-9161269711.0894089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-38171957.129539207</v>
      </c>
      <c r="L2711" s="444">
        <f t="shared" ca="1" si="134"/>
        <v>-9199441668.2189484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-9199441668.2189484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-38331006.950912282</v>
      </c>
      <c r="L2712" s="444">
        <f t="shared" ca="1" si="134"/>
        <v>-9237772675.1698608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-9237772675.1698608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-38490719.479874417</v>
      </c>
      <c r="L2713" s="444">
        <f t="shared" ca="1" si="134"/>
        <v>-9276263394.6497345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-9276263394.6497345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-38651097.47770723</v>
      </c>
      <c r="L2714" s="444">
        <f t="shared" ca="1" si="134"/>
        <v>-9314914492.1274414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-9314914492.1274414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-38812143.717197672</v>
      </c>
      <c r="L2715" s="444">
        <f t="shared" ca="1" si="134"/>
        <v>-9353726635.8446388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-9353726635.8446388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-38973860.982685998</v>
      </c>
      <c r="L2716" s="444">
        <f t="shared" ca="1" si="134"/>
        <v>-9392700496.8273239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-9392700496.8273239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-39136252.070113853</v>
      </c>
      <c r="L2717" s="444">
        <f t="shared" ca="1" si="134"/>
        <v>-9431836748.897438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-9431836748.897438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-39299319.787072659</v>
      </c>
      <c r="L2718" s="444">
        <f t="shared" ca="1" si="134"/>
        <v>-9471136068.6845112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-9471136068.6845112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-39463066.95285213</v>
      </c>
      <c r="L2719" s="444">
        <f t="shared" ca="1" si="134"/>
        <v>-9510599135.6373634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-9510599135.6373634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-39627496.398489013</v>
      </c>
      <c r="L2720" s="444">
        <f t="shared" ca="1" si="134"/>
        <v>-9550226632.0358524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-9550226632.0358524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-39792610.966816053</v>
      </c>
      <c r="L2721" s="444">
        <f t="shared" ca="1" si="134"/>
        <v>-9590019243.0026684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-9590019243.0026684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-39958413.512511119</v>
      </c>
      <c r="L2722" s="444">
        <f t="shared" ca="1" si="134"/>
        <v>-9629977656.5151787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-9629977656.5151787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-40124906.902146578</v>
      </c>
      <c r="L2723" s="444">
        <f t="shared" ca="1" si="134"/>
        <v>-9670102563.417326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-9670102563.417326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-40292094.014238857</v>
      </c>
      <c r="L2724" s="444">
        <f t="shared" ca="1" si="134"/>
        <v>-9710394657.4315643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-9710394657.4315643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-40459977.739298187</v>
      </c>
      <c r="L2725" s="444">
        <f t="shared" ca="1" si="134"/>
        <v>-9750854635.1708622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-9750854635.1708622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-40628560.97987859</v>
      </c>
      <c r="L2726" s="444">
        <f t="shared" ca="1" si="134"/>
        <v>-9791483196.1507416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-9791483196.1507416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-40797846.65062809</v>
      </c>
      <c r="L2727" s="444">
        <f t="shared" ca="1" si="134"/>
        <v>-9832281042.8013687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-9832281042.8013687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-40967837.678339034</v>
      </c>
      <c r="L2728" s="444">
        <f t="shared" ca="1" si="134"/>
        <v>-9873248880.4797077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-9873248880.4797077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-41138537.001998782</v>
      </c>
      <c r="L2729" s="444">
        <f t="shared" ca="1" si="134"/>
        <v>-9914387417.4817066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-9914387417.4817066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-41309947.572840445</v>
      </c>
      <c r="L2730" s="444">
        <f t="shared" ca="1" si="134"/>
        <v>-9955697365.0545464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-9955697365.0545464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-41482072.354393944</v>
      </c>
      <c r="L2731" s="444">
        <f t="shared" ca="1" si="134"/>
        <v>-9997179437.4089394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-9997179437.4089394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-41654914.322537243</v>
      </c>
      <c r="L2732" s="444">
        <f t="shared" ca="1" si="134"/>
        <v>-10038834351.731476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-10038834351.731476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-41828476.465547815</v>
      </c>
      <c r="L2733" s="444">
        <f t="shared" ca="1" si="134"/>
        <v>-10080662828.197023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-10080662828.197023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-42002761.784154266</v>
      </c>
      <c r="L2734" s="444">
        <f t="shared" ca="1" si="134"/>
        <v>-10122665589.981178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-10122665589.981178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-42177773.291588239</v>
      </c>
      <c r="L2735" s="444">
        <f t="shared" ca="1" si="134"/>
        <v>-10164843363.272766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-10164843363.272766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-42353514.013636522</v>
      </c>
      <c r="L2736" s="444">
        <f t="shared" ca="1" si="134"/>
        <v>-10207196877.286402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-10207196877.286402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-42529986.988693342</v>
      </c>
      <c r="L2737" s="444">
        <f t="shared" ca="1" si="134"/>
        <v>-10249726864.275095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-10249726864.275095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-42707195.267812893</v>
      </c>
      <c r="L2738" s="444">
        <f t="shared" ca="1" si="134"/>
        <v>-10292434059.542908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-10292434059.542908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-42885141.914762117</v>
      </c>
      <c r="L2739" s="444">
        <f t="shared" ca="1" si="134"/>
        <v>-10335319201.45767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-10335319201.45767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-43063830.006073624</v>
      </c>
      <c r="L2740" s="444">
        <f t="shared" ca="1" si="134"/>
        <v>-10378383031.463743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-10378383031.463743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-43243262.631098926</v>
      </c>
      <c r="L2741" s="444">
        <f t="shared" ca="1" si="134"/>
        <v>-10421626294.094843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-10421626294.094843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-43423442.892061844</v>
      </c>
      <c r="L2742" s="444">
        <f t="shared" ca="1" si="134"/>
        <v>-10465049736.986904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-10465049736.986904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-43604373.904112101</v>
      </c>
      <c r="L2743" s="444">
        <f t="shared" ca="1" si="134"/>
        <v>-10508654110.891016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-10508654110.891016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-43786058.795379236</v>
      </c>
      <c r="L2744" s="444">
        <f t="shared" ca="1" si="134"/>
        <v>-10552440169.686396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-10552440169.686396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-43968500.707026646</v>
      </c>
      <c r="L2745" s="444">
        <f t="shared" ca="1" si="134"/>
        <v>-10596408670.393423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-10596408670.393423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-44151702.793305926</v>
      </c>
      <c r="L2746" s="444">
        <f t="shared" ca="1" si="134"/>
        <v>-10640560373.186729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-10640560373.186729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-44335668.221611373</v>
      </c>
      <c r="L2747" s="444">
        <f t="shared" ca="1" si="134"/>
        <v>-10684896041.40834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-10684896041.40834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-44520400.172534749</v>
      </c>
      <c r="L2748" s="444">
        <f t="shared" ca="1" si="134"/>
        <v>-10729416441.580875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-10729416441.580875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-44705901.839920312</v>
      </c>
      <c r="L2749" s="444">
        <f t="shared" ca="1" si="134"/>
        <v>-10774122343.420795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-10774122343.420795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-44892176.430919982</v>
      </c>
      <c r="L2750" s="444">
        <f t="shared" ca="1" si="134"/>
        <v>-10819014519.851715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-10819014519.851715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-45079227.16604881</v>
      </c>
      <c r="L2751" s="444">
        <f t="shared" ca="1" si="134"/>
        <v>-10864093747.017763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-10864093747.017763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-45267057.279240683</v>
      </c>
      <c r="L2752" s="444">
        <f t="shared" ca="1" si="134"/>
        <v>-10909360804.297005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-10909360804.297005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-45455670.017904185</v>
      </c>
      <c r="L2753" s="444">
        <f t="shared" ca="1" si="134"/>
        <v>-10954816474.314909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-10954816474.314909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-45645068.642978787</v>
      </c>
      <c r="L2754" s="444">
        <f t="shared" ca="1" si="134"/>
        <v>-11000461542.957888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-11000461542.957888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-45835256.428991199</v>
      </c>
      <c r="L2755" s="444">
        <f t="shared" ca="1" si="134"/>
        <v>-11046296799.386879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-11046296799.386879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-46026236.664111994</v>
      </c>
      <c r="L2756" s="444">
        <f t="shared" ca="1" si="134"/>
        <v>-11092323036.050991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-11092323036.050991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-46218012.650212459</v>
      </c>
      <c r="L2757" s="444">
        <f t="shared" ca="1" si="134"/>
        <v>-11138541048.701204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-11138541048.701204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-46410587.702921681</v>
      </c>
      <c r="L2758" s="444">
        <f t="shared" ca="1" si="134"/>
        <v>-11184951636.404125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-11184951636.404125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-46603965.151683852</v>
      </c>
      <c r="L2759" s="444">
        <f t="shared" ca="1" si="134"/>
        <v>-11231555601.555809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-11231555601.555809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-46798148.33981587</v>
      </c>
      <c r="L2760" s="444">
        <f t="shared" ca="1" si="134"/>
        <v>-11278353749.895624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-11278353749.895624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-46993140.624565102</v>
      </c>
      <c r="L2761" s="444">
        <f t="shared" ca="1" si="134"/>
        <v>-11325346890.520189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-11325346890.520189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-47188945.377167456</v>
      </c>
      <c r="L2762" s="444">
        <f t="shared" ca="1" si="134"/>
        <v>-11372535835.897356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-11372535835.897356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-47385565.982905649</v>
      </c>
      <c r="L2763" s="444">
        <f t="shared" ca="1" si="134"/>
        <v>-11419921401.880262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-11419921401.880262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-47583005.841167763</v>
      </c>
      <c r="L2764" s="444">
        <f t="shared" ca="1" si="134"/>
        <v>-11467504407.72143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-11467504407.72143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-47781268.365505956</v>
      </c>
      <c r="L2765" s="444">
        <f t="shared" ca="1" si="134"/>
        <v>-11515285676.086935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-11515285676.086935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-47980356.983695559</v>
      </c>
      <c r="L2766" s="444">
        <f t="shared" ca="1" si="134"/>
        <v>-11563266033.070631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-11563266033.070631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-48180275.137794293</v>
      </c>
      <c r="L2767" s="444">
        <f t="shared" ca="1" si="134"/>
        <v>-11611446308.208426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-11611446308.208426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-48381026.284201771</v>
      </c>
      <c r="L2768" s="444">
        <f t="shared" ca="1" si="134"/>
        <v>-11659827334.492628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-11659827334.492628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-48582613.893719286</v>
      </c>
      <c r="L2769" s="444">
        <f t="shared" ca="1" si="134"/>
        <v>-11708409948.386347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-11708409948.386347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-48785041.451609775</v>
      </c>
      <c r="L2770" s="444">
        <f t="shared" ca="1" si="134"/>
        <v>-11757194989.837957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-11757194989.837957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-48988312.457658157</v>
      </c>
      <c r="L2771" s="444">
        <f t="shared" ca="1" si="134"/>
        <v>-11806183302.295616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-11806183302.295616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-49192430.426231734</v>
      </c>
      <c r="L2772" s="444">
        <f t="shared" ca="1" si="134"/>
        <v>-11855375732.721848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-11855375732.721848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-49397398.886341028</v>
      </c>
      <c r="L2773" s="444">
        <f t="shared" ca="1" si="134"/>
        <v>-11904773131.608189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-11904773131.608189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-49603221.381700784</v>
      </c>
      <c r="L2774" s="444">
        <f t="shared" ca="1" si="134"/>
        <v>-11954376352.989889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-11954376352.989889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-49809901.470791206</v>
      </c>
      <c r="L2775" s="444">
        <f t="shared" ca="1" si="134"/>
        <v>-12004186254.46068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-12004186254.46068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-50017442.726919502</v>
      </c>
      <c r="L2776" s="444">
        <f t="shared" ca="1" si="134"/>
        <v>-12054203697.187599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-12054203697.187599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-50225848.73828166</v>
      </c>
      <c r="L2777" s="444">
        <f t="shared" ca="1" si="134"/>
        <v>-12104429545.92588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-12104429545.92588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-50435123.1080245</v>
      </c>
      <c r="L2778" s="444">
        <f t="shared" ca="1" si="134"/>
        <v>-12154864669.033905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-12154864669.033905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-50645269.454307936</v>
      </c>
      <c r="L2779" s="444">
        <f t="shared" ca="1" si="134"/>
        <v>-12205509938.488213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-12205509938.488213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-50856291.410367548</v>
      </c>
      <c r="L2780" s="444">
        <f t="shared" ca="1" si="134"/>
        <v>-12256366229.898581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-12256366229.898581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-51068192.624577418</v>
      </c>
      <c r="L2781" s="444">
        <f t="shared" ca="1" si="134"/>
        <v>-12307434422.523157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-12307434422.523157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-51280976.760513157</v>
      </c>
      <c r="L2782" s="444">
        <f t="shared" ca="1" si="134"/>
        <v>-12358715399.28367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-12358715399.28367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-51494647.49701529</v>
      </c>
      <c r="L2783" s="444">
        <f t="shared" ca="1" si="134"/>
        <v>-12410210046.780685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-12410210046.780685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-51709208.528252855</v>
      </c>
      <c r="L2784" s="444">
        <f t="shared" ca="1" si="134"/>
        <v>-12461919255.308939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-12461919255.308939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-51924663.563787244</v>
      </c>
      <c r="L2785" s="444">
        <f t="shared" ca="1" si="134"/>
        <v>-12513843918.872726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-12513843918.872726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-52141016.328636363</v>
      </c>
      <c r="L2786" s="444">
        <f t="shared" ca="1" si="134"/>
        <v>-12565984935.201363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-12565984935.201363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-52358270.56333901</v>
      </c>
      <c r="L2787" s="444">
        <f t="shared" ca="1" si="134"/>
        <v>-12618343205.764702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-12618343205.764702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-52576430.024019592</v>
      </c>
      <c r="L2788" s="444">
        <f t="shared" ca="1" si="134"/>
        <v>-12670919635.788721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-12670919635.788721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-52795498.482453004</v>
      </c>
      <c r="L2789" s="444">
        <f t="shared" ca="1" si="134"/>
        <v>-12723715134.271173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-12723715134.271173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-53015479.726129889</v>
      </c>
      <c r="L2790" s="444">
        <f t="shared" ca="1" si="134"/>
        <v>-12776730613.997303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-12776730613.997303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-53236377.558322094</v>
      </c>
      <c r="L2791" s="444">
        <f t="shared" ca="1" si="134"/>
        <v>-12829966991.555626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-12829966991.555626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-53458195.798148438</v>
      </c>
      <c r="L2792" s="444">
        <f t="shared" ca="1" si="134"/>
        <v>-12883425187.353775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-12883425187.353775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-53680938.280640729</v>
      </c>
      <c r="L2793" s="444">
        <f t="shared" ca="1" si="134"/>
        <v>-12937106125.634417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-12937106125.634417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-53904608.856810071</v>
      </c>
      <c r="L2794" s="444">
        <f t="shared" ca="1" si="134"/>
        <v>-12991010734.491226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-12991010734.491226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-54129211.393713444</v>
      </c>
      <c r="L2795" s="444">
        <f t="shared" ca="1" si="134"/>
        <v>-13045139945.884939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-13045139945.884939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-54354749.774520576</v>
      </c>
      <c r="L2796" s="444">
        <f t="shared" ca="1" si="134"/>
        <v>-13099494695.65946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-13099494695.65946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-54581227.89858108</v>
      </c>
      <c r="L2797" s="444">
        <f t="shared" ca="1" si="134"/>
        <v>-13154075923.558041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-13154075923.558041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-54808649.681491837</v>
      </c>
      <c r="L2798" s="444">
        <f t="shared" ca="1" si="134"/>
        <v>-13208884573.239532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-13208884573.239532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-55037019.055164717</v>
      </c>
      <c r="L2799" s="444">
        <f t="shared" ca="1" si="134"/>
        <v>-13263921592.294697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-13263921592.294697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-55266339.967894569</v>
      </c>
      <c r="L2800" s="444">
        <f t="shared" ca="1" si="134"/>
        <v>-13319187932.262592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-13319187932.262592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-55496616.384427465</v>
      </c>
      <c r="L2801" s="444">
        <f t="shared" ca="1" si="134"/>
        <v>-13374684548.64702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-13374684548.64702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-55727852.286029249</v>
      </c>
      <c r="L2802" s="444">
        <f t="shared" ca="1" si="134"/>
        <v>-13430412400.93305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-13430412400.93305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-55960051.670554377</v>
      </c>
      <c r="L2803" s="444">
        <f t="shared" ca="1" si="134"/>
        <v>-13486372452.603605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-13486372452.603605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-56193218.552515015</v>
      </c>
      <c r="L2804" s="444">
        <f t="shared" ca="1" si="134"/>
        <v>-13542565671.15612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-13542565671.15612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-56427356.963150501</v>
      </c>
      <c r="L2805" s="444">
        <f t="shared" ca="1" si="134"/>
        <v>-13598993028.11927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-13598993028.11927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-56662470.950496964</v>
      </c>
      <c r="L2806" s="444">
        <f t="shared" ca="1" si="134"/>
        <v>-13655655499.069767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-13655655499.069767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-56898564.57945735</v>
      </c>
      <c r="L2807" s="444">
        <f t="shared" ca="1" si="134"/>
        <v>-13712554063.649225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-13712554063.649225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-57135641.931871772</v>
      </c>
      <c r="L2808" s="444">
        <f t="shared" ca="1" si="134"/>
        <v>-13769689705.581097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-13769689705.581097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-57373707.106587902</v>
      </c>
      <c r="L2809" s="444">
        <f t="shared" ca="1" si="134"/>
        <v>-13827063412.687685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-13827063412.687685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-57612764.219532013</v>
      </c>
      <c r="L2810" s="444">
        <f t="shared" ca="1" si="134"/>
        <v>-13884676176.907217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-13884676176.907217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-57852817.403780073</v>
      </c>
      <c r="L2811" s="444">
        <f t="shared" ca="1" si="134"/>
        <v>-13942528994.310997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-13942528994.310997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-58093870.809629142</v>
      </c>
      <c r="L2812" s="444">
        <f t="shared" ca="1" si="134"/>
        <v>-14000622865.120626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-14000622865.120626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-58335928.604669273</v>
      </c>
      <c r="L2813" s="444">
        <f t="shared" ref="L2813:L3067" ca="1" si="139">I2813-J2813+K2813</f>
        <v>-14058958793.725296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-14058958793.725296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-58578994.973855399</v>
      </c>
      <c r="L2814" s="444">
        <f t="shared" ca="1" si="139"/>
        <v>-14117537788.699152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-14117537788.699152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-58823074.119579799</v>
      </c>
      <c r="L2815" s="444">
        <f t="shared" ca="1" si="139"/>
        <v>-14176360862.818731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-14176360862.818731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-59068170.261744715</v>
      </c>
      <c r="L2816" s="444">
        <f t="shared" ca="1" si="139"/>
        <v>-14235429033.080477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-14235429033.080477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-59314287.637835316</v>
      </c>
      <c r="L2817" s="444">
        <f t="shared" ca="1" si="139"/>
        <v>-14294743320.718311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-14294743320.718311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-59561430.502992965</v>
      </c>
      <c r="L2818" s="444">
        <f t="shared" ca="1" si="139"/>
        <v>-14354304751.221304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-14354304751.221304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-59809603.130088769</v>
      </c>
      <c r="L2819" s="444">
        <f t="shared" ca="1" si="139"/>
        <v>-14414114354.351393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-14414114354.351393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-60058809.809797473</v>
      </c>
      <c r="L2820" s="444">
        <f t="shared" ca="1" si="139"/>
        <v>-14474173164.16119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-14474173164.16119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-60309054.850671627</v>
      </c>
      <c r="L2821" s="444">
        <f t="shared" ca="1" si="139"/>
        <v>-14534482219.011862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-14534482219.011862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-60560342.579216093</v>
      </c>
      <c r="L2822" s="444">
        <f t="shared" ca="1" si="139"/>
        <v>-14595042561.591078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-14595042561.591078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-60812677.339962825</v>
      </c>
      <c r="L2823" s="444">
        <f t="shared" ca="1" si="139"/>
        <v>-14655855238.93104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-14655855238.93104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-61066063.495545991</v>
      </c>
      <c r="L2824" s="444">
        <f t="shared" ca="1" si="139"/>
        <v>-14716921302.426586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-14716921302.426586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-61320505.426777445</v>
      </c>
      <c r="L2825" s="444">
        <f t="shared" ca="1" si="139"/>
        <v>-14778241807.853363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-14778241807.853363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-61576007.532722346</v>
      </c>
      <c r="L2826" s="444">
        <f t="shared" ca="1" si="139"/>
        <v>-14839817815.386086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-14839817815.386086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-61832574.230775356</v>
      </c>
      <c r="L2827" s="444">
        <f t="shared" ca="1" si="139"/>
        <v>-14901650389.616861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-14901650389.616861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-62090209.956736922</v>
      </c>
      <c r="L2828" s="444">
        <f t="shared" ca="1" si="139"/>
        <v>-14963740599.573599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-14963740599.573599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-62348919.164889984</v>
      </c>
      <c r="L2829" s="444">
        <f t="shared" ca="1" si="139"/>
        <v>-15026089518.738489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-15026089518.738489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-62608706.328077041</v>
      </c>
      <c r="L2830" s="444">
        <f t="shared" ca="1" si="139"/>
        <v>-15088698225.066566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-15088698225.066566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-62869575.93777737</v>
      </c>
      <c r="L2831" s="444">
        <f t="shared" ca="1" si="139"/>
        <v>-15151567801.004343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-15151567801.004343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-63131532.50418476</v>
      </c>
      <c r="L2832" s="444">
        <f t="shared" ca="1" si="139"/>
        <v>-15214699333.508528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-15214699333.508528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-63394580.55628553</v>
      </c>
      <c r="L2833" s="444">
        <f t="shared" ca="1" si="139"/>
        <v>-15278093914.064814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-15278093914.064814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-63658724.641936719</v>
      </c>
      <c r="L2834" s="444">
        <f t="shared" ca="1" si="139"/>
        <v>-15341752638.706751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-15341752638.706751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-63923969.327944793</v>
      </c>
      <c r="L2835" s="444">
        <f t="shared" ca="1" si="139"/>
        <v>-15405676608.034697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-15405676608.034697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-64190319.200144567</v>
      </c>
      <c r="L2836" s="444">
        <f t="shared" ca="1" si="139"/>
        <v>-15469866927.23484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-15469866927.23484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-64457778.863478504</v>
      </c>
      <c r="L2837" s="444">
        <f t="shared" ca="1" si="139"/>
        <v>-15534324706.098318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-15534324706.098318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-64726352.942076318</v>
      </c>
      <c r="L2838" s="444">
        <f t="shared" ca="1" si="139"/>
        <v>-15599051059.040394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-15599051059.040394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-64996046.079334974</v>
      </c>
      <c r="L2839" s="444">
        <f t="shared" ca="1" si="139"/>
        <v>-15664047105.119728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-15664047105.119728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-65266862.937998876</v>
      </c>
      <c r="L2840" s="444">
        <f t="shared" ca="1" si="139"/>
        <v>-15729313968.057728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-15729313968.057728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-65538808.20024053</v>
      </c>
      <c r="L2841" s="444">
        <f t="shared" ca="1" si="139"/>
        <v>-15794852776.257969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-15794852776.257969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-65811886.567741536</v>
      </c>
      <c r="L2842" s="444">
        <f t="shared" ca="1" si="139"/>
        <v>-15860664662.82571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-15860664662.82571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-66086102.761773795</v>
      </c>
      <c r="L2843" s="444">
        <f t="shared" ca="1" si="139"/>
        <v>-15926750765.587484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-15926750765.587484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-66361461.523281187</v>
      </c>
      <c r="L2844" s="444">
        <f t="shared" ca="1" si="139"/>
        <v>-15993112227.110765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-15993112227.110765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-66637967.612961523</v>
      </c>
      <c r="L2845" s="444">
        <f t="shared" ca="1" si="139"/>
        <v>-16059750194.723726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-16059750194.723726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-66915625.811348855</v>
      </c>
      <c r="L2846" s="444">
        <f t="shared" ca="1" si="139"/>
        <v>-16126665820.535074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-16126665820.535074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-67194440.918896139</v>
      </c>
      <c r="L2847" s="444">
        <f t="shared" ca="1" si="139"/>
        <v>-16193860261.45397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-16193860261.45397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-67474417.756058216</v>
      </c>
      <c r="L2848" s="444">
        <f t="shared" ca="1" si="139"/>
        <v>-16261334679.210028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-16261334679.210028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-67755561.163375109</v>
      </c>
      <c r="L2849" s="444">
        <f t="shared" ca="1" si="139"/>
        <v>-16329090240.373404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-16329090240.373404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-68037876.001555845</v>
      </c>
      <c r="L2850" s="444">
        <f t="shared" ca="1" si="139"/>
        <v>-16397128116.37496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-16397128116.37496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-68321367.151562333</v>
      </c>
      <c r="L2851" s="444">
        <f t="shared" ca="1" si="139"/>
        <v>-16465449483.526522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-16465449483.526522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-68606039.514693841</v>
      </c>
      <c r="L2852" s="444">
        <f t="shared" ca="1" si="139"/>
        <v>-16534055523.041216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-16534055523.041216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-68891898.012671739</v>
      </c>
      <c r="L2853" s="444">
        <f t="shared" ca="1" si="139"/>
        <v>-16602947421.053888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-16602947421.053888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-69178947.587724537</v>
      </c>
      <c r="L2854" s="444">
        <f t="shared" ca="1" si="139"/>
        <v>-16672126368.641613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-16672126368.641613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-69467193.202673391</v>
      </c>
      <c r="L2855" s="444">
        <f t="shared" ca="1" si="139"/>
        <v>-16741593561.844286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-16741593561.844286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-69756639.841017872</v>
      </c>
      <c r="L2856" s="444">
        <f t="shared" ca="1" si="139"/>
        <v>-16811350201.685305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-16811350201.685305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-70047292.507022098</v>
      </c>
      <c r="L2857" s="444">
        <f t="shared" ca="1" si="139"/>
        <v>-16881397494.192327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-16881397494.192327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-70339156.225801364</v>
      </c>
      <c r="L2858" s="444">
        <f t="shared" ca="1" si="139"/>
        <v>-16951736650.418129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-16951736650.418129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-70632236.043408871</v>
      </c>
      <c r="L2859" s="444">
        <f t="shared" ca="1" si="139"/>
        <v>-17022368886.461538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-17022368886.461538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-70926537.02692306</v>
      </c>
      <c r="L2860" s="444">
        <f t="shared" ca="1" si="139"/>
        <v>-17093295423.488461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-17093295423.488461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-71222064.264535248</v>
      </c>
      <c r="L2861" s="444">
        <f t="shared" ca="1" si="139"/>
        <v>-17164517487.752996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-17164517487.752996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-71518822.865637481</v>
      </c>
      <c r="L2862" s="444">
        <f t="shared" ca="1" si="139"/>
        <v>-17236036310.618633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-17236036310.618633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-71816817.960910976</v>
      </c>
      <c r="L2863" s="444">
        <f t="shared" ca="1" si="139"/>
        <v>-17307853128.579544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-17307853128.579544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-72116054.702414766</v>
      </c>
      <c r="L2864" s="444">
        <f t="shared" ca="1" si="139"/>
        <v>-17379969183.28196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-17379969183.28196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-72416538.263674825</v>
      </c>
      <c r="L2865" s="444">
        <f t="shared" ca="1" si="139"/>
        <v>-17452385721.545635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-17452385721.545635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-72718273.839773476</v>
      </c>
      <c r="L2866" s="444">
        <f t="shared" ca="1" si="139"/>
        <v>-17525103995.38541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-17525103995.38541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-73021266.647439212</v>
      </c>
      <c r="L2867" s="444">
        <f t="shared" ca="1" si="139"/>
        <v>-17598125262.032848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-17598125262.032848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-73325521.925136864</v>
      </c>
      <c r="L2868" s="444">
        <f t="shared" ca="1" si="139"/>
        <v>-17671450783.957985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-17671450783.957985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-73631044.933158264</v>
      </c>
      <c r="L2869" s="444">
        <f t="shared" ca="1" si="139"/>
        <v>-17745081828.891144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-17745081828.891144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-73937840.953713104</v>
      </c>
      <c r="L2870" s="444">
        <f t="shared" ca="1" si="139"/>
        <v>-17819019669.844856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-17819019669.844856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-74245915.291020229</v>
      </c>
      <c r="L2871" s="444">
        <f t="shared" ca="1" si="139"/>
        <v>-17893265585.135876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-17893265585.135876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-74555273.271399483</v>
      </c>
      <c r="L2872" s="444">
        <f t="shared" ca="1" si="139"/>
        <v>-17967820858.407276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-17967820858.407276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-74865920.243363649</v>
      </c>
      <c r="L2873" s="444">
        <f t="shared" ca="1" si="139"/>
        <v>-18042686778.650639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-18042686778.650639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-75177861.577710986</v>
      </c>
      <c r="L2874" s="444">
        <f t="shared" ca="1" si="139"/>
        <v>-18117864640.228348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-18117864640.228348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-75491102.667618111</v>
      </c>
      <c r="L2875" s="444">
        <f t="shared" ca="1" si="139"/>
        <v>-18193355742.895966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-18193355742.895966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-75805648.928733185</v>
      </c>
      <c r="L2876" s="444">
        <f t="shared" ca="1" si="139"/>
        <v>-18269161391.824699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-18269161391.824699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-76121505.799269587</v>
      </c>
      <c r="L2877" s="444">
        <f t="shared" ca="1" si="139"/>
        <v>-18345282897.62397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-18345282897.62397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-76438678.740099877</v>
      </c>
      <c r="L2878" s="444">
        <f t="shared" ca="1" si="139"/>
        <v>-18421721576.364071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-18421721576.364071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-76757173.234850287</v>
      </c>
      <c r="L2879" s="444">
        <f t="shared" ca="1" si="139"/>
        <v>-18498478749.598923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-18498478749.598923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-77076994.789995506</v>
      </c>
      <c r="L2880" s="444">
        <f t="shared" ca="1" si="139"/>
        <v>-18575555744.38892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-18575555744.38892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-77398148.934953839</v>
      </c>
      <c r="L2881" s="444">
        <f t="shared" ca="1" si="139"/>
        <v>-18652953893.323875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-18652953893.323875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-77720641.22218281</v>
      </c>
      <c r="L2882" s="444">
        <f t="shared" ca="1" si="139"/>
        <v>-18730674534.546059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-18730674534.546059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-78044477.227275237</v>
      </c>
      <c r="L2883" s="444">
        <f t="shared" ca="1" si="139"/>
        <v>-18808719011.773335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-18808719011.773335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-78369662.549055561</v>
      </c>
      <c r="L2884" s="444">
        <f t="shared" ca="1" si="139"/>
        <v>-18887088674.322392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-18887088674.322392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-78696202.809676632</v>
      </c>
      <c r="L2885" s="444">
        <f t="shared" ca="1" si="139"/>
        <v>-18965784877.132069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-18965784877.132069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-79024103.654716954</v>
      </c>
      <c r="L2886" s="444">
        <f t="shared" ca="1" si="139"/>
        <v>-19044808980.786785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-19044808980.786785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-79353370.75327827</v>
      </c>
      <c r="L2887" s="444">
        <f t="shared" ca="1" si="139"/>
        <v>-19124162351.540062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-19124162351.540062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-79684009.798083588</v>
      </c>
      <c r="L2888" s="444">
        <f t="shared" ca="1" si="139"/>
        <v>-19203846361.338146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-19203846361.338146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-80016026.505575612</v>
      </c>
      <c r="L2889" s="444">
        <f t="shared" ca="1" si="139"/>
        <v>-19283862387.843723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-19283862387.843723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-80349426.616015509</v>
      </c>
      <c r="L2890" s="444">
        <f t="shared" ca="1" si="139"/>
        <v>-19364211814.45974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-19364211814.45974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-80684215.893582255</v>
      </c>
      <c r="L2891" s="444">
        <f t="shared" ca="1" si="139"/>
        <v>-19444896030.353321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-19444896030.353321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-81020400.126472175</v>
      </c>
      <c r="L2892" s="444">
        <f t="shared" ca="1" si="139"/>
        <v>-19525916430.479794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-19525916430.479794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-81357985.12699914</v>
      </c>
      <c r="L2893" s="444">
        <f t="shared" ca="1" si="139"/>
        <v>-19607274415.606792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-19607274415.606792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-81696976.731694967</v>
      </c>
      <c r="L2894" s="444">
        <f t="shared" ca="1" si="139"/>
        <v>-19688971392.338486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-19688971392.338486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-82037380.801410362</v>
      </c>
      <c r="L2895" s="444">
        <f t="shared" ca="1" si="139"/>
        <v>-19771008773.139896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-19771008773.139896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-82379203.221416235</v>
      </c>
      <c r="L2896" s="444">
        <f t="shared" ca="1" si="139"/>
        <v>-19853387976.361313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-19853387976.361313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-82722449.90150547</v>
      </c>
      <c r="L2897" s="444">
        <f t="shared" ca="1" si="139"/>
        <v>-19936110426.262817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-19936110426.262817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-83067126.776095077</v>
      </c>
      <c r="L2898" s="444">
        <f t="shared" ca="1" si="139"/>
        <v>-20019177553.038914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-20019177553.038914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-83413239.804328799</v>
      </c>
      <c r="L2899" s="444">
        <f t="shared" ca="1" si="139"/>
        <v>-20102590792.843243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-20102590792.843243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-83760794.970180184</v>
      </c>
      <c r="L2900" s="444">
        <f t="shared" ca="1" si="139"/>
        <v>-20186351587.813423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-20186351587.813423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-84109798.282555923</v>
      </c>
      <c r="L2901" s="444">
        <f t="shared" ca="1" si="139"/>
        <v>-20270461386.095978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-20270461386.095978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-84460255.775399908</v>
      </c>
      <c r="L2902" s="444">
        <f t="shared" ca="1" si="139"/>
        <v>-20354921641.871376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-20354921641.871376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-84812173.507797405</v>
      </c>
      <c r="L2903" s="444">
        <f t="shared" ca="1" si="139"/>
        <v>-20439733815.379173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-20439733815.379173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-85165557.564079881</v>
      </c>
      <c r="L2904" s="444">
        <f t="shared" ca="1" si="139"/>
        <v>-20524899372.943253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-20524899372.943253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-85520414.053930223</v>
      </c>
      <c r="L2905" s="444">
        <f t="shared" ca="1" si="139"/>
        <v>-20610419786.997181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-20610419786.997181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-85876749.112488255</v>
      </c>
      <c r="L2906" s="444">
        <f t="shared" ca="1" si="139"/>
        <v>-20696296536.109669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-20696296536.109669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-86234568.90045695</v>
      </c>
      <c r="L2907" s="444">
        <f t="shared" ca="1" si="139"/>
        <v>-20782531105.010124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-20782531105.010124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-86593879.604208857</v>
      </c>
      <c r="L2908" s="444">
        <f t="shared" ca="1" si="139"/>
        <v>-20869124984.614334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-20869124984.614334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-86954687.435893059</v>
      </c>
      <c r="L2909" s="444">
        <f t="shared" ca="1" si="139"/>
        <v>-20956079672.050228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-20956079672.050228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-87316998.633542612</v>
      </c>
      <c r="L2910" s="444">
        <f t="shared" ca="1" si="139"/>
        <v>-21043396670.683769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-21043396670.683769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-87680819.461182371</v>
      </c>
      <c r="L2911" s="444">
        <f t="shared" ca="1" si="139"/>
        <v>-21131077490.144951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-21131077490.144951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-88046156.208937287</v>
      </c>
      <c r="L2912" s="444">
        <f t="shared" ca="1" si="139"/>
        <v>-21219123646.353889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-21219123646.353889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-88413015.193141207</v>
      </c>
      <c r="L2913" s="444">
        <f t="shared" ca="1" si="139"/>
        <v>-21307536661.547031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-21307536661.547031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-88781402.756445959</v>
      </c>
      <c r="L2914" s="444">
        <f t="shared" ca="1" si="139"/>
        <v>-21396318064.303478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-21396318064.303478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-89151325.267931163</v>
      </c>
      <c r="L2915" s="444">
        <f t="shared" ca="1" si="139"/>
        <v>-21485469389.571411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-21485469389.571411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-89522789.123214215</v>
      </c>
      <c r="L2916" s="444">
        <f t="shared" ca="1" si="139"/>
        <v>-21574992178.694626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-21574992178.694626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-89895800.744560942</v>
      </c>
      <c r="L2917" s="444">
        <f t="shared" ca="1" si="139"/>
        <v>-21664887979.439186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-21664887979.439186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-90270366.580996603</v>
      </c>
      <c r="L2918" s="444">
        <f t="shared" ca="1" si="139"/>
        <v>-21755158346.020184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-21755158346.020184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-90646493.108417436</v>
      </c>
      <c r="L2919" s="444">
        <f t="shared" ca="1" si="139"/>
        <v>-21845804839.128601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-21845804839.128601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-91024186.829702497</v>
      </c>
      <c r="L2920" s="444">
        <f t="shared" ca="1" si="139"/>
        <v>-21936829025.958305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-21936829025.958305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-91403454.274826273</v>
      </c>
      <c r="L2921" s="444">
        <f t="shared" ca="1" si="139"/>
        <v>-22028232480.233131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-22028232480.233131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-91784302.000971377</v>
      </c>
      <c r="L2922" s="444">
        <f t="shared" ca="1" si="139"/>
        <v>-22120016782.234104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-22120016782.234104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-92166736.592642099</v>
      </c>
      <c r="L2923" s="444">
        <f t="shared" ca="1" si="139"/>
        <v>-22212183518.826748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-22212183518.826748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-92550764.661778122</v>
      </c>
      <c r="L2924" s="444">
        <f t="shared" ca="1" si="139"/>
        <v>-22304734283.488525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-22304734283.488525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-92936392.84786886</v>
      </c>
      <c r="L2925" s="444">
        <f t="shared" ca="1" si="139"/>
        <v>-22397670676.336395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-22397670676.336395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-93323627.818068311</v>
      </c>
      <c r="L2926" s="444">
        <f t="shared" ca="1" si="139"/>
        <v>-22490994304.154465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-22490994304.154465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-93712476.267310262</v>
      </c>
      <c r="L2927" s="444">
        <f t="shared" ca="1" si="139"/>
        <v>-22584706780.421776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-22584706780.421776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-94102944.91842407</v>
      </c>
      <c r="L2928" s="444">
        <f t="shared" ca="1" si="139"/>
        <v>-22678809725.340199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-22678809725.340199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-94495040.522250831</v>
      </c>
      <c r="L2929" s="444">
        <f t="shared" ca="1" si="139"/>
        <v>-22773304765.86245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-22773304765.86245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-94888769.857760206</v>
      </c>
      <c r="L2930" s="444">
        <f t="shared" ca="1" si="139"/>
        <v>-22868193535.720211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-22868193535.720211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-95284139.732167542</v>
      </c>
      <c r="L2931" s="444">
        <f t="shared" ca="1" si="139"/>
        <v>-22963477675.452377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-22963477675.452377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-95681156.981051564</v>
      </c>
      <c r="L2932" s="444">
        <f t="shared" ca="1" si="139"/>
        <v>-23059158832.43343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-23059158832.43343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-96079828.46847263</v>
      </c>
      <c r="L2933" s="444">
        <f t="shared" ca="1" si="139"/>
        <v>-23155238660.901901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-23155238660.901901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-96480161.087091252</v>
      </c>
      <c r="L2934" s="444">
        <f t="shared" ca="1" si="139"/>
        <v>-23251718821.988991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-23251718821.988991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-96882161.75828746</v>
      </c>
      <c r="L2935" s="444">
        <f t="shared" ca="1" si="139"/>
        <v>-23348600983.74728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-23348600983.74728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-97285837.432280332</v>
      </c>
      <c r="L2936" s="444">
        <f t="shared" ca="1" si="139"/>
        <v>-23445886821.179562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-23445886821.179562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-97691195.088248178</v>
      </c>
      <c r="L2937" s="444">
        <f t="shared" ca="1" si="139"/>
        <v>-23543578016.267811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-23543578016.267811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-98098241.734449208</v>
      </c>
      <c r="L2938" s="444">
        <f t="shared" ca="1" si="139"/>
        <v>-23641676258.002258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-23641676258.002258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-98506984.408342749</v>
      </c>
      <c r="L2939" s="444">
        <f t="shared" ca="1" si="139"/>
        <v>-23740183242.410603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-23740183242.410603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-98917430.176710844</v>
      </c>
      <c r="L2940" s="444">
        <f t="shared" ca="1" si="139"/>
        <v>-23839100672.587315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-23839100672.587315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-99329586.135780483</v>
      </c>
      <c r="L2941" s="444">
        <f t="shared" ca="1" si="139"/>
        <v>-23938430258.723095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-23938430258.723095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-99743459.411346227</v>
      </c>
      <c r="L2942" s="444">
        <f t="shared" ca="1" si="139"/>
        <v>-24038173718.134441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-24038173718.134441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-100159057.15889351</v>
      </c>
      <c r="L2943" s="444">
        <f t="shared" ca="1" si="139"/>
        <v>-24138332775.293335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-24138332775.293335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-100576386.56372222</v>
      </c>
      <c r="L2944" s="444">
        <f t="shared" ca="1" si="139"/>
        <v>-24238909161.857056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-24238909161.857056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-100995454.84107107</v>
      </c>
      <c r="L2945" s="444">
        <f t="shared" ca="1" si="139"/>
        <v>-24339904616.698128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-24339904616.698128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-101416269.2362422</v>
      </c>
      <c r="L2946" s="444">
        <f t="shared" ca="1" si="139"/>
        <v>-24441320885.934368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-24441320885.934368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-101838837.02472654</v>
      </c>
      <c r="L2947" s="444">
        <f t="shared" ca="1" si="139"/>
        <v>-24543159722.959095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-24543159722.959095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-102263165.51232956</v>
      </c>
      <c r="L2948" s="444">
        <f t="shared" ca="1" si="139"/>
        <v>-24645422888.471424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-24645422888.471424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-102689262.0352976</v>
      </c>
      <c r="L2949" s="444">
        <f t="shared" ca="1" si="139"/>
        <v>-24748112150.506721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-24748112150.506721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-103117133.96044467</v>
      </c>
      <c r="L2950" s="444">
        <f t="shared" ca="1" si="139"/>
        <v>-24851229284.467167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-24851229284.467167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-103546788.68527986</v>
      </c>
      <c r="L2951" s="444">
        <f t="shared" ca="1" si="139"/>
        <v>-24954776073.152447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-24954776073.152447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-103978233.63813519</v>
      </c>
      <c r="L2952" s="444">
        <f t="shared" ca="1" si="139"/>
        <v>-25058754306.790581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-25058754306.790581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-104411476.27829409</v>
      </c>
      <c r="L2953" s="444">
        <f t="shared" ca="1" si="139"/>
        <v>-25163165783.068874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-25163165783.068874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-104846524.09612031</v>
      </c>
      <c r="L2954" s="444">
        <f t="shared" ca="1" si="139"/>
        <v>-25268012307.164993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-25268012307.164993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-105283384.61318748</v>
      </c>
      <c r="L2955" s="444">
        <f t="shared" ca="1" si="139"/>
        <v>-25373295691.778179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-25373295691.778179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-105722065.38240908</v>
      </c>
      <c r="L2956" s="444">
        <f t="shared" ca="1" si="139"/>
        <v>-25479017757.160587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-25479017757.160587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-106162573.98816912</v>
      </c>
      <c r="L2957" s="444">
        <f t="shared" ca="1" si="139"/>
        <v>-25585180331.148758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-25585180331.148758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-106604918.04645316</v>
      </c>
      <c r="L2958" s="444">
        <f t="shared" ca="1" si="139"/>
        <v>-25691785249.19521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-25691785249.19521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-107049105.20498005</v>
      </c>
      <c r="L2959" s="444">
        <f t="shared" ca="1" si="139"/>
        <v>-25798834354.400188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-25798834354.400188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-107495143.14333412</v>
      </c>
      <c r="L2960" s="444">
        <f t="shared" ca="1" si="139"/>
        <v>-25906329497.543522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-25906329497.543522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-107943039.573098</v>
      </c>
      <c r="L2961" s="444">
        <f t="shared" ca="1" si="139"/>
        <v>-26014272537.116619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-26014272537.116619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-108392802.23798591</v>
      </c>
      <c r="L2962" s="444">
        <f t="shared" ca="1" si="139"/>
        <v>-26122665339.354607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-26122665339.354607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-108844438.91397752</v>
      </c>
      <c r="L2963" s="444">
        <f t="shared" ca="1" si="139"/>
        <v>-26231509778.268585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-26231509778.268585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-109297957.40945244</v>
      </c>
      <c r="L2964" s="444">
        <f t="shared" ca="1" si="139"/>
        <v>-26340807735.67804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-26340807735.67804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-109753365.56532516</v>
      </c>
      <c r="L2965" s="444">
        <f t="shared" ca="1" si="139"/>
        <v>-26450561101.243366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-26450561101.243366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-110210671.25518069</v>
      </c>
      <c r="L2966" s="444">
        <f t="shared" ca="1" si="139"/>
        <v>-26560771772.498547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-26560771772.498547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-110669882.38541061</v>
      </c>
      <c r="L2967" s="444">
        <f t="shared" ca="1" si="139"/>
        <v>-26671441654.883957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-26671441654.883957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-111131006.89534982</v>
      </c>
      <c r="L2968" s="444">
        <f t="shared" ca="1" si="139"/>
        <v>-26782572661.779308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-26782572661.779308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-111594052.75741376</v>
      </c>
      <c r="L2969" s="444">
        <f t="shared" ca="1" si="139"/>
        <v>-26894166714.53672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-26894166714.53672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-112059027.97723633</v>
      </c>
      <c r="L2970" s="444">
        <f t="shared" ca="1" si="139"/>
        <v>-27006225742.513958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-27006225742.513958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-112525940.59380816</v>
      </c>
      <c r="L2971" s="444">
        <f t="shared" ca="1" si="139"/>
        <v>-27118751683.107765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-27118751683.107765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-112994798.67961569</v>
      </c>
      <c r="L2972" s="444">
        <f t="shared" ca="1" si="139"/>
        <v>-27231746481.78738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-27231746481.78738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-113465610.34078074</v>
      </c>
      <c r="L2973" s="444">
        <f t="shared" ca="1" si="139"/>
        <v>-27345212092.128162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-27345212092.128162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-113938383.71720065</v>
      </c>
      <c r="L2974" s="444">
        <f t="shared" ca="1" si="139"/>
        <v>-27459150475.845364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-27459150475.845364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-114413126.98268901</v>
      </c>
      <c r="L2975" s="444">
        <f t="shared" ca="1" si="139"/>
        <v>-27573563602.828053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-27573563602.828053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-114889848.34511688</v>
      </c>
      <c r="L2976" s="444">
        <f t="shared" ca="1" si="139"/>
        <v>-27688453451.173168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-27688453451.173168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-115368556.04655486</v>
      </c>
      <c r="L2977" s="444">
        <f t="shared" ca="1" si="139"/>
        <v>-27803822007.219723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-27803822007.219723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-115849258.36341551</v>
      </c>
      <c r="L2978" s="444">
        <f t="shared" ca="1" si="139"/>
        <v>-27919671265.583138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-27919671265.583138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-116331963.60659641</v>
      </c>
      <c r="L2979" s="444">
        <f t="shared" ca="1" si="139"/>
        <v>-28036003229.189735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-28036003229.189735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-116816680.12162389</v>
      </c>
      <c r="L2980" s="444">
        <f t="shared" ca="1" si="139"/>
        <v>-28152819909.311359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-28152819909.311359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-117303416.28879733</v>
      </c>
      <c r="L2981" s="444">
        <f t="shared" ca="1" si="139"/>
        <v>-28270123325.600155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-28270123325.600155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-117792180.52333398</v>
      </c>
      <c r="L2982" s="444">
        <f t="shared" ca="1" si="139"/>
        <v>-28387915506.123489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-28387915506.123489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-118282981.27551453</v>
      </c>
      <c r="L2983" s="444">
        <f t="shared" ca="1" si="139"/>
        <v>-28506198487.399002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-28506198487.399002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-118775827.03082918</v>
      </c>
      <c r="L2984" s="444">
        <f t="shared" ca="1" si="139"/>
        <v>-28624974314.429832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-28624974314.429832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-119270726.31012432</v>
      </c>
      <c r="L2985" s="444">
        <f t="shared" ca="1" si="139"/>
        <v>-28744245040.739956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-28744245040.739956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-119767687.66974983</v>
      </c>
      <c r="L2986" s="444">
        <f t="shared" ca="1" si="139"/>
        <v>-28864012728.409706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-28864012728.409706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-120266719.70170712</v>
      </c>
      <c r="L2987" s="444">
        <f t="shared" ca="1" si="139"/>
        <v>-28984279448.111412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-28984279448.111412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-120767831.03379755</v>
      </c>
      <c r="L2988" s="444">
        <f t="shared" ca="1" si="139"/>
        <v>-29105047279.14521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-29105047279.14521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-121271030.3297717</v>
      </c>
      <c r="L2989" s="444">
        <f t="shared" ca="1" si="139"/>
        <v>-29226318309.474983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-29226318309.474983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-121776326.28947909</v>
      </c>
      <c r="L2990" s="444">
        <f t="shared" ca="1" si="139"/>
        <v>-29348094635.764462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-29348094635.764462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-122283727.64901857</v>
      </c>
      <c r="L2991" s="444">
        <f t="shared" ca="1" si="139"/>
        <v>-29470378363.413479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-29470378363.413479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-122793243.1808895</v>
      </c>
      <c r="L2992" s="444">
        <f t="shared" ca="1" si="139"/>
        <v>-29593171606.594368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-29593171606.594368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-123304881.69414318</v>
      </c>
      <c r="L2993" s="444">
        <f t="shared" ca="1" si="139"/>
        <v>-29716476488.288509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-29716476488.288509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-123818652.03453545</v>
      </c>
      <c r="L2994" s="444">
        <f t="shared" ca="1" si="139"/>
        <v>-29840295140.323044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-29840295140.323044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-124334563.08467935</v>
      </c>
      <c r="L2995" s="444">
        <f t="shared" ca="1" si="139"/>
        <v>-29964629703.407722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-29964629703.407722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-124852623.76419885</v>
      </c>
      <c r="L2996" s="444">
        <f t="shared" ca="1" si="139"/>
        <v>-30089482327.171921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-30089482327.171921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-125372843.029883</v>
      </c>
      <c r="L2997" s="444">
        <f t="shared" ca="1" si="139"/>
        <v>-30214855170.201805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-30214855170.201805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-125895229.87584086</v>
      </c>
      <c r="L2998" s="444">
        <f t="shared" ca="1" si="139"/>
        <v>-30340750400.077644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-30340750400.077644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-126419793.33365685</v>
      </c>
      <c r="L2999" s="444">
        <f t="shared" ca="1" si="139"/>
        <v>-30467170193.411301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-30467170193.411301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-126946542.47254708</v>
      </c>
      <c r="L3000" s="444">
        <f t="shared" ca="1" si="139"/>
        <v>-30594116735.883846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-30594116735.883846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-127475486.39951605</v>
      </c>
      <c r="L3001" s="444">
        <f t="shared" ca="1" si="139"/>
        <v>-30721592222.283363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-30721592222.283363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-128006634.25951402</v>
      </c>
      <c r="L3002" s="444">
        <f t="shared" ca="1" si="139"/>
        <v>-30849598856.542877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-30849598856.542877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-128539995.23559533</v>
      </c>
      <c r="L3003" s="444">
        <f t="shared" ca="1" si="139"/>
        <v>-30978138851.778473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-30978138851.778473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-129075578.54907697</v>
      </c>
      <c r="L3004" s="444">
        <f t="shared" ca="1" si="139"/>
        <v>-31107214430.327549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-31107214430.327549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-129613393.45969813</v>
      </c>
      <c r="L3005" s="444">
        <f t="shared" ca="1" si="139"/>
        <v>-31236827823.787247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-31236827823.787247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-130153449.26578021</v>
      </c>
      <c r="L3006" s="444">
        <f t="shared" ca="1" si="139"/>
        <v>-31366981273.053028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-31366981273.053028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-130695755.30438761</v>
      </c>
      <c r="L3007" s="444">
        <f t="shared" ca="1" si="139"/>
        <v>-31497677028.357414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-31497677028.357414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-131240320.95148923</v>
      </c>
      <c r="L3008" s="444">
        <f t="shared" ca="1" si="139"/>
        <v>-31628917349.308903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-31628917349.308903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-131787155.62212043</v>
      </c>
      <c r="L3009" s="444">
        <f t="shared" ca="1" si="139"/>
        <v>-31760704504.931023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-31760704504.931023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-132336268.77054591</v>
      </c>
      <c r="L3010" s="444">
        <f t="shared" ca="1" si="139"/>
        <v>-31893040773.701569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-31893040773.701569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-132887669.89042318</v>
      </c>
      <c r="L3011" s="444">
        <f t="shared" ca="1" si="139"/>
        <v>-32025928443.591991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-32025928443.591991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-133441368.51496661</v>
      </c>
      <c r="L3012" s="444">
        <f t="shared" ca="1" si="139"/>
        <v>-32159369812.106956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-32159369812.106956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-133997374.21711232</v>
      </c>
      <c r="L3013" s="444">
        <f t="shared" ca="1" si="139"/>
        <v>-32293367186.32407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-32293367186.32407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-134555696.60968363</v>
      </c>
      <c r="L3014" s="444">
        <f t="shared" ca="1" si="139"/>
        <v>-32427922882.933754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-32427922882.933754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-135116345.3455573</v>
      </c>
      <c r="L3015" s="444">
        <f t="shared" ca="1" si="139"/>
        <v>-32563039228.279312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-32563039228.279312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-135679330.11783046</v>
      </c>
      <c r="L3016" s="444">
        <f t="shared" ca="1" si="139"/>
        <v>-32698718558.397144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-32698718558.397144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-136244660.65998811</v>
      </c>
      <c r="L3017" s="444">
        <f t="shared" ca="1" si="139"/>
        <v>-32834963219.057133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-32834963219.057133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-136812346.7460714</v>
      </c>
      <c r="L3018" s="444">
        <f t="shared" ca="1" si="139"/>
        <v>-32971775565.803204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-32971775565.803204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-137382398.19084668</v>
      </c>
      <c r="L3019" s="444">
        <f t="shared" ca="1" si="139"/>
        <v>-33109157963.994049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-33109157963.994049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-137954824.8499752</v>
      </c>
      <c r="L3020" s="444">
        <f t="shared" ca="1" si="139"/>
        <v>-33247112788.844025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-33247112788.844025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-138529636.62018341</v>
      </c>
      <c r="L3021" s="444">
        <f t="shared" ca="1" si="139"/>
        <v>-33385642425.464207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-33385642425.464207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-139106843.4394342</v>
      </c>
      <c r="L3022" s="444">
        <f t="shared" ca="1" si="139"/>
        <v>-33524749268.903641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-33524749268.903641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-139686455.2870985</v>
      </c>
      <c r="L3023" s="444">
        <f t="shared" ca="1" si="139"/>
        <v>-33664435724.190739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-33664435724.190739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-140268482.18412808</v>
      </c>
      <c r="L3024" s="444">
        <f t="shared" ca="1" si="139"/>
        <v>-33804704206.374866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-33804704206.374866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-140852934.1932286</v>
      </c>
      <c r="L3025" s="444">
        <f t="shared" ca="1" si="139"/>
        <v>-33945557140.568096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-33945557140.568096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-141439821.41903374</v>
      </c>
      <c r="L3026" s="444">
        <f t="shared" ca="1" si="139"/>
        <v>-34086996961.987129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-34086996961.987129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-142029154.00827971</v>
      </c>
      <c r="L3027" s="444">
        <f t="shared" ca="1" si="139"/>
        <v>-34229026115.995407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-34229026115.995407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-142620942.14998087</v>
      </c>
      <c r="L3028" s="444">
        <f t="shared" ca="1" si="139"/>
        <v>-34371647058.145386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-34371647058.145386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-143215196.07560578</v>
      </c>
      <c r="L3029" s="444">
        <f t="shared" ca="1" si="139"/>
        <v>-34514862254.220993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-34514862254.220993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-143811926.05925414</v>
      </c>
      <c r="L3030" s="444">
        <f t="shared" ca="1" si="139"/>
        <v>-34658674180.280251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-34658674180.280251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-144411142.41783437</v>
      </c>
      <c r="L3031" s="444">
        <f t="shared" ca="1" si="139"/>
        <v>-34803085322.698082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-34803085322.698082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-145012855.511242</v>
      </c>
      <c r="L3032" s="444">
        <f t="shared" ca="1" si="139"/>
        <v>-34948098178.209328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-34948098178.209328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-145617075.74253887</v>
      </c>
      <c r="L3033" s="444">
        <f t="shared" ca="1" si="139"/>
        <v>-35093715253.951866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-35093715253.951866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-146223813.55813277</v>
      </c>
      <c r="L3034" s="444">
        <f t="shared" ca="1" si="139"/>
        <v>-35239939067.510002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-35239939067.510002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-146833079.44795835</v>
      </c>
      <c r="L3035" s="444">
        <f t="shared" ca="1" si="139"/>
        <v>-35386772146.957962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-35386772146.957962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-147444883.94565818</v>
      </c>
      <c r="L3036" s="444">
        <f t="shared" ca="1" si="139"/>
        <v>-35534217030.903618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-35534217030.903618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-148059237.62876508</v>
      </c>
      <c r="L3037" s="444">
        <f t="shared" ca="1" si="139"/>
        <v>-35682276268.532379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-35682276268.532379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-148676151.11888492</v>
      </c>
      <c r="L3038" s="444">
        <f t="shared" ca="1" si="139"/>
        <v>-35830952419.65126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-35830952419.65126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-149295635.08188024</v>
      </c>
      <c r="L3039" s="444">
        <f t="shared" ca="1" si="139"/>
        <v>-35980248054.733139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-35980248054.733139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-149917700.22805473</v>
      </c>
      <c r="L3040" s="444">
        <f t="shared" ca="1" si="139"/>
        <v>-36130165754.961197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-36130165754.961197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-150542357.31233832</v>
      </c>
      <c r="L3041" s="444">
        <f t="shared" ca="1" si="139"/>
        <v>-36280708112.273537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-36280708112.273537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-151169617.13447306</v>
      </c>
      <c r="L3042" s="444">
        <f t="shared" ca="1" si="139"/>
        <v>-36431877729.408012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-36431877729.408012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-151799490.53920004</v>
      </c>
      <c r="L3043" s="444">
        <f t="shared" ca="1" si="139"/>
        <v>-36583677219.947212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-36583677219.947212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-152431988.41644672</v>
      </c>
      <c r="L3044" s="444">
        <f t="shared" ca="1" si="139"/>
        <v>-36736109208.363663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-36736109208.363663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-153067121.70151526</v>
      </c>
      <c r="L3045" s="444">
        <f t="shared" ca="1" si="139"/>
        <v>-36889176330.065178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-36889176330.065178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-153704901.37527156</v>
      </c>
      <c r="L3046" s="444">
        <f t="shared" ca="1" si="139"/>
        <v>-37042881231.440453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-37042881231.440453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-154345338.4643352</v>
      </c>
      <c r="L3047" s="444">
        <f t="shared" ca="1" si="139"/>
        <v>-37197226569.904785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-37197226569.904785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-154988444.04126993</v>
      </c>
      <c r="L3048" s="444">
        <f t="shared" ca="1" si="139"/>
        <v>-37352215013.946053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-37352215013.946053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-155634229.22477522</v>
      </c>
      <c r="L3049" s="444">
        <f t="shared" ca="1" si="139"/>
        <v>-37507849243.17083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-37507849243.17083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-156282705.17987844</v>
      </c>
      <c r="L3050" s="444">
        <f t="shared" ca="1" si="139"/>
        <v>-37664131948.350708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-37664131948.350708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-156933883.11812794</v>
      </c>
      <c r="L3051" s="444">
        <f t="shared" ca="1" si="139"/>
        <v>-37821065831.468834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-37821065831.468834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-157587774.2977868</v>
      </c>
      <c r="L3052" s="444">
        <f t="shared" ca="1" si="139"/>
        <v>-37978653605.766624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-37978653605.766624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-158244390.02402759</v>
      </c>
      <c r="L3053" s="444">
        <f t="shared" ca="1" si="139"/>
        <v>-38136897995.790649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-38136897995.790649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-158903741.64912769</v>
      </c>
      <c r="L3054" s="444">
        <f t="shared" ca="1" si="139"/>
        <v>-38295801737.439774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-38295801737.439774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-159565840.57266572</v>
      </c>
      <c r="L3055" s="444">
        <f t="shared" ca="1" si="139"/>
        <v>-38455367578.012436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-38455367578.012436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-160230698.24171847</v>
      </c>
      <c r="L3056" s="444">
        <f t="shared" ca="1" si="139"/>
        <v>-38615598276.254158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-38615598276.254158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-160898326.151059</v>
      </c>
      <c r="L3057" s="444">
        <f t="shared" ca="1" si="139"/>
        <v>-38776496602.40522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-38776496602.40522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-161568735.84335509</v>
      </c>
      <c r="L3058" s="444">
        <f t="shared" ca="1" si="139"/>
        <v>-38938065338.248573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-38938065338.248573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-162241938.90936905</v>
      </c>
      <c r="L3059" s="444">
        <f t="shared" ca="1" si="139"/>
        <v>-39100307277.157944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-39100307277.157944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-162917946.98815811</v>
      </c>
      <c r="L3060" s="444">
        <f t="shared" ca="1" si="139"/>
        <v>-39263225224.146103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-39263225224.146103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-163596771.76727542</v>
      </c>
      <c r="L3061" s="444">
        <f t="shared" ca="1" si="139"/>
        <v>-39426821995.913376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-39426821995.913376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-164278424.98297238</v>
      </c>
      <c r="L3062" s="444">
        <f t="shared" ca="1" si="139"/>
        <v>-39591100420.896347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-39591100420.896347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-164962918.42040145</v>
      </c>
      <c r="L3063" s="444">
        <f t="shared" ca="1" si="139"/>
        <v>-39756063339.31675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-39756063339.31675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-165650263.91381979</v>
      </c>
      <c r="L3064" s="444">
        <f t="shared" ca="1" si="139"/>
        <v>-39921713603.230568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-39921713603.230568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-166340473.34679404</v>
      </c>
      <c r="L3065" s="444">
        <f t="shared" ca="1" si="139"/>
        <v>-40088054076.577362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-40088054076.577362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-167033558.65240568</v>
      </c>
      <c r="L3066" s="444">
        <f t="shared" ca="1" si="139"/>
        <v>-40255087635.229767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-40255087635.229767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-167729531.81345737</v>
      </c>
      <c r="L3067" s="444">
        <f t="shared" ca="1" si="139"/>
        <v>-40422817167.043221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-40422817167.043221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-168428404.86268008</v>
      </c>
      <c r="L3068" s="444">
        <f t="shared" ref="L3068:L3322" ca="1" si="144">I3068-J3068+K3068</f>
        <v>-40591245571.905899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-40591245571.905899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-169130189.88294125</v>
      </c>
      <c r="L3069" s="444">
        <f t="shared" ca="1" si="144"/>
        <v>-40760375761.788841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-40760375761.788841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-169834899.0074535</v>
      </c>
      <c r="L3070" s="444">
        <f t="shared" ca="1" si="144"/>
        <v>-40930210660.796295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-40930210660.796295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-170542544.41998455</v>
      </c>
      <c r="L3071" s="444">
        <f t="shared" ca="1" si="144"/>
        <v>-41100753205.216278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-41100753205.216278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-171253138.35506782</v>
      </c>
      <c r="L3072" s="444">
        <f t="shared" ca="1" si="144"/>
        <v>-41272006343.571342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-41272006343.571342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-171966693.09821391</v>
      </c>
      <c r="L3073" s="444">
        <f t="shared" ca="1" si="144"/>
        <v>-41443973036.669556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-41443973036.669556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-172683220.98612314</v>
      </c>
      <c r="L3074" s="444">
        <f t="shared" ca="1" si="144"/>
        <v>-41616656257.655678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-41616656257.655678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-173402734.40689865</v>
      </c>
      <c r="L3075" s="444">
        <f t="shared" ca="1" si="144"/>
        <v>-41790058992.062576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-41790058992.062576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-174125245.80026072</v>
      </c>
      <c r="L3076" s="444">
        <f t="shared" ca="1" si="144"/>
        <v>-41964184237.862839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-41964184237.862839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-174850767.65776181</v>
      </c>
      <c r="L3077" s="444">
        <f t="shared" ca="1" si="144"/>
        <v>-42139035005.520599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-42139035005.520599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-175579312.52300251</v>
      </c>
      <c r="L3078" s="444">
        <f t="shared" ca="1" si="144"/>
        <v>-42314614318.043602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-42314614318.043602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-176310892.99184835</v>
      </c>
      <c r="L3079" s="444">
        <f t="shared" ca="1" si="144"/>
        <v>-42490925211.035454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-42490925211.035454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-177045521.71264774</v>
      </c>
      <c r="L3080" s="444">
        <f t="shared" ca="1" si="144"/>
        <v>-42667970732.7481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-42667970732.7481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-177783211.38645041</v>
      </c>
      <c r="L3081" s="444">
        <f t="shared" ca="1" si="144"/>
        <v>-42845753944.134552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-42845753944.134552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-178523974.76722729</v>
      </c>
      <c r="L3082" s="444">
        <f t="shared" ca="1" si="144"/>
        <v>-43024277918.901779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-43024277918.901779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-179267824.66209075</v>
      </c>
      <c r="L3083" s="444">
        <f t="shared" ca="1" si="144"/>
        <v>-43203545743.563873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-43203545743.563873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-180014773.93151614</v>
      </c>
      <c r="L3084" s="444">
        <f t="shared" ca="1" si="144"/>
        <v>-43383560517.495392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-43383560517.495392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-180764835.48956412</v>
      </c>
      <c r="L3085" s="444">
        <f t="shared" ca="1" si="144"/>
        <v>-43564325352.984955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-43564325352.984955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-181518022.30410397</v>
      </c>
      <c r="L3086" s="444">
        <f t="shared" ca="1" si="144"/>
        <v>-43745843375.289063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-43745843375.289063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-182274347.39703774</v>
      </c>
      <c r="L3087" s="444">
        <f t="shared" ca="1" si="144"/>
        <v>-43928117722.686104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-43928117722.686104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-183033823.84452543</v>
      </c>
      <c r="L3088" s="444">
        <f t="shared" ca="1" si="144"/>
        <v>-44111151546.530632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-44111151546.530632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-183796464.77721095</v>
      </c>
      <c r="L3089" s="444">
        <f t="shared" ca="1" si="144"/>
        <v>-44294948011.307846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-44294948011.307846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-184562283.38044935</v>
      </c>
      <c r="L3090" s="444">
        <f t="shared" ca="1" si="144"/>
        <v>-44479510294.688293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-44479510294.688293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-185331292.89453456</v>
      </c>
      <c r="L3091" s="444">
        <f t="shared" ca="1" si="144"/>
        <v>-44664841587.582825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-44664841587.582825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-186103506.61492842</v>
      </c>
      <c r="L3092" s="444">
        <f t="shared" ca="1" si="144"/>
        <v>-44850945094.197754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-44850945094.197754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-186878937.89249063</v>
      </c>
      <c r="L3093" s="444">
        <f t="shared" ca="1" si="144"/>
        <v>-45037824032.090248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-45037824032.090248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-187657600.13370937</v>
      </c>
      <c r="L3094" s="444">
        <f t="shared" ca="1" si="144"/>
        <v>-45225481632.223961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-45225481632.223961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-188439506.80093318</v>
      </c>
      <c r="L3095" s="444">
        <f t="shared" ca="1" si="144"/>
        <v>-45413921139.024895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-45413921139.024895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-189224671.41260374</v>
      </c>
      <c r="L3096" s="444">
        <f t="shared" ca="1" si="144"/>
        <v>-45603145810.4375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-45603145810.4375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-190013107.54348958</v>
      </c>
      <c r="L3097" s="444">
        <f t="shared" ca="1" si="144"/>
        <v>-45793158917.980988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-45793158917.980988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-190804828.82492077</v>
      </c>
      <c r="L3098" s="444">
        <f t="shared" ca="1" si="144"/>
        <v>-45983963746.805908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-45983963746.805908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-191599848.94502461</v>
      </c>
      <c r="L3099" s="444">
        <f t="shared" ca="1" si="144"/>
        <v>-46175563595.750931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-46175563595.750931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-192398181.6489622</v>
      </c>
      <c r="L3100" s="444">
        <f t="shared" ca="1" si="144"/>
        <v>-46367961777.399895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-46367961777.399895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-193199840.73916623</v>
      </c>
      <c r="L3101" s="444">
        <f t="shared" ca="1" si="144"/>
        <v>-46561161618.139061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-46561161618.139061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-194004840.0755794</v>
      </c>
      <c r="L3102" s="444">
        <f t="shared" ca="1" si="144"/>
        <v>-46755166458.214638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-46755166458.214638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-194813193.57589433</v>
      </c>
      <c r="L3103" s="444">
        <f t="shared" ca="1" si="144"/>
        <v>-46949979651.790535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-46949979651.790535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-195624915.21579391</v>
      </c>
      <c r="L3104" s="444">
        <f t="shared" ca="1" si="144"/>
        <v>-47145604567.006332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-47145604567.006332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-196440019.02919304</v>
      </c>
      <c r="L3105" s="444">
        <f t="shared" ca="1" si="144"/>
        <v>-47342044586.035522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-47342044586.035522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-197258519.10848135</v>
      </c>
      <c r="L3106" s="444">
        <f t="shared" ca="1" si="144"/>
        <v>-47539303105.144005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-47539303105.144005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-198080429.6047667</v>
      </c>
      <c r="L3107" s="444">
        <f t="shared" ca="1" si="144"/>
        <v>-47737383534.748772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-47737383534.748772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-198905764.72811988</v>
      </c>
      <c r="L3108" s="444">
        <f t="shared" ca="1" si="144"/>
        <v>-47936289299.476891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-47936289299.476891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-199734538.74782038</v>
      </c>
      <c r="L3109" s="444">
        <f t="shared" ca="1" si="144"/>
        <v>-48136023838.224709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-48136023838.224709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-200566765.99260294</v>
      </c>
      <c r="L3110" s="444">
        <f t="shared" ca="1" si="144"/>
        <v>-48336590604.217308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-48336590604.217308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-201402460.85090545</v>
      </c>
      <c r="L3111" s="444">
        <f t="shared" ca="1" si="144"/>
        <v>-48537993065.068214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-48537993065.068214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-202241637.77111757</v>
      </c>
      <c r="L3112" s="444">
        <f t="shared" ca="1" si="144"/>
        <v>-48740234702.839333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-48740234702.839333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-203084311.26183054</v>
      </c>
      <c r="L3113" s="444">
        <f t="shared" ca="1" si="144"/>
        <v>-48943319014.101166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-48943319014.101166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-203930495.89208817</v>
      </c>
      <c r="L3114" s="444">
        <f t="shared" ca="1" si="144"/>
        <v>-49147249509.993256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-49147249509.993256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-204780206.29163855</v>
      </c>
      <c r="L3115" s="444">
        <f t="shared" ca="1" si="144"/>
        <v>-49352029716.284897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-49352029716.284897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-205633457.15118706</v>
      </c>
      <c r="L3116" s="444">
        <f t="shared" ca="1" si="144"/>
        <v>-49557663173.436081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-49557663173.436081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-206490263.22265035</v>
      </c>
      <c r="L3117" s="444">
        <f t="shared" ca="1" si="144"/>
        <v>-49764153436.65873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-49764153436.65873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-207350639.31941137</v>
      </c>
      <c r="L3118" s="444">
        <f t="shared" ca="1" si="144"/>
        <v>-49971504075.978142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-49971504075.978142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-208214600.31657559</v>
      </c>
      <c r="L3119" s="444">
        <f t="shared" ca="1" si="144"/>
        <v>-50179718676.294716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-50179718676.294716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-209082161.15122798</v>
      </c>
      <c r="L3120" s="444">
        <f t="shared" ca="1" si="144"/>
        <v>-50388800837.445946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-50388800837.445946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-209953336.82269144</v>
      </c>
      <c r="L3121" s="444">
        <f t="shared" ca="1" si="144"/>
        <v>-50598754174.268639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-50598754174.268639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-210828142.392786</v>
      </c>
      <c r="L3122" s="444">
        <f t="shared" ca="1" si="144"/>
        <v>-50809582316.661423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-50809582316.661423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-211706592.98608926</v>
      </c>
      <c r="L3123" s="444">
        <f t="shared" ca="1" si="144"/>
        <v>-51021288909.647514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-51021288909.647514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-212588703.79019797</v>
      </c>
      <c r="L3124" s="444">
        <f t="shared" ca="1" si="144"/>
        <v>-51233877613.437714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-51233877613.437714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-213474490.05599046</v>
      </c>
      <c r="L3125" s="444">
        <f t="shared" ca="1" si="144"/>
        <v>-51447352103.493706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-51447352103.493706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-214363967.09789044</v>
      </c>
      <c r="L3126" s="444">
        <f t="shared" ca="1" si="144"/>
        <v>-51661716070.591599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-51661716070.591599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-215257150.29413167</v>
      </c>
      <c r="L3127" s="444">
        <f t="shared" ca="1" si="144"/>
        <v>-51876973220.885727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-51876973220.885727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-216154055.08702385</v>
      </c>
      <c r="L3128" s="444">
        <f t="shared" ca="1" si="144"/>
        <v>-52093127275.972748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-52093127275.972748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-217054696.98321977</v>
      </c>
      <c r="L3129" s="444">
        <f t="shared" ca="1" si="144"/>
        <v>-52310181972.955971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-52310181972.955971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-217959091.55398321</v>
      </c>
      <c r="L3130" s="444">
        <f t="shared" ca="1" si="144"/>
        <v>-52528141064.509956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-52528141064.509956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-218867254.43545815</v>
      </c>
      <c r="L3131" s="444">
        <f t="shared" ca="1" si="144"/>
        <v>-52747008318.945412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-52747008318.945412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-219779201.3289392</v>
      </c>
      <c r="L3132" s="444">
        <f t="shared" ca="1" si="144"/>
        <v>-52966787520.274353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-52966787520.274353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-220694948.00114313</v>
      </c>
      <c r="L3133" s="444">
        <f t="shared" ca="1" si="144"/>
        <v>-53187482468.275497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-53187482468.275497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-221614510.28448123</v>
      </c>
      <c r="L3134" s="444">
        <f t="shared" ca="1" si="144"/>
        <v>-53409096978.559982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-53409096978.559982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-222537904.07733324</v>
      </c>
      <c r="L3135" s="444">
        <f t="shared" ca="1" si="144"/>
        <v>-53631634882.637314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-53631634882.637314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-223465145.34432214</v>
      </c>
      <c r="L3136" s="444">
        <f t="shared" ca="1" si="144"/>
        <v>-53855100027.981636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-53855100027.981636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-224396250.11659014</v>
      </c>
      <c r="L3137" s="444">
        <f t="shared" ca="1" si="144"/>
        <v>-54079496278.098228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-54079496278.098228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-225331234.49207595</v>
      </c>
      <c r="L3138" s="444">
        <f t="shared" ca="1" si="144"/>
        <v>-54304827512.590302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-54304827512.590302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-226270114.63579294</v>
      </c>
      <c r="L3139" s="444">
        <f t="shared" ca="1" si="144"/>
        <v>-54531097627.226097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-54531097627.226097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-227212906.78010869</v>
      </c>
      <c r="L3140" s="444">
        <f t="shared" ca="1" si="144"/>
        <v>-54758310534.006203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-54758310534.006203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-228159627.22502583</v>
      </c>
      <c r="L3141" s="444">
        <f t="shared" ca="1" si="144"/>
        <v>-54986470161.231232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-54986470161.231232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-229110292.33846346</v>
      </c>
      <c r="L3142" s="444">
        <f t="shared" ca="1" si="144"/>
        <v>-55215580453.569695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-55215580453.569695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-230064918.55654043</v>
      </c>
      <c r="L3143" s="444">
        <f t="shared" ca="1" si="144"/>
        <v>-55445645372.126236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-55445645372.126236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-231023522.38385934</v>
      </c>
      <c r="L3144" s="444">
        <f t="shared" ca="1" si="144"/>
        <v>-55676668894.510094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-55676668894.510094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-231986120.39379203</v>
      </c>
      <c r="L3145" s="444">
        <f t="shared" ca="1" si="144"/>
        <v>-55908655014.903885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-55908655014.903885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-232952729.22876617</v>
      </c>
      <c r="L3146" s="444">
        <f t="shared" ca="1" si="144"/>
        <v>-56141607744.132652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-56141607744.132652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-233923365.60055271</v>
      </c>
      <c r="L3147" s="444">
        <f t="shared" ca="1" si="144"/>
        <v>-56375531109.733208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-56375531109.733208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-234898046.290555</v>
      </c>
      <c r="L3148" s="444">
        <f t="shared" ca="1" si="144"/>
        <v>-56610429156.023766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-56610429156.023766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-235876788.15009901</v>
      </c>
      <c r="L3149" s="444">
        <f t="shared" ca="1" si="144"/>
        <v>-56846305944.173866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-56846305944.173866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-236859608.10072443</v>
      </c>
      <c r="L3150" s="444">
        <f t="shared" ca="1" si="144"/>
        <v>-57083165552.27459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-57083165552.27459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-237846523.13447747</v>
      </c>
      <c r="L3151" s="444">
        <f t="shared" ca="1" si="144"/>
        <v>-57321012075.409065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-57321012075.409065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-238837550.31420442</v>
      </c>
      <c r="L3152" s="444">
        <f t="shared" ca="1" si="144"/>
        <v>-57559849625.723267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-57559849625.723267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-239832706.77384695</v>
      </c>
      <c r="L3153" s="444">
        <f t="shared" ca="1" si="144"/>
        <v>-57799682332.497116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-57799682332.497116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-240832009.71873799</v>
      </c>
      <c r="L3154" s="444">
        <f t="shared" ca="1" si="144"/>
        <v>-58040514342.215851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-58040514342.215851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-241835476.42589939</v>
      </c>
      <c r="L3155" s="444">
        <f t="shared" ca="1" si="144"/>
        <v>-58282349818.641747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-58282349818.641747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-242843124.2443406</v>
      </c>
      <c r="L3156" s="444">
        <f t="shared" ca="1" si="144"/>
        <v>-58525192942.886086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-58525192942.886086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-243854970.59535873</v>
      </c>
      <c r="L3157" s="444">
        <f t="shared" ca="1" si="144"/>
        <v>-58769047913.481445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-58769047913.481445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-244871032.97283939</v>
      </c>
      <c r="L3158" s="444">
        <f t="shared" ca="1" si="144"/>
        <v>-59013918946.454285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-59013918946.454285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-245891328.94355953</v>
      </c>
      <c r="L3159" s="444">
        <f t="shared" ca="1" si="144"/>
        <v>-59259810275.397842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-59259810275.397842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-246915876.14749101</v>
      </c>
      <c r="L3160" s="444">
        <f t="shared" ca="1" si="144"/>
        <v>-59506726151.545334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-59506726151.545334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-247944692.29810557</v>
      </c>
      <c r="L3161" s="444">
        <f t="shared" ca="1" si="144"/>
        <v>-59754670843.843437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-59754670843.843437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-248977795.18268096</v>
      </c>
      <c r="L3162" s="444">
        <f t="shared" ca="1" si="144"/>
        <v>-60003648639.026115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-60003648639.026115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-250015202.6626088</v>
      </c>
      <c r="L3163" s="444">
        <f t="shared" ca="1" si="144"/>
        <v>-60253663841.688721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-60253663841.688721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-251056932.67370299</v>
      </c>
      <c r="L3164" s="444">
        <f t="shared" ca="1" si="144"/>
        <v>-60504720774.362427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-60504720774.362427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-252103003.22651011</v>
      </c>
      <c r="L3165" s="444">
        <f t="shared" ca="1" si="144"/>
        <v>-60756823777.588936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-60756823777.588936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-253153432.40662056</v>
      </c>
      <c r="L3166" s="444">
        <f t="shared" ca="1" si="144"/>
        <v>-61009977209.99556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-61009977209.99556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-254208238.37498149</v>
      </c>
      <c r="L3167" s="444">
        <f t="shared" ca="1" si="144"/>
        <v>-61264185448.370544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-61264185448.370544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-255267439.36821055</v>
      </c>
      <c r="L3168" s="444">
        <f t="shared" ca="1" si="144"/>
        <v>-61519452887.738754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-61519452887.738754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-256331053.69891143</v>
      </c>
      <c r="L3169" s="444">
        <f t="shared" ca="1" si="144"/>
        <v>-61775783941.437668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-61775783941.437668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-257399099.75599027</v>
      </c>
      <c r="L3170" s="444">
        <f t="shared" ca="1" si="144"/>
        <v>-62033183041.193657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-62033183041.193657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-258471596.00497353</v>
      </c>
      <c r="L3171" s="444">
        <f t="shared" ca="1" si="144"/>
        <v>-62291654637.198631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-62291654637.198631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-259548560.98832762</v>
      </c>
      <c r="L3172" s="444">
        <f t="shared" ca="1" si="144"/>
        <v>-62551203198.186958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-62551203198.186958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-260630013.32577899</v>
      </c>
      <c r="L3173" s="444">
        <f t="shared" ca="1" si="144"/>
        <v>-62811833211.512741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-62811833211.512741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-261715971.71463642</v>
      </c>
      <c r="L3174" s="444">
        <f t="shared" ca="1" si="144"/>
        <v>-63073549183.227379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-63073549183.227379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-262806454.93011406</v>
      </c>
      <c r="L3175" s="444">
        <f t="shared" ca="1" si="144"/>
        <v>-63336355638.157494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-63336355638.157494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-263901481.82565621</v>
      </c>
      <c r="L3176" s="444">
        <f t="shared" ca="1" si="144"/>
        <v>-63600257119.983147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-63600257119.983147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-265001071.33326307</v>
      </c>
      <c r="L3177" s="444">
        <f t="shared" ca="1" si="144"/>
        <v>-63865258191.316406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-63865258191.316406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-266105242.46381834</v>
      </c>
      <c r="L3178" s="444">
        <f t="shared" ca="1" si="144"/>
        <v>-64131363433.780228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-64131363433.780228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-267214014.3074176</v>
      </c>
      <c r="L3179" s="444">
        <f t="shared" ca="1" si="144"/>
        <v>-64398577448.087646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-64398577448.087646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-268327406.03369853</v>
      </c>
      <c r="L3180" s="444">
        <f t="shared" ca="1" si="144"/>
        <v>-64666904854.121346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-64666904854.121346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-269445436.89217228</v>
      </c>
      <c r="L3181" s="444">
        <f t="shared" ca="1" si="144"/>
        <v>-64936350291.013519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-64936350291.013519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-270568126.2125563</v>
      </c>
      <c r="L3182" s="444">
        <f t="shared" ca="1" si="144"/>
        <v>-65206918417.226074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-65206918417.226074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-271695493.40510863</v>
      </c>
      <c r="L3183" s="444">
        <f t="shared" ca="1" si="144"/>
        <v>-65478613910.63118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-65478613910.63118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-272827557.96096319</v>
      </c>
      <c r="L3184" s="444">
        <f t="shared" ca="1" si="144"/>
        <v>-65751441468.59214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-65751441468.59214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-273964339.45246726</v>
      </c>
      <c r="L3185" s="444">
        <f t="shared" ca="1" si="144"/>
        <v>-66025405808.044609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-66025405808.044609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-275105857.53351921</v>
      </c>
      <c r="L3186" s="444">
        <f t="shared" ca="1" si="144"/>
        <v>-66300511665.578125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-66300511665.578125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-276252131.9399088</v>
      </c>
      <c r="L3187" s="444">
        <f t="shared" ca="1" si="144"/>
        <v>-66576763797.518036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-66576763797.518036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-277403182.48965847</v>
      </c>
      <c r="L3188" s="444">
        <f t="shared" ca="1" si="144"/>
        <v>-66854166980.007698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-66854166980.007698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-278559029.08336538</v>
      </c>
      <c r="L3189" s="444">
        <f t="shared" ca="1" si="144"/>
        <v>-67132726009.091064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-67132726009.091064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-279719691.70454609</v>
      </c>
      <c r="L3190" s="444">
        <f t="shared" ca="1" si="144"/>
        <v>-67412445700.795609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-67412445700.795609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-280885190.41998172</v>
      </c>
      <c r="L3191" s="444">
        <f t="shared" ca="1" si="144"/>
        <v>-67693330891.215591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-67693330891.215591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-282055545.38006496</v>
      </c>
      <c r="L3192" s="444">
        <f t="shared" ca="1" si="144"/>
        <v>-67975386436.595657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-67975386436.595657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-283230776.81914854</v>
      </c>
      <c r="L3193" s="444">
        <f t="shared" ca="1" si="144"/>
        <v>-68258617213.414803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-68258617213.414803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-284410905.05589503</v>
      </c>
      <c r="L3194" s="444">
        <f t="shared" ca="1" si="144"/>
        <v>-68543028118.470695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-68543028118.470695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-285595950.49362791</v>
      </c>
      <c r="L3195" s="444">
        <f t="shared" ca="1" si="144"/>
        <v>-68828624068.964325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-68828624068.964325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-286785933.62068468</v>
      </c>
      <c r="L3196" s="444">
        <f t="shared" ca="1" si="144"/>
        <v>-69115410002.585007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-69115410002.585007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-287980875.01077086</v>
      </c>
      <c r="L3197" s="444">
        <f t="shared" ca="1" si="144"/>
        <v>-69403390877.595779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-69403390877.595779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-289180795.32331574</v>
      </c>
      <c r="L3198" s="444">
        <f t="shared" ca="1" si="144"/>
        <v>-69692571672.919098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-69692571672.919098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-290385715.30382955</v>
      </c>
      <c r="L3199" s="444">
        <f t="shared" ca="1" si="144"/>
        <v>-69982957388.222931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-69982957388.222931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-291595655.78426218</v>
      </c>
      <c r="L3200" s="444">
        <f t="shared" ca="1" si="144"/>
        <v>-70274553044.007187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-70274553044.007187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-292810637.68336326</v>
      </c>
      <c r="L3201" s="444">
        <f t="shared" ca="1" si="144"/>
        <v>-70567363681.690552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-70567363681.690552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-294030682.00704396</v>
      </c>
      <c r="L3202" s="444">
        <f t="shared" ca="1" si="144"/>
        <v>-70861394363.697601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-70861394363.697601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-295255809.84873998</v>
      </c>
      <c r="L3203" s="444">
        <f t="shared" ca="1" si="144"/>
        <v>-71156650173.546341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-71156650173.546341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-296486042.38977641</v>
      </c>
      <c r="L3204" s="444">
        <f t="shared" ca="1" si="144"/>
        <v>-71453136215.936111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-71453136215.936111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-297721400.89973378</v>
      </c>
      <c r="L3205" s="444">
        <f t="shared" ca="1" si="144"/>
        <v>-71750857616.835846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-71750857616.835846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-298961906.73681605</v>
      </c>
      <c r="L3206" s="444">
        <f t="shared" ca="1" si="144"/>
        <v>-72049819523.572662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-72049819523.572662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-300207581.34821939</v>
      </c>
      <c r="L3207" s="444">
        <f t="shared" ca="1" si="144"/>
        <v>-72350027104.920883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-72350027104.920883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-301458446.2705037</v>
      </c>
      <c r="L3208" s="444">
        <f t="shared" ca="1" si="144"/>
        <v>-72651485551.191391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-72651485551.191391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-302714523.12996411</v>
      </c>
      <c r="L3209" s="444">
        <f t="shared" ca="1" si="144"/>
        <v>-72954200074.32135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-72954200074.32135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-303975833.64300561</v>
      </c>
      <c r="L3210" s="444">
        <f t="shared" ca="1" si="144"/>
        <v>-73258175907.964355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-73258175907.964355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-305242399.61651814</v>
      </c>
      <c r="L3211" s="444">
        <f t="shared" ca="1" si="144"/>
        <v>-73563418307.580872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-73563418307.580872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-306514242.94825363</v>
      </c>
      <c r="L3212" s="444">
        <f t="shared" ca="1" si="144"/>
        <v>-73869932550.529129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-73869932550.529129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-307791385.62720472</v>
      </c>
      <c r="L3213" s="444">
        <f t="shared" ca="1" si="144"/>
        <v>-74177723936.156326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-74177723936.156326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-309073849.73398471</v>
      </c>
      <c r="L3214" s="444">
        <f t="shared" ca="1" si="144"/>
        <v>-74486797785.890305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-74486797785.890305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-310361657.44120961</v>
      </c>
      <c r="L3215" s="444">
        <f t="shared" ca="1" si="144"/>
        <v>-74797159443.331512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-74797159443.331512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-311654831.01388133</v>
      </c>
      <c r="L3216" s="444">
        <f t="shared" ca="1" si="144"/>
        <v>-75108814274.345398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-75108814274.345398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-312953392.80977249</v>
      </c>
      <c r="L3217" s="444">
        <f t="shared" ca="1" si="144"/>
        <v>-75421767667.155167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-75421767667.155167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-314257365.27981317</v>
      </c>
      <c r="L3218" s="444">
        <f t="shared" ca="1" si="144"/>
        <v>-75736025032.434982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-75736025032.434982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-315566770.9684791</v>
      </c>
      <c r="L3219" s="444">
        <f t="shared" ca="1" si="144"/>
        <v>-76051591803.403458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-76051591803.403458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-316881632.51418108</v>
      </c>
      <c r="L3220" s="444">
        <f t="shared" ca="1" si="144"/>
        <v>-76368473435.917633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-76368473435.917633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-318201972.64965677</v>
      </c>
      <c r="L3221" s="444">
        <f t="shared" ca="1" si="144"/>
        <v>-76686675408.567291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-76686675408.567291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-319527814.20236373</v>
      </c>
      <c r="L3222" s="444">
        <f t="shared" ca="1" si="144"/>
        <v>-77006203222.769653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-77006203222.769653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-320859180.09487355</v>
      </c>
      <c r="L3223" s="444">
        <f t="shared" ca="1" si="144"/>
        <v>-77327062402.864532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-77327062402.864532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-322196093.34526891</v>
      </c>
      <c r="L3224" s="444">
        <f t="shared" ca="1" si="144"/>
        <v>-77649258496.209808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-77649258496.209808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-323538577.06754088</v>
      </c>
      <c r="L3225" s="444">
        <f t="shared" ca="1" si="144"/>
        <v>-77972797073.277344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-77972797073.277344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-324886654.47198892</v>
      </c>
      <c r="L3226" s="444">
        <f t="shared" ca="1" si="144"/>
        <v>-78297683727.749329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-78297683727.749329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-326240348.86562222</v>
      </c>
      <c r="L3227" s="444">
        <f t="shared" ca="1" si="144"/>
        <v>-78623924076.614944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-78623924076.614944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-327599683.65256226</v>
      </c>
      <c r="L3228" s="444">
        <f t="shared" ca="1" si="144"/>
        <v>-78951523760.267502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-78951523760.267502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-328964682.33444792</v>
      </c>
      <c r="L3229" s="444">
        <f t="shared" ca="1" si="144"/>
        <v>-79280488442.601944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-79280488442.601944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-330335368.51084143</v>
      </c>
      <c r="L3230" s="444">
        <f t="shared" ca="1" si="144"/>
        <v>-79610823811.112793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-79610823811.112793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-331711765.87963665</v>
      </c>
      <c r="L3231" s="444">
        <f t="shared" ca="1" si="144"/>
        <v>-79942535576.992432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-79942535576.992432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-333093898.23746848</v>
      </c>
      <c r="L3232" s="444">
        <f t="shared" ca="1" si="144"/>
        <v>-80275629475.229904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-80275629475.229904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-334481789.48012459</v>
      </c>
      <c r="L3233" s="444">
        <f t="shared" ca="1" si="144"/>
        <v>-80610111264.710022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-80610111264.710022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-335875463.60295844</v>
      </c>
      <c r="L3234" s="444">
        <f t="shared" ca="1" si="144"/>
        <v>-80945986728.312973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-80945986728.312973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-337274944.70130408</v>
      </c>
      <c r="L3235" s="444">
        <f t="shared" ca="1" si="144"/>
        <v>-81283261673.014282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-81283261673.014282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-338680256.97089285</v>
      </c>
      <c r="L3236" s="444">
        <f t="shared" ca="1" si="144"/>
        <v>-81621941929.985168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-81621941929.985168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-340091424.7082715</v>
      </c>
      <c r="L3237" s="444">
        <f t="shared" ca="1" si="144"/>
        <v>-81962033354.693436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-81962033354.693436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-341508472.31122267</v>
      </c>
      <c r="L3238" s="444">
        <f t="shared" ca="1" si="144"/>
        <v>-82303541827.004654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-82303541827.004654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-342931424.27918607</v>
      </c>
      <c r="L3239" s="444">
        <f t="shared" ca="1" si="144"/>
        <v>-82646473251.283844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-82646473251.283844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-344360305.21368265</v>
      </c>
      <c r="L3240" s="444">
        <f t="shared" ca="1" si="144"/>
        <v>-82990833556.497528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-82990833556.497528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-345795139.81873971</v>
      </c>
      <c r="L3241" s="444">
        <f t="shared" ca="1" si="144"/>
        <v>-83336628696.316269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-83336628696.316269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-347235952.90131778</v>
      </c>
      <c r="L3242" s="444">
        <f t="shared" ca="1" si="144"/>
        <v>-83683864649.21759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-83683864649.21759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-348682769.37173998</v>
      </c>
      <c r="L3243" s="444">
        <f t="shared" ca="1" si="144"/>
        <v>-84032547418.589325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-84032547418.589325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-350135614.24412221</v>
      </c>
      <c r="L3244" s="444">
        <f t="shared" ca="1" si="144"/>
        <v>-84382683032.83345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-84382683032.83345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-351594512.63680601</v>
      </c>
      <c r="L3245" s="444">
        <f t="shared" ca="1" si="144"/>
        <v>-84734277545.470261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-84734277545.470261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-353059489.77279276</v>
      </c>
      <c r="L3246" s="444">
        <f t="shared" ca="1" si="144"/>
        <v>-85087337035.243057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-85087337035.243057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-354530570.98017943</v>
      </c>
      <c r="L3247" s="444">
        <f t="shared" ca="1" si="144"/>
        <v>-85441867606.223236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-85441867606.223236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-356007781.69259679</v>
      </c>
      <c r="L3248" s="444">
        <f t="shared" ca="1" si="144"/>
        <v>-85797875387.915833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-85797875387.915833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-357491147.44964927</v>
      </c>
      <c r="L3249" s="444">
        <f t="shared" ca="1" si="144"/>
        <v>-86155366535.365479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-86155366535.365479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-358980693.89735615</v>
      </c>
      <c r="L3250" s="444">
        <f t="shared" ca="1" si="144"/>
        <v>-86514347229.262833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-86514347229.262833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-360476446.78859514</v>
      </c>
      <c r="L3251" s="444">
        <f t="shared" ca="1" si="144"/>
        <v>-86874823676.051422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-86874823676.051422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-361978431.98354757</v>
      </c>
      <c r="L3252" s="444">
        <f t="shared" ca="1" si="144"/>
        <v>-87236802108.034973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-87236802108.034973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-363486675.45014572</v>
      </c>
      <c r="L3253" s="444">
        <f t="shared" ca="1" si="144"/>
        <v>-87600288783.485123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-87600288783.485123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-365001203.26452136</v>
      </c>
      <c r="L3254" s="444">
        <f t="shared" ca="1" si="144"/>
        <v>-87965289986.749649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-87965289986.749649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-366522041.61145687</v>
      </c>
      <c r="L3255" s="444">
        <f t="shared" ca="1" si="144"/>
        <v>-88331812028.361099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-88331812028.361099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-368049216.7848379</v>
      </c>
      <c r="L3256" s="444">
        <f t="shared" ca="1" si="144"/>
        <v>-88699861245.145935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-88699861245.145935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-369582755.18810809</v>
      </c>
      <c r="L3257" s="444">
        <f t="shared" ca="1" si="144"/>
        <v>-89069444000.334045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-89069444000.334045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-371122683.3347252</v>
      </c>
      <c r="L3258" s="444">
        <f t="shared" ca="1" si="144"/>
        <v>-89440566683.668777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-89440566683.668777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-372669027.84861988</v>
      </c>
      <c r="L3259" s="444">
        <f t="shared" ca="1" si="144"/>
        <v>-89813235711.517395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-89813235711.517395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-374221815.46465582</v>
      </c>
      <c r="L3260" s="444">
        <f t="shared" ca="1" si="144"/>
        <v>-90187457526.982056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-90187457526.982056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-375781073.02909189</v>
      </c>
      <c r="L3261" s="444">
        <f t="shared" ca="1" si="144"/>
        <v>-90563238600.011154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-90563238600.011154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-377346827.50004649</v>
      </c>
      <c r="L3262" s="444">
        <f t="shared" ca="1" si="144"/>
        <v>-90940585427.5112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-90940585427.5112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-378919105.94796336</v>
      </c>
      <c r="L3263" s="444">
        <f t="shared" ca="1" si="144"/>
        <v>-91319504533.459167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-91319504533.459167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-380497935.55607986</v>
      </c>
      <c r="L3264" s="444">
        <f t="shared" ca="1" si="144"/>
        <v>-91700002469.015244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-91700002469.015244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-382083343.62089682</v>
      </c>
      <c r="L3265" s="444">
        <f t="shared" ca="1" si="144"/>
        <v>-92082085812.636139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-92082085812.636139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-383675357.55265057</v>
      </c>
      <c r="L3266" s="444">
        <f t="shared" ca="1" si="144"/>
        <v>-92465761170.188797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-92465761170.188797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-385274004.87578666</v>
      </c>
      <c r="L3267" s="444">
        <f t="shared" ca="1" si="144"/>
        <v>-92851035175.06459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-92851035175.06459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-386879313.2294358</v>
      </c>
      <c r="L3268" s="444">
        <f t="shared" ca="1" si="144"/>
        <v>-93237914488.294022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-93237914488.294022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-388491310.36789173</v>
      </c>
      <c r="L3269" s="444">
        <f t="shared" ca="1" si="144"/>
        <v>-93626405798.661911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-93626405798.661911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-390110024.16109127</v>
      </c>
      <c r="L3270" s="444">
        <f t="shared" ca="1" si="144"/>
        <v>-94016515822.822998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-94016515822.822998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-391735482.59509581</v>
      </c>
      <c r="L3271" s="444">
        <f t="shared" ca="1" si="144"/>
        <v>-94408251305.418091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-94408251305.418091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-393367713.77257538</v>
      </c>
      <c r="L3272" s="444">
        <f t="shared" ca="1" si="144"/>
        <v>-94801619019.190674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-94801619019.190674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-395006745.91329449</v>
      </c>
      <c r="L3273" s="444">
        <f t="shared" ca="1" si="144"/>
        <v>-95196625765.103973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-95196625765.103973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-396652607.35459989</v>
      </c>
      <c r="L3274" s="444">
        <f t="shared" ca="1" si="144"/>
        <v>-95593278372.458572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-95593278372.458572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-398305326.5519107</v>
      </c>
      <c r="L3275" s="444">
        <f t="shared" ca="1" si="144"/>
        <v>-95991583699.010483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-95991583699.010483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-399964932.07921034</v>
      </c>
      <c r="L3276" s="444">
        <f t="shared" ca="1" si="144"/>
        <v>-96391548631.089691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-96391548631.089691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-401631452.62954038</v>
      </c>
      <c r="L3277" s="444">
        <f t="shared" ca="1" si="144"/>
        <v>-96793180083.719238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-96793180083.719238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-403304917.01549685</v>
      </c>
      <c r="L3278" s="444">
        <f t="shared" ca="1" si="144"/>
        <v>-97196485000.734741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-97196485000.734741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-404985354.1697281</v>
      </c>
      <c r="L3279" s="444">
        <f t="shared" ca="1" si="144"/>
        <v>-97601470354.904465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-97601470354.904465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-406672793.14543527</v>
      </c>
      <c r="L3280" s="444">
        <f t="shared" ca="1" si="144"/>
        <v>-98008143148.049896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-98008143148.049896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-408367263.11687458</v>
      </c>
      <c r="L3281" s="444">
        <f t="shared" ca="1" si="144"/>
        <v>-98416510411.166763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-98416510411.166763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-410068793.37986153</v>
      </c>
      <c r="L3282" s="444">
        <f t="shared" ca="1" si="144"/>
        <v>-98826579204.546631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-98826579204.546631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-411777413.35227764</v>
      </c>
      <c r="L3283" s="444">
        <f t="shared" ca="1" si="144"/>
        <v>-99238356617.898911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-99238356617.898911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-413493152.57457876</v>
      </c>
      <c r="L3284" s="444">
        <f t="shared" ca="1" si="144"/>
        <v>-99651849770.473495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-99651849770.473495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-415216040.71030623</v>
      </c>
      <c r="L3285" s="444">
        <f t="shared" ca="1" si="144"/>
        <v>-100067065811.18381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-100067065811.18381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-416946107.54659921</v>
      </c>
      <c r="L3286" s="444">
        <f t="shared" ca="1" si="144"/>
        <v>-100484011918.73041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-100484011918.73041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-418683382.99471003</v>
      </c>
      <c r="L3287" s="444">
        <f t="shared" ca="1" si="144"/>
        <v>-100902695301.72511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-100902695301.72511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-420427897.09052128</v>
      </c>
      <c r="L3288" s="444">
        <f t="shared" ca="1" si="144"/>
        <v>-101323123198.81563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-101323123198.81563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-422179679.99506509</v>
      </c>
      <c r="L3289" s="444">
        <f t="shared" ca="1" si="144"/>
        <v>-101745302878.8107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-101745302878.8107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-423938761.99504459</v>
      </c>
      <c r="L3290" s="444">
        <f t="shared" ca="1" si="144"/>
        <v>-102169241640.80574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-102169241640.80574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-425705173.50335723</v>
      </c>
      <c r="L3291" s="444">
        <f t="shared" ca="1" si="144"/>
        <v>-102594946814.3091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-102594946814.3091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-427478945.05962121</v>
      </c>
      <c r="L3292" s="444">
        <f t="shared" ca="1" si="144"/>
        <v>-103022425759.36871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-103022425759.36871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-429260107.33070296</v>
      </c>
      <c r="L3293" s="444">
        <f t="shared" ca="1" si="144"/>
        <v>-103451685866.69942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-103451685866.69942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-431048691.11124754</v>
      </c>
      <c r="L3294" s="444">
        <f t="shared" ca="1" si="144"/>
        <v>-103882734557.81067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-103882734557.81067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-432844727.32421112</v>
      </c>
      <c r="L3295" s="444">
        <f t="shared" ca="1" si="144"/>
        <v>-104315579285.13489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-104315579285.13489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-434648247.02139539</v>
      </c>
      <c r="L3296" s="444">
        <f t="shared" ca="1" si="144"/>
        <v>-104750227532.15628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-104750227532.15628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-436459281.38398451</v>
      </c>
      <c r="L3297" s="444">
        <f t="shared" ca="1" si="144"/>
        <v>-105186686813.54027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-105186686813.54027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-438277861.72308445</v>
      </c>
      <c r="L3298" s="444">
        <f t="shared" ca="1" si="144"/>
        <v>-105624964675.26335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-105624964675.26335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-440104019.48026395</v>
      </c>
      <c r="L3299" s="444">
        <f t="shared" ca="1" si="144"/>
        <v>-106065068694.74362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-106065068694.74362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-441937786.22809839</v>
      </c>
      <c r="L3300" s="444">
        <f t="shared" ca="1" si="144"/>
        <v>-106507006480.97173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-106507006480.97173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-443779193.67071551</v>
      </c>
      <c r="L3301" s="444">
        <f t="shared" ca="1" si="144"/>
        <v>-106950785674.64244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-106950785674.64244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-445628273.6443435</v>
      </c>
      <c r="L3302" s="444">
        <f t="shared" ca="1" si="144"/>
        <v>-107396413948.28679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-107396413948.28679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-447485058.11786163</v>
      </c>
      <c r="L3303" s="444">
        <f t="shared" ca="1" si="144"/>
        <v>-107843899006.40465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-107843899006.40465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-449349579.1933527</v>
      </c>
      <c r="L3304" s="444">
        <f t="shared" ca="1" si="144"/>
        <v>-108293248585.59801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-108293248585.59801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-451221869.10665834</v>
      </c>
      <c r="L3305" s="444">
        <f t="shared" ca="1" si="144"/>
        <v>-108744470454.70467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-108744470454.70467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-453101960.22793609</v>
      </c>
      <c r="L3306" s="444">
        <f t="shared" ca="1" si="144"/>
        <v>-109197572414.9326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-109197572414.9326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-454989885.06221908</v>
      </c>
      <c r="L3307" s="444">
        <f t="shared" ca="1" si="144"/>
        <v>-109652562299.99483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-109652562299.99483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-456885676.24997842</v>
      </c>
      <c r="L3308" s="444">
        <f t="shared" ca="1" si="144"/>
        <v>-110109447976.24481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-110109447976.24481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-458789366.56768674</v>
      </c>
      <c r="L3309" s="444">
        <f t="shared" ca="1" si="144"/>
        <v>-110568237342.8125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-110568237342.8125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-460700988.9283855</v>
      </c>
      <c r="L3310" s="444">
        <f t="shared" ca="1" si="144"/>
        <v>-111028938331.74089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-111028938331.74089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-462620576.38225371</v>
      </c>
      <c r="L3311" s="444">
        <f t="shared" ca="1" si="144"/>
        <v>-111491558908.12314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-111491558908.12314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-464548162.11717981</v>
      </c>
      <c r="L3312" s="444">
        <f t="shared" ca="1" si="144"/>
        <v>-111956107070.24031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-111956107070.24031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-466483779.45933455</v>
      </c>
      <c r="L3313" s="444">
        <f t="shared" ca="1" si="144"/>
        <v>-112422590849.69965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-112422590849.69965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-468427461.87374854</v>
      </c>
      <c r="L3314" s="444">
        <f t="shared" ca="1" si="144"/>
        <v>-112891018311.57339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-112891018311.57339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-470379242.96488911</v>
      </c>
      <c r="L3315" s="444">
        <f t="shared" ca="1" si="144"/>
        <v>-113361397554.53828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-113361397554.53828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-472339156.47724283</v>
      </c>
      <c r="L3316" s="444">
        <f t="shared" ca="1" si="144"/>
        <v>-113833736711.01553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-113833736711.01553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-474307236.29589802</v>
      </c>
      <c r="L3317" s="444">
        <f t="shared" ca="1" si="144"/>
        <v>-114308043947.31143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-114308043947.31143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-476283516.44713098</v>
      </c>
      <c r="L3318" s="444">
        <f t="shared" ca="1" si="144"/>
        <v>-114784327463.75856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-114784327463.75856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-478268031.09899396</v>
      </c>
      <c r="L3319" s="444">
        <f t="shared" ca="1" si="144"/>
        <v>-115262595494.85756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-115262595494.85756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-480260814.56190652</v>
      </c>
      <c r="L3320" s="444">
        <f t="shared" ca="1" si="144"/>
        <v>-115742856309.41946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-115742856309.41946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-482261901.28924775</v>
      </c>
      <c r="L3321" s="444">
        <f t="shared" ca="1" si="144"/>
        <v>-116225118210.70871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-116225118210.70871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-484271325.87795293</v>
      </c>
      <c r="L3322" s="444">
        <f t="shared" ca="1" si="144"/>
        <v>-116709389536.58667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-116709389536.58667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-486289123.06911111</v>
      </c>
      <c r="L3323" s="444">
        <f t="shared" ref="L3323:L3577" ca="1" si="149">I3323-J3323+K3323</f>
        <v>-117195678659.65578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-117195678659.65578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-488315327.74856573</v>
      </c>
      <c r="L3324" s="444">
        <f t="shared" ca="1" si="149"/>
        <v>-117683993987.40434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-117683993987.40434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-490349974.94751811</v>
      </c>
      <c r="L3325" s="444">
        <f t="shared" ca="1" si="149"/>
        <v>-118174343962.35187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-118174343962.35187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-492393099.84313279</v>
      </c>
      <c r="L3326" s="444">
        <f t="shared" ca="1" si="149"/>
        <v>-118666737062.19501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-118666737062.19501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-494444737.7591458</v>
      </c>
      <c r="L3327" s="444">
        <f t="shared" ca="1" si="149"/>
        <v>-119161181799.95415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-119161181799.95415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-496504924.16647559</v>
      </c>
      <c r="L3328" s="444">
        <f t="shared" ca="1" si="149"/>
        <v>-119657686724.12062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-119657686724.12062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-498573694.68383598</v>
      </c>
      <c r="L3329" s="444">
        <f t="shared" ca="1" si="149"/>
        <v>-120156260418.80446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-120156260418.80446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-500651085.07835191</v>
      </c>
      <c r="L3330" s="444">
        <f t="shared" ca="1" si="149"/>
        <v>-120656911503.88281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-120656911503.88281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-502737131.26617837</v>
      </c>
      <c r="L3331" s="444">
        <f t="shared" ca="1" si="149"/>
        <v>-121159648635.14899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-121159648635.14899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-504831869.31312078</v>
      </c>
      <c r="L3332" s="444">
        <f t="shared" ca="1" si="149"/>
        <v>-121664480504.46211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-121664480504.46211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-506935335.43525881</v>
      </c>
      <c r="L3333" s="444">
        <f t="shared" ca="1" si="149"/>
        <v>-122171415839.89737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-122171415839.89737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-509047565.99957228</v>
      </c>
      <c r="L3334" s="444">
        <f t="shared" ca="1" si="149"/>
        <v>-122680463405.89694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-122680463405.89694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-511168597.52457058</v>
      </c>
      <c r="L3335" s="444">
        <f t="shared" ca="1" si="149"/>
        <v>-123191632003.42151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-123191632003.42151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-513298466.68092293</v>
      </c>
      <c r="L3336" s="444">
        <f t="shared" ca="1" si="149"/>
        <v>-123704930470.10243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-123704930470.10243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-515437210.29209346</v>
      </c>
      <c r="L3337" s="444">
        <f t="shared" ca="1" si="149"/>
        <v>-124220367680.39453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-124220367680.39453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-517584865.33497715</v>
      </c>
      <c r="L3338" s="444">
        <f t="shared" ca="1" si="149"/>
        <v>-124737952545.72951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-124737952545.72951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-519741468.94053954</v>
      </c>
      <c r="L3339" s="444">
        <f t="shared" ca="1" si="149"/>
        <v>-125257694014.67004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-125257694014.67004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-521907058.39445847</v>
      </c>
      <c r="L3340" s="444">
        <f t="shared" ca="1" si="149"/>
        <v>-125779601073.0645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-125779601073.0645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-524081671.13776881</v>
      </c>
      <c r="L3341" s="444">
        <f t="shared" ca="1" si="149"/>
        <v>-126303682744.20227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-126303682744.20227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-526265344.7675094</v>
      </c>
      <c r="L3342" s="444">
        <f t="shared" ca="1" si="149"/>
        <v>-126829948088.96977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-126829948088.96977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-528458117.03737402</v>
      </c>
      <c r="L3343" s="444">
        <f t="shared" ca="1" si="149"/>
        <v>-127358406206.00714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-127358406206.00714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-530660025.85836303</v>
      </c>
      <c r="L3344" s="444">
        <f t="shared" ca="1" si="149"/>
        <v>-127889066231.86551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-127889066231.86551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-532871109.29943961</v>
      </c>
      <c r="L3345" s="444">
        <f t="shared" ca="1" si="149"/>
        <v>-128421937341.16495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-128421937341.16495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-535091405.58818728</v>
      </c>
      <c r="L3346" s="444">
        <f t="shared" ca="1" si="149"/>
        <v>-128957028746.75313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-128957028746.75313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-537320953.11147141</v>
      </c>
      <c r="L3347" s="444">
        <f t="shared" ca="1" si="149"/>
        <v>-129494349699.86459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-129494349699.86459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-539559790.41610241</v>
      </c>
      <c r="L3348" s="444">
        <f t="shared" ca="1" si="149"/>
        <v>-130033909490.2807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-130033909490.2807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-541807956.20950294</v>
      </c>
      <c r="L3349" s="444">
        <f t="shared" ca="1" si="149"/>
        <v>-130575717446.4902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-130575717446.4902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-544065489.36037576</v>
      </c>
      <c r="L3350" s="444">
        <f t="shared" ca="1" si="149"/>
        <v>-131119782935.85059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-131119782935.85059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-546332428.89937747</v>
      </c>
      <c r="L3351" s="444">
        <f t="shared" ca="1" si="149"/>
        <v>-131666115364.74997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-131666115364.74997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-548608814.01979148</v>
      </c>
      <c r="L3352" s="444">
        <f t="shared" ca="1" si="149"/>
        <v>-132214724178.76976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-132214724178.76976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-550894684.07820737</v>
      </c>
      <c r="L3353" s="444">
        <f t="shared" ca="1" si="149"/>
        <v>-132765618862.84796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-132765618862.84796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-553190078.59519994</v>
      </c>
      <c r="L3354" s="444">
        <f t="shared" ca="1" si="149"/>
        <v>-133318808941.44316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-133318808941.44316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-555495037.25601315</v>
      </c>
      <c r="L3355" s="444">
        <f t="shared" ca="1" si="149"/>
        <v>-133874303978.69917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-133874303978.69917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-557809599.91124654</v>
      </c>
      <c r="L3356" s="444">
        <f t="shared" ca="1" si="149"/>
        <v>-134432113578.61041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-134432113578.61041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-560133806.57754338</v>
      </c>
      <c r="L3357" s="444">
        <f t="shared" ca="1" si="149"/>
        <v>-134992247385.18796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-134992247385.18796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-562467697.43828309</v>
      </c>
      <c r="L3358" s="444">
        <f t="shared" ca="1" si="149"/>
        <v>-135554715082.62624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-135554715082.62624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-564811312.84427595</v>
      </c>
      <c r="L3359" s="444">
        <f t="shared" ca="1" si="149"/>
        <v>-136119526395.4705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-136119526395.4705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-567164693.3144604</v>
      </c>
      <c r="L3360" s="444">
        <f t="shared" ca="1" si="149"/>
        <v>-136686691088.78496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-136686691088.78496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-569527879.53660393</v>
      </c>
      <c r="L3361" s="444">
        <f t="shared" ca="1" si="149"/>
        <v>-137256218968.32156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-137256218968.32156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-571900912.36800647</v>
      </c>
      <c r="L3362" s="444">
        <f t="shared" ca="1" si="149"/>
        <v>-137828119880.68958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-137828119880.68958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-574283832.83620656</v>
      </c>
      <c r="L3363" s="444">
        <f t="shared" ca="1" si="149"/>
        <v>-138402403713.52579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-138402403713.52579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-576676682.13969076</v>
      </c>
      <c r="L3364" s="444">
        <f t="shared" ca="1" si="149"/>
        <v>-138979080395.66547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-138979080395.66547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-579079501.64860606</v>
      </c>
      <c r="L3365" s="444">
        <f t="shared" ca="1" si="149"/>
        <v>-139558159897.31409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-139558159897.31409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-581492332.90547538</v>
      </c>
      <c r="L3366" s="444">
        <f t="shared" ca="1" si="149"/>
        <v>-140139652230.21957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-140139652230.21957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-583915217.62591493</v>
      </c>
      <c r="L3367" s="444">
        <f t="shared" ca="1" si="149"/>
        <v>-140723567447.84549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-140723567447.84549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-586348197.6993562</v>
      </c>
      <c r="L3368" s="444">
        <f t="shared" ca="1" si="149"/>
        <v>-141309915645.54486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-141309915645.54486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-588791315.18977022</v>
      </c>
      <c r="L3369" s="444">
        <f t="shared" ca="1" si="149"/>
        <v>-141898706960.73462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-141898706960.73462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-591244612.33639419</v>
      </c>
      <c r="L3370" s="444">
        <f t="shared" ca="1" si="149"/>
        <v>-142489951573.07101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-142489951573.07101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-593708131.55446255</v>
      </c>
      <c r="L3371" s="444">
        <f t="shared" ca="1" si="149"/>
        <v>-143083659704.62549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-143083659704.62549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-596181915.43593955</v>
      </c>
      <c r="L3372" s="444">
        <f t="shared" ca="1" si="149"/>
        <v>-143679841620.06143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-143679841620.06143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-598666006.75025594</v>
      </c>
      <c r="L3373" s="444">
        <f t="shared" ca="1" si="149"/>
        <v>-144278507626.81168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-144278507626.81168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-601160448.44504869</v>
      </c>
      <c r="L3374" s="444">
        <f t="shared" ca="1" si="149"/>
        <v>-144879668075.25671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-144879668075.25671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-603665283.64690292</v>
      </c>
      <c r="L3375" s="444">
        <f t="shared" ca="1" si="149"/>
        <v>-145483333358.90363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-145483333358.90363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-606180555.66209841</v>
      </c>
      <c r="L3376" s="444">
        <f t="shared" ca="1" si="149"/>
        <v>-146089513914.56573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-146089513914.56573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-608706307.97735727</v>
      </c>
      <c r="L3377" s="444">
        <f t="shared" ca="1" si="149"/>
        <v>-146698220222.54309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-146698220222.54309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-611242584.26059616</v>
      </c>
      <c r="L3378" s="444">
        <f t="shared" ca="1" si="149"/>
        <v>-147309462806.80368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-147309462806.80368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-613789428.36168194</v>
      </c>
      <c r="L3379" s="444">
        <f t="shared" ca="1" si="149"/>
        <v>-147923252235.16537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-147923252235.16537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-616346884.31318903</v>
      </c>
      <c r="L3380" s="444">
        <f t="shared" ca="1" si="149"/>
        <v>-148539599119.47858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-148539599119.47858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-618914996.33116078</v>
      </c>
      <c r="L3381" s="444">
        <f t="shared" ca="1" si="149"/>
        <v>-149158514115.80972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-149158514115.80972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-621493808.81587386</v>
      </c>
      <c r="L3382" s="444">
        <f t="shared" ca="1" si="149"/>
        <v>-149780007924.62561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-149780007924.62561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-624083366.35260665</v>
      </c>
      <c r="L3383" s="444">
        <f t="shared" ca="1" si="149"/>
        <v>-150404091290.97821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-150404091290.97821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-626683713.71240926</v>
      </c>
      <c r="L3384" s="444">
        <f t="shared" ca="1" si="149"/>
        <v>-151030775004.69061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-151030775004.69061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-629294895.8528775</v>
      </c>
      <c r="L3385" s="444">
        <f t="shared" ca="1" si="149"/>
        <v>-151660069900.54349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-151660069900.54349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-631916957.91893125</v>
      </c>
      <c r="L3386" s="444">
        <f t="shared" ca="1" si="149"/>
        <v>-152291986858.46243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-152291986858.46243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-634549945.24359345</v>
      </c>
      <c r="L3387" s="444">
        <f t="shared" ca="1" si="149"/>
        <v>-152926536803.70602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-152926536803.70602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-637193903.34877515</v>
      </c>
      <c r="L3388" s="444">
        <f t="shared" ca="1" si="149"/>
        <v>-153563730707.05481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-153563730707.05481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-639848877.94606173</v>
      </c>
      <c r="L3389" s="444">
        <f t="shared" ca="1" si="149"/>
        <v>-154203579585.00089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-154203579585.00089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-642514914.9375037</v>
      </c>
      <c r="L3390" s="444">
        <f t="shared" ca="1" si="149"/>
        <v>-154846094499.93839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-154846094499.93839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-645192060.41640997</v>
      </c>
      <c r="L3391" s="444">
        <f t="shared" ca="1" si="149"/>
        <v>-155491286560.3548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-155491286560.3548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-647880360.66814494</v>
      </c>
      <c r="L3392" s="444">
        <f t="shared" ca="1" si="149"/>
        <v>-156139166921.02295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-156139166921.02295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-650579862.17092896</v>
      </c>
      <c r="L3393" s="444">
        <f t="shared" ca="1" si="149"/>
        <v>-156789746783.19388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-156789746783.19388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-653290611.59664118</v>
      </c>
      <c r="L3394" s="444">
        <f t="shared" ca="1" si="149"/>
        <v>-157443037394.79053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-157443037394.79053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-656012655.81162715</v>
      </c>
      <c r="L3395" s="444">
        <f t="shared" ca="1" si="149"/>
        <v>-158099050050.60214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-158099050050.60214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-658746041.87750888</v>
      </c>
      <c r="L3396" s="444">
        <f t="shared" ca="1" si="149"/>
        <v>-158757796092.47964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-158757796092.47964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-661490817.0519985</v>
      </c>
      <c r="L3397" s="444">
        <f t="shared" ca="1" si="149"/>
        <v>-159419286909.53165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-159419286909.53165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-664247028.78971517</v>
      </c>
      <c r="L3398" s="444">
        <f t="shared" ca="1" si="149"/>
        <v>-160083533938.32135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-160083533938.32135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-667014724.74300563</v>
      </c>
      <c r="L3399" s="444">
        <f t="shared" ca="1" si="149"/>
        <v>-160750548663.06436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-160750548663.06436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-669793952.76276815</v>
      </c>
      <c r="L3400" s="444">
        <f t="shared" ca="1" si="149"/>
        <v>-161420342615.82712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-161420342615.82712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-672584760.89927959</v>
      </c>
      <c r="L3401" s="444">
        <f t="shared" ca="1" si="149"/>
        <v>-162092927376.72641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-162092927376.72641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-675387197.4030267</v>
      </c>
      <c r="L3402" s="444">
        <f t="shared" ca="1" si="149"/>
        <v>-162768314574.12943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-162768314574.12943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-678201310.72553921</v>
      </c>
      <c r="L3403" s="444">
        <f t="shared" ca="1" si="149"/>
        <v>-163446515884.85495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-163446515884.85495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-681027149.52022898</v>
      </c>
      <c r="L3404" s="444">
        <f t="shared" ca="1" si="149"/>
        <v>-164127543034.37518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-164127543034.37518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-683864762.64322996</v>
      </c>
      <c r="L3405" s="444">
        <f t="shared" ca="1" si="149"/>
        <v>-164811407797.0184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-164811407797.0184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-686714199.15424335</v>
      </c>
      <c r="L3406" s="444">
        <f t="shared" ca="1" si="149"/>
        <v>-165498121996.17264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-165498121996.17264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-689575508.31738603</v>
      </c>
      <c r="L3407" s="444">
        <f t="shared" ca="1" si="149"/>
        <v>-166187697504.49002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-166187697504.49002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-692448739.60204172</v>
      </c>
      <c r="L3408" s="444">
        <f t="shared" ca="1" si="149"/>
        <v>-166880146244.09207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-166880146244.09207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-695333942.68371701</v>
      </c>
      <c r="L3409" s="444">
        <f t="shared" ca="1" si="149"/>
        <v>-167575480186.77579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-167575480186.77579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-698231167.44489908</v>
      </c>
      <c r="L3410" s="444">
        <f t="shared" ca="1" si="149"/>
        <v>-168273711354.22067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-168273711354.22067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-701140463.97591949</v>
      </c>
      <c r="L3411" s="444">
        <f t="shared" ca="1" si="149"/>
        <v>-168974851818.19659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-168974851818.19659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-704061882.57581913</v>
      </c>
      <c r="L3412" s="444">
        <f t="shared" ca="1" si="149"/>
        <v>-169678913700.7724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-169678913700.7724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-706995473.75321829</v>
      </c>
      <c r="L3413" s="444">
        <f t="shared" ca="1" si="149"/>
        <v>-170385909174.5256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-170385909174.5256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-709941288.22719002</v>
      </c>
      <c r="L3414" s="444">
        <f t="shared" ca="1" si="149"/>
        <v>-171095850462.75281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-171095850462.75281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-712899376.92813671</v>
      </c>
      <c r="L3415" s="444">
        <f t="shared" ca="1" si="149"/>
        <v>-171808749839.68094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-171808749839.68094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-715869790.99867058</v>
      </c>
      <c r="L3416" s="444">
        <f t="shared" ca="1" si="149"/>
        <v>-172524619630.6796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-172524619630.6796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-718852581.79449832</v>
      </c>
      <c r="L3417" s="444">
        <f t="shared" ca="1" si="149"/>
        <v>-173243472212.47409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-173243472212.47409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-721847800.88530874</v>
      </c>
      <c r="L3418" s="444">
        <f t="shared" ca="1" si="149"/>
        <v>-173965320013.35941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-173965320013.35941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-724855500.05566418</v>
      </c>
      <c r="L3419" s="444">
        <f t="shared" ca="1" si="149"/>
        <v>-174690175513.41507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-174690175513.41507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-727875731.30589616</v>
      </c>
      <c r="L3420" s="444">
        <f t="shared" ca="1" si="149"/>
        <v>-175418051244.72098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-175418051244.72098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-730908546.8530041</v>
      </c>
      <c r="L3421" s="444">
        <f t="shared" ca="1" si="149"/>
        <v>-176148959791.57397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-176148959791.57397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-733953999.13155818</v>
      </c>
      <c r="L3422" s="444">
        <f t="shared" ca="1" si="149"/>
        <v>-176882913790.70554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-176882913790.70554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-737012140.79460645</v>
      </c>
      <c r="L3423" s="444">
        <f t="shared" ca="1" si="149"/>
        <v>-177619925931.50015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-177619925931.50015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-740083024.71458399</v>
      </c>
      <c r="L3424" s="444">
        <f t="shared" ca="1" si="149"/>
        <v>-178360008956.21472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-178360008956.21472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-743166703.98422801</v>
      </c>
      <c r="L3425" s="444">
        <f t="shared" ca="1" si="149"/>
        <v>-179103175660.19894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-179103175660.19894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-746263231.91749561</v>
      </c>
      <c r="L3426" s="444">
        <f t="shared" ca="1" si="149"/>
        <v>-179849438892.11642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-179849438892.11642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-749372662.05048513</v>
      </c>
      <c r="L3427" s="444">
        <f t="shared" ca="1" si="149"/>
        <v>-180598811554.1669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-180598811554.1669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-752495048.14236212</v>
      </c>
      <c r="L3428" s="444">
        <f t="shared" ca="1" si="149"/>
        <v>-181351306602.30927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-181351306602.30927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-755630444.1762886</v>
      </c>
      <c r="L3429" s="444">
        <f t="shared" ca="1" si="149"/>
        <v>-182106937046.48557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-182106937046.48557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-758778904.36035657</v>
      </c>
      <c r="L3430" s="444">
        <f t="shared" ca="1" si="149"/>
        <v>-182865715950.84592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-182865715950.84592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-761940483.12852466</v>
      </c>
      <c r="L3431" s="444">
        <f t="shared" ca="1" si="149"/>
        <v>-183627656433.97443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-183627656433.97443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-765115235.14156008</v>
      </c>
      <c r="L3432" s="444">
        <f t="shared" ca="1" si="149"/>
        <v>-184392771669.116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-184392771669.116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-768303215.2879833</v>
      </c>
      <c r="L3433" s="444">
        <f t="shared" ca="1" si="149"/>
        <v>-185161074884.40399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-185161074884.40399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-771504478.68501663</v>
      </c>
      <c r="L3434" s="444">
        <f t="shared" ca="1" si="149"/>
        <v>-185932579363.08902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-185932579363.08902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-774719080.67953753</v>
      </c>
      <c r="L3435" s="444">
        <f t="shared" ca="1" si="149"/>
        <v>-186707298443.76855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-186707298443.76855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-777947076.84903562</v>
      </c>
      <c r="L3436" s="444">
        <f t="shared" ca="1" si="149"/>
        <v>-187485245520.61758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-187485245520.61758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-781188523.00257325</v>
      </c>
      <c r="L3437" s="444">
        <f t="shared" ca="1" si="149"/>
        <v>-188266434043.62015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-188266434043.62015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-784443475.18175066</v>
      </c>
      <c r="L3438" s="444">
        <f t="shared" ca="1" si="149"/>
        <v>-189050877518.80191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-189050877518.80191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-787711989.66167462</v>
      </c>
      <c r="L3439" s="444">
        <f t="shared" ca="1" si="149"/>
        <v>-189838589508.46359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-189838589508.46359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-790994122.9519316</v>
      </c>
      <c r="L3440" s="444">
        <f t="shared" ca="1" si="149"/>
        <v>-190629583631.41553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-190629583631.41553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-794289931.79756474</v>
      </c>
      <c r="L3441" s="444">
        <f t="shared" ca="1" si="149"/>
        <v>-191423873563.2131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-191423873563.2131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-797599473.18005455</v>
      </c>
      <c r="L3442" s="444">
        <f t="shared" ca="1" si="149"/>
        <v>-192221473036.39316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-192221473036.39316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-800922804.31830478</v>
      </c>
      <c r="L3443" s="444">
        <f t="shared" ca="1" si="149"/>
        <v>-193022395840.71146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-193022395840.71146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-804259982.669631</v>
      </c>
      <c r="L3444" s="444">
        <f t="shared" ca="1" si="149"/>
        <v>-193826655823.38107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-193826655823.38107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-807611065.93075442</v>
      </c>
      <c r="L3445" s="444">
        <f t="shared" ca="1" si="149"/>
        <v>-194634266889.31183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-194634266889.31183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-810976112.03879929</v>
      </c>
      <c r="L3446" s="444">
        <f t="shared" ca="1" si="149"/>
        <v>-195445243001.35062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-195445243001.35062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-814355179.17229426</v>
      </c>
      <c r="L3447" s="444">
        <f t="shared" ca="1" si="149"/>
        <v>-196259598180.52292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-196259598180.52292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-817748325.75217879</v>
      </c>
      <c r="L3448" s="444">
        <f t="shared" ca="1" si="149"/>
        <v>-197077346506.27509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-197077346506.27509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-821155610.4428128</v>
      </c>
      <c r="L3449" s="444">
        <f t="shared" ca="1" si="149"/>
        <v>-197898502116.7179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-197898502116.7179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-824577092.15299118</v>
      </c>
      <c r="L3450" s="444">
        <f t="shared" ca="1" si="149"/>
        <v>-198723079208.87088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-198723079208.87088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-828012830.03696203</v>
      </c>
      <c r="L3451" s="444">
        <f t="shared" ca="1" si="149"/>
        <v>-199551092038.90784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-199551092038.90784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-831462883.4954493</v>
      </c>
      <c r="L3452" s="444">
        <f t="shared" ca="1" si="149"/>
        <v>-200382554922.40329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-200382554922.40329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-834927312.17668033</v>
      </c>
      <c r="L3453" s="444">
        <f t="shared" ca="1" si="149"/>
        <v>-201217482234.57996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-201217482234.57996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-838406175.97741652</v>
      </c>
      <c r="L3454" s="444">
        <f t="shared" ca="1" si="149"/>
        <v>-202055888410.55737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-202055888410.55737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-841899535.04398906</v>
      </c>
      <c r="L3455" s="444">
        <f t="shared" ca="1" si="149"/>
        <v>-202897787945.60135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-202897787945.60135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-845407449.77333891</v>
      </c>
      <c r="L3456" s="444">
        <f t="shared" ca="1" si="149"/>
        <v>-203743195395.37469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-203743195395.37469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-848929980.81406116</v>
      </c>
      <c r="L3457" s="444">
        <f t="shared" ca="1" si="149"/>
        <v>-204592125376.18875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-204592125376.18875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-852467189.06745315</v>
      </c>
      <c r="L3458" s="444">
        <f t="shared" ca="1" si="149"/>
        <v>-205444592565.2562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-205444592565.2562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-856019135.68856752</v>
      </c>
      <c r="L3459" s="444">
        <f t="shared" ca="1" si="149"/>
        <v>-206300611700.94476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-206300611700.94476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-859585882.08726978</v>
      </c>
      <c r="L3460" s="444">
        <f t="shared" ca="1" si="149"/>
        <v>-207160197583.03204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-207160197583.03204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-863167489.92930019</v>
      </c>
      <c r="L3461" s="444">
        <f t="shared" ca="1" si="149"/>
        <v>-208023365072.96133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-208023365072.96133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-866764021.13733888</v>
      </c>
      <c r="L3462" s="444">
        <f t="shared" ca="1" si="149"/>
        <v>-208890129094.09866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-208890129094.09866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-870375537.8920778</v>
      </c>
      <c r="L3463" s="444">
        <f t="shared" ca="1" si="149"/>
        <v>-209760504631.99075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-209760504631.99075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-874002102.63329482</v>
      </c>
      <c r="L3464" s="444">
        <f t="shared" ca="1" si="149"/>
        <v>-210634506734.62405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-210634506734.62405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-877643778.06093359</v>
      </c>
      <c r="L3465" s="444">
        <f t="shared" ca="1" si="149"/>
        <v>-211512150512.685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-211512150512.685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-881300627.13618743</v>
      </c>
      <c r="L3466" s="444">
        <f t="shared" ca="1" si="149"/>
        <v>-212393451139.8212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-212393451139.8212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-884972713.08258832</v>
      </c>
      <c r="L3467" s="444">
        <f t="shared" ca="1" si="149"/>
        <v>-213278423852.90378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-213278423852.90378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-888660099.38709903</v>
      </c>
      <c r="L3468" s="444">
        <f t="shared" ca="1" si="149"/>
        <v>-214167083952.29086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-214167083952.29086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-892362849.80121195</v>
      </c>
      <c r="L3469" s="444">
        <f t="shared" ca="1" si="149"/>
        <v>-215059446802.09207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-215059446802.09207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-896081028.34205031</v>
      </c>
      <c r="L3470" s="444">
        <f t="shared" ca="1" si="149"/>
        <v>-215955527830.43411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-215955527830.43411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-899814699.29347551</v>
      </c>
      <c r="L3471" s="444">
        <f t="shared" ca="1" si="149"/>
        <v>-216855342529.7276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-216855342529.7276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-903563927.20719814</v>
      </c>
      <c r="L3472" s="444">
        <f t="shared" ca="1" si="149"/>
        <v>-217758906456.93478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-217758906456.93478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-907328776.9038949</v>
      </c>
      <c r="L3473" s="444">
        <f t="shared" ca="1" si="149"/>
        <v>-218666235233.83868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-218666235233.83868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-911109313.47432792</v>
      </c>
      <c r="L3474" s="444">
        <f t="shared" ca="1" si="149"/>
        <v>-219577344547.31302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-219577344547.31302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-914905602.28047085</v>
      </c>
      <c r="L3475" s="444">
        <f t="shared" ca="1" si="149"/>
        <v>-220492250149.59348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-220492250149.59348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-918717708.95663965</v>
      </c>
      <c r="L3476" s="444">
        <f t="shared" ca="1" si="149"/>
        <v>-221410967858.55011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-221410967858.55011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-922545699.41062546</v>
      </c>
      <c r="L3477" s="444">
        <f t="shared" ca="1" si="149"/>
        <v>-222333513557.96072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-222333513557.96072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-926389639.82483637</v>
      </c>
      <c r="L3478" s="444">
        <f t="shared" ca="1" si="149"/>
        <v>-223259903197.78555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-223259903197.78555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-930249596.65743983</v>
      </c>
      <c r="L3479" s="444">
        <f t="shared" ca="1" si="149"/>
        <v>-224190152794.44299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-224190152794.44299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-934125636.64351249</v>
      </c>
      <c r="L3480" s="444">
        <f t="shared" ca="1" si="149"/>
        <v>-225124278431.08652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-225124278431.08652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-938017826.79619384</v>
      </c>
      <c r="L3481" s="444">
        <f t="shared" ca="1" si="149"/>
        <v>-226062296257.88272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-226062296257.88272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-941926234.40784478</v>
      </c>
      <c r="L3482" s="444">
        <f t="shared" ca="1" si="149"/>
        <v>-227004222492.29056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-227004222492.29056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-945850927.05121064</v>
      </c>
      <c r="L3483" s="444">
        <f t="shared" ca="1" si="149"/>
        <v>-227950073419.34177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-227950073419.34177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-949791972.58059072</v>
      </c>
      <c r="L3484" s="444">
        <f t="shared" ca="1" si="149"/>
        <v>-228899865391.92236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-228899865391.92236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-953749439.13300979</v>
      </c>
      <c r="L3485" s="444">
        <f t="shared" ca="1" si="149"/>
        <v>-229853614831.05536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-229853614831.05536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-957723395.12939727</v>
      </c>
      <c r="L3486" s="444">
        <f t="shared" ca="1" si="149"/>
        <v>-230811338226.18475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-230811338226.18475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-961713909.27576971</v>
      </c>
      <c r="L3487" s="444">
        <f t="shared" ca="1" si="149"/>
        <v>-231773052135.46051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-231773052135.46051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-965721050.56441867</v>
      </c>
      <c r="L3488" s="444">
        <f t="shared" ca="1" si="149"/>
        <v>-232738773186.02493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-232738773186.02493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-969744888.27510393</v>
      </c>
      <c r="L3489" s="444">
        <f t="shared" ca="1" si="149"/>
        <v>-233708518074.30005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-233708518074.30005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-973785491.97625017</v>
      </c>
      <c r="L3490" s="444">
        <f t="shared" ca="1" si="149"/>
        <v>-234682303566.27631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-234682303566.27631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-977842931.5261513</v>
      </c>
      <c r="L3491" s="444">
        <f t="shared" ca="1" si="149"/>
        <v>-235660146497.80246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-235660146497.80246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-981917277.07417691</v>
      </c>
      <c r="L3492" s="444">
        <f t="shared" ca="1" si="149"/>
        <v>-236642063774.87665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-236642063774.87665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-986008599.06198597</v>
      </c>
      <c r="L3493" s="444">
        <f t="shared" ca="1" si="149"/>
        <v>-237628072373.93863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-237628072373.93863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-990116968.22474432</v>
      </c>
      <c r="L3494" s="444">
        <f t="shared" ca="1" si="149"/>
        <v>-238618189342.16336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-238618189342.16336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-994242455.59234726</v>
      </c>
      <c r="L3495" s="444">
        <f t="shared" ca="1" si="149"/>
        <v>-239612431797.75571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-239612431797.75571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-998385132.49064887</v>
      </c>
      <c r="L3496" s="444">
        <f t="shared" ca="1" si="149"/>
        <v>-240610816930.24637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-240610816930.24637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-1002545070.5426933</v>
      </c>
      <c r="L3497" s="444">
        <f t="shared" ca="1" si="149"/>
        <v>-241613362000.78906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-241613362000.78906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-1006722341.6699544</v>
      </c>
      <c r="L3498" s="444">
        <f t="shared" ca="1" si="149"/>
        <v>-242620084342.45901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-242620084342.45901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-1010917018.0935792</v>
      </c>
      <c r="L3499" s="444">
        <f t="shared" ca="1" si="149"/>
        <v>-243631001360.55258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-243631001360.55258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-1015129172.3356358</v>
      </c>
      <c r="L3500" s="444">
        <f t="shared" ca="1" si="149"/>
        <v>-244646130532.88821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-244646130532.88821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-1019358877.2203676</v>
      </c>
      <c r="L3501" s="444">
        <f t="shared" ca="1" si="149"/>
        <v>-245665489410.10858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-245665489410.10858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-1023606205.8754523</v>
      </c>
      <c r="L3502" s="444">
        <f t="shared" ca="1" si="149"/>
        <v>-246689095615.98404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-246689095615.98404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-1027871231.7332668</v>
      </c>
      <c r="L3503" s="444">
        <f t="shared" ca="1" si="149"/>
        <v>-247716966847.71732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-247716966847.71732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-1032154028.5321554</v>
      </c>
      <c r="L3504" s="444">
        <f t="shared" ca="1" si="149"/>
        <v>-248749120876.24948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-248749120876.24948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-1036454670.3177062</v>
      </c>
      <c r="L3505" s="444">
        <f t="shared" ca="1" si="149"/>
        <v>-249785575546.5672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-249785575546.5672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-1040773231.4440299</v>
      </c>
      <c r="L3506" s="444">
        <f t="shared" ca="1" si="149"/>
        <v>-250826348778.01123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-250826348778.01123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-1045109786.5750467</v>
      </c>
      <c r="L3507" s="444">
        <f t="shared" ca="1" si="149"/>
        <v>-251871458564.58627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-251871458564.58627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-1049464410.6857762</v>
      </c>
      <c r="L3508" s="444">
        <f t="shared" ca="1" si="149"/>
        <v>-252920922975.27206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-252920922975.27206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-1053837179.0636336</v>
      </c>
      <c r="L3509" s="444">
        <f t="shared" ca="1" si="149"/>
        <v>-253974760154.33569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-253974760154.33569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-1058228167.309732</v>
      </c>
      <c r="L3510" s="444">
        <f t="shared" ca="1" si="149"/>
        <v>-255032988321.64542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-255032988321.64542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-1062637451.3401892</v>
      </c>
      <c r="L3511" s="444">
        <f t="shared" ca="1" si="149"/>
        <v>-256095625772.9856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-256095625772.9856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-1067065107.3874401</v>
      </c>
      <c r="L3512" s="444">
        <f t="shared" ca="1" si="149"/>
        <v>-257162690880.37305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-257162690880.37305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-1071511212.0015544</v>
      </c>
      <c r="L3513" s="444">
        <f t="shared" ca="1" si="149"/>
        <v>-258234202092.3746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-258234202092.3746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-1075975842.0515609</v>
      </c>
      <c r="L3514" s="444">
        <f t="shared" ca="1" si="149"/>
        <v>-259310177934.42618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-259310177934.42618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-1080459074.7267756</v>
      </c>
      <c r="L3515" s="444">
        <f t="shared" ca="1" si="149"/>
        <v>-260390637009.15295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-260390637009.15295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-1084960987.5381372</v>
      </c>
      <c r="L3516" s="444">
        <f t="shared" ca="1" si="149"/>
        <v>-261475597996.6911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-261475597996.6911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-1089481658.3195462</v>
      </c>
      <c r="L3517" s="444">
        <f t="shared" ca="1" si="149"/>
        <v>-262565079655.01065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-262565079655.01065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-1094021165.2292109</v>
      </c>
      <c r="L3518" s="444">
        <f t="shared" ca="1" si="149"/>
        <v>-263659100820.23987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-263659100820.23987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-1098579586.7509995</v>
      </c>
      <c r="L3519" s="444">
        <f t="shared" ca="1" si="149"/>
        <v>-264757680406.99088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-264757680406.99088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-1103157001.6957953</v>
      </c>
      <c r="L3520" s="444">
        <f t="shared" ca="1" si="149"/>
        <v>-265860837408.68668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-265860837408.68668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-1107753489.2028611</v>
      </c>
      <c r="L3521" s="444">
        <f t="shared" ca="1" si="149"/>
        <v>-266968590897.88953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-266968590897.88953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-1112369128.7412064</v>
      </c>
      <c r="L3522" s="444">
        <f t="shared" ca="1" si="149"/>
        <v>-268080960026.63074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-268080960026.63074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-1117004000.1109614</v>
      </c>
      <c r="L3523" s="444">
        <f t="shared" ca="1" si="149"/>
        <v>-269197964026.7417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-269197964026.7417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-1121658183.444757</v>
      </c>
      <c r="L3524" s="444">
        <f t="shared" ca="1" si="149"/>
        <v>-270319622210.18646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-270319622210.18646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-1126331759.2091103</v>
      </c>
      <c r="L3525" s="444">
        <f t="shared" ca="1" si="149"/>
        <v>-271445953969.39557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-271445953969.39557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-1131024808.2058148</v>
      </c>
      <c r="L3526" s="444">
        <f t="shared" ca="1" si="149"/>
        <v>-272576978777.60138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-272576978777.60138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-1135737411.5733392</v>
      </c>
      <c r="L3527" s="444">
        <f t="shared" ca="1" si="149"/>
        <v>-273712716189.17471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-273712716189.17471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-1140469650.788228</v>
      </c>
      <c r="L3528" s="444">
        <f t="shared" ca="1" si="149"/>
        <v>-274853185839.96295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-274853185839.96295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-1145221607.6665125</v>
      </c>
      <c r="L3529" s="444">
        <f t="shared" ca="1" si="149"/>
        <v>-275998407447.62946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-275998407447.62946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-1149993364.3651228</v>
      </c>
      <c r="L3530" s="444">
        <f t="shared" ca="1" si="149"/>
        <v>-277148400811.99457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-277148400811.99457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-1154785003.3833108</v>
      </c>
      <c r="L3531" s="444">
        <f t="shared" ca="1" si="149"/>
        <v>-278303185815.37787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-278303185815.37787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-1159596607.5640745</v>
      </c>
      <c r="L3532" s="444">
        <f t="shared" ca="1" si="149"/>
        <v>-279462782422.94196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-279462782422.94196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-1164428260.0955915</v>
      </c>
      <c r="L3533" s="444">
        <f t="shared" ca="1" si="149"/>
        <v>-280627210683.03754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-280627210683.03754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-1169280044.5126565</v>
      </c>
      <c r="L3534" s="444">
        <f t="shared" ca="1" si="149"/>
        <v>-281796490727.55017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-281796490727.55017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-1174152044.6981256</v>
      </c>
      <c r="L3535" s="444">
        <f t="shared" ca="1" si="149"/>
        <v>-282970642772.24829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-282970642772.24829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-1179044344.8843679</v>
      </c>
      <c r="L3536" s="444">
        <f t="shared" ca="1" si="149"/>
        <v>-284149687117.13263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-284149687117.13263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-1183957029.6547194</v>
      </c>
      <c r="L3537" s="444">
        <f t="shared" ca="1" si="149"/>
        <v>-285333644146.78735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-285333644146.78735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-1188890183.9449472</v>
      </c>
      <c r="L3538" s="444">
        <f t="shared" ca="1" si="149"/>
        <v>-286522534330.7323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-286522534330.7323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-1193843893.0447178</v>
      </c>
      <c r="L3539" s="444">
        <f t="shared" ca="1" si="149"/>
        <v>-287716378223.77704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-287716378223.77704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-1198818242.599071</v>
      </c>
      <c r="L3540" s="444">
        <f t="shared" ca="1" si="149"/>
        <v>-288915196466.3761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-288915196466.3761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-1203813318.6099005</v>
      </c>
      <c r="L3541" s="444">
        <f t="shared" ca="1" si="149"/>
        <v>-290119009784.98602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-290119009784.98602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-1208829207.4374418</v>
      </c>
      <c r="L3542" s="444">
        <f t="shared" ca="1" si="149"/>
        <v>-291327838992.42346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-291327838992.42346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-1213865995.8017645</v>
      </c>
      <c r="L3543" s="444">
        <f t="shared" ca="1" si="149"/>
        <v>-292541704988.22522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-292541704988.22522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-1218923770.7842717</v>
      </c>
      <c r="L3544" s="444">
        <f t="shared" ca="1" si="149"/>
        <v>-293760628759.00952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-293760628759.00952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-1224002619.8292062</v>
      </c>
      <c r="L3545" s="444">
        <f t="shared" ca="1" si="149"/>
        <v>-294984631378.83875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-294984631378.83875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-1229102630.7451615</v>
      </c>
      <c r="L3546" s="444">
        <f t="shared" ca="1" si="149"/>
        <v>-296213734009.58392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-296213734009.58392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-1234223891.7065997</v>
      </c>
      <c r="L3547" s="444">
        <f t="shared" ca="1" si="149"/>
        <v>-297447957901.29053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-297447957901.29053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-1239366491.2553773</v>
      </c>
      <c r="L3548" s="444">
        <f t="shared" ca="1" si="149"/>
        <v>-298687324392.5459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-298687324392.5459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-1244530518.3022745</v>
      </c>
      <c r="L3549" s="444">
        <f t="shared" ca="1" si="149"/>
        <v>-299931854910.84814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-299931854910.84814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-1249716062.1285338</v>
      </c>
      <c r="L3550" s="444">
        <f t="shared" ca="1" si="149"/>
        <v>-301181570972.97668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-301181570972.97668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-1254923212.3874028</v>
      </c>
      <c r="L3551" s="444">
        <f t="shared" ca="1" si="149"/>
        <v>-302436494185.36407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-302436494185.36407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-1260152059.1056836</v>
      </c>
      <c r="L3552" s="444">
        <f t="shared" ca="1" si="149"/>
        <v>-303696646244.46979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-303696646244.46979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-1265402692.6852908</v>
      </c>
      <c r="L3553" s="444">
        <f t="shared" ca="1" si="149"/>
        <v>-304962048937.15509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-304962048937.15509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-1270675203.9048128</v>
      </c>
      <c r="L3554" s="444">
        <f t="shared" ca="1" si="149"/>
        <v>-306232724141.05988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-306232724141.05988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-1275969683.9210827</v>
      </c>
      <c r="L3555" s="444">
        <f t="shared" ca="1" si="149"/>
        <v>-307508693824.98096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-307508693824.98096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-1281286224.2707539</v>
      </c>
      <c r="L3556" s="444">
        <f t="shared" ca="1" si="149"/>
        <v>-308789980049.25171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-308789980049.25171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-1286624916.8718822</v>
      </c>
      <c r="L3557" s="444">
        <f t="shared" ca="1" si="149"/>
        <v>-310076604966.1236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-310076604966.1236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-1291985854.0255151</v>
      </c>
      <c r="L3558" s="444">
        <f t="shared" ca="1" si="149"/>
        <v>-311368590820.14911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-311368590820.14911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-1297369128.4172878</v>
      </c>
      <c r="L3559" s="444">
        <f t="shared" ca="1" si="149"/>
        <v>-312665959948.56641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-312665959948.56641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-1302774833.1190267</v>
      </c>
      <c r="L3560" s="444">
        <f t="shared" ca="1" si="149"/>
        <v>-313968734781.68542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-313968734781.68542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-1308203061.5903559</v>
      </c>
      <c r="L3561" s="444">
        <f t="shared" ca="1" si="149"/>
        <v>-315276937843.27576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-315276937843.27576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-1313653907.6803157</v>
      </c>
      <c r="L3562" s="444">
        <f t="shared" ca="1" si="149"/>
        <v>-316590591750.95605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-316590591750.95605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-1319127465.6289835</v>
      </c>
      <c r="L3563" s="444">
        <f t="shared" ca="1" si="149"/>
        <v>-317909719216.58502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-317909719216.58502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-1324623830.0691042</v>
      </c>
      <c r="L3564" s="444">
        <f t="shared" ca="1" si="149"/>
        <v>-319234343046.65411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-319234343046.65411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-1330143096.0277255</v>
      </c>
      <c r="L3565" s="444">
        <f t="shared" ca="1" si="149"/>
        <v>-320564486142.68182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-320564486142.68182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-1335685358.9278409</v>
      </c>
      <c r="L3566" s="444">
        <f t="shared" ca="1" si="149"/>
        <v>-321900171501.60968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-321900171501.60968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-1341250714.5900402</v>
      </c>
      <c r="L3567" s="444">
        <f t="shared" ca="1" si="149"/>
        <v>-323241422216.19971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-323241422216.19971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-1346839259.2341654</v>
      </c>
      <c r="L3568" s="444">
        <f t="shared" ca="1" si="149"/>
        <v>-324588261475.4339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-324588261475.4339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-1352451089.4809747</v>
      </c>
      <c r="L3569" s="444">
        <f t="shared" ca="1" si="149"/>
        <v>-325940712564.91486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-325940712564.91486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-1358086302.353812</v>
      </c>
      <c r="L3570" s="444">
        <f t="shared" ca="1" si="149"/>
        <v>-327298798867.26868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-327298798867.26868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-1363744995.2802861</v>
      </c>
      <c r="L3571" s="444">
        <f t="shared" ca="1" si="149"/>
        <v>-328662543862.54895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-328662543862.54895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-1369427266.0939538</v>
      </c>
      <c r="L3572" s="444">
        <f t="shared" ca="1" si="149"/>
        <v>-330031971128.64288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-330031971128.64288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-1375133213.0360119</v>
      </c>
      <c r="L3573" s="444">
        <f t="shared" ca="1" si="149"/>
        <v>-331407104341.67889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-331407104341.67889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-1380862934.7569954</v>
      </c>
      <c r="L3574" s="444">
        <f t="shared" ca="1" si="149"/>
        <v>-332787967276.43591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-332787967276.43591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-1386616530.3184829</v>
      </c>
      <c r="L3575" s="444">
        <f t="shared" ca="1" si="149"/>
        <v>-334174583806.75439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-334174583806.75439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-1392394099.1948099</v>
      </c>
      <c r="L3576" s="444">
        <f t="shared" ca="1" si="149"/>
        <v>-335566977905.94922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-335566977905.94922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-1398195741.2747884</v>
      </c>
      <c r="L3577" s="444">
        <f t="shared" ca="1" si="149"/>
        <v>-336965173647.224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-336965173647.224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-1404021556.8634334</v>
      </c>
      <c r="L3578" s="444">
        <f t="shared" ref="L3578:L3832" ca="1" si="154">I3578-J3578+K3578</f>
        <v>-338369195204.0874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-338369195204.0874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-1409871646.6836975</v>
      </c>
      <c r="L3579" s="444">
        <f t="shared" ca="1" si="154"/>
        <v>-339779066850.77112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-339779066850.77112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-1415746111.8782129</v>
      </c>
      <c r="L3580" s="444">
        <f t="shared" ca="1" si="154"/>
        <v>-341194812962.64935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-341194812962.64935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-1421645054.011039</v>
      </c>
      <c r="L3581" s="444">
        <f t="shared" ca="1" si="154"/>
        <v>-342616458016.6604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-342616458016.6604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-1427568575.0694184</v>
      </c>
      <c r="L3582" s="444">
        <f t="shared" ca="1" si="154"/>
        <v>-344044026591.7298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-344044026591.7298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-1433516777.4655409</v>
      </c>
      <c r="L3583" s="444">
        <f t="shared" ca="1" si="154"/>
        <v>-345477543369.19531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-345477543369.19531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-1439489764.0383139</v>
      </c>
      <c r="L3584" s="444">
        <f t="shared" ca="1" si="154"/>
        <v>-346917033133.23364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-346917033133.23364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-1445487638.0551403</v>
      </c>
      <c r="L3585" s="444">
        <f t="shared" ca="1" si="154"/>
        <v>-348362520771.28876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-348362520771.28876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-1451510503.2137032</v>
      </c>
      <c r="L3586" s="444">
        <f t="shared" ca="1" si="154"/>
        <v>-349814031274.50244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-349814031274.50244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-1457558463.6437602</v>
      </c>
      <c r="L3587" s="444">
        <f t="shared" ca="1" si="154"/>
        <v>-351271589738.14618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-351271589738.14618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-1463631623.9089425</v>
      </c>
      <c r="L3588" s="444">
        <f t="shared" ca="1" si="154"/>
        <v>-352735221362.05511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-352735221362.05511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-1469730089.008563</v>
      </c>
      <c r="L3589" s="444">
        <f t="shared" ca="1" si="154"/>
        <v>-354204951451.06366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-354204951451.06366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-1475853964.379432</v>
      </c>
      <c r="L3590" s="444">
        <f t="shared" ca="1" si="154"/>
        <v>-355680805415.44312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-355680805415.44312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-1482003355.8976796</v>
      </c>
      <c r="L3591" s="444">
        <f t="shared" ca="1" si="154"/>
        <v>-357162808771.34082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-357162808771.34082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-1488178369.8805866</v>
      </c>
      <c r="L3592" s="444">
        <f t="shared" ca="1" si="154"/>
        <v>-358650987141.22144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-358650987141.22144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-1494379113.0884225</v>
      </c>
      <c r="L3593" s="444">
        <f t="shared" ca="1" si="154"/>
        <v>-360145366254.30988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-360145366254.30988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-1500605692.7262912</v>
      </c>
      <c r="L3594" s="444">
        <f t="shared" ca="1" si="154"/>
        <v>-361645971947.03619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-361645971947.03619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-1506858216.4459841</v>
      </c>
      <c r="L3595" s="444">
        <f t="shared" ca="1" si="154"/>
        <v>-363152830163.48218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-363152830163.48218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-1513136792.3478425</v>
      </c>
      <c r="L3596" s="444">
        <f t="shared" ca="1" si="154"/>
        <v>-364665966955.83002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-364665966955.83002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-1519441528.982625</v>
      </c>
      <c r="L3597" s="444">
        <f t="shared" ca="1" si="154"/>
        <v>-366185408484.81262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-366185408484.81262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-1525772535.3533859</v>
      </c>
      <c r="L3598" s="444">
        <f t="shared" ca="1" si="154"/>
        <v>-367711181020.16602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-367711181020.16602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-1532129920.9173584</v>
      </c>
      <c r="L3599" s="444">
        <f t="shared" ca="1" si="154"/>
        <v>-369243310941.08337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-369243310941.08337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-1538513795.5878475</v>
      </c>
      <c r="L3600" s="444">
        <f t="shared" ca="1" si="154"/>
        <v>-370781824736.6712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-370781824736.6712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-1544924269.73613</v>
      </c>
      <c r="L3601" s="444">
        <f t="shared" ca="1" si="154"/>
        <v>-372326749006.40735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-372326749006.40735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-1551361454.1933639</v>
      </c>
      <c r="L3602" s="444">
        <f t="shared" ca="1" si="154"/>
        <v>-373878110460.60071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-373878110460.60071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-1557825460.2525029</v>
      </c>
      <c r="L3603" s="444">
        <f t="shared" ca="1" si="154"/>
        <v>-375435935920.85321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-375435935920.85321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-1564316399.6702218</v>
      </c>
      <c r="L3604" s="444">
        <f t="shared" ca="1" si="154"/>
        <v>-377000252320.52344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-377000252320.52344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-1570834384.6688476</v>
      </c>
      <c r="L3605" s="444">
        <f t="shared" ca="1" si="154"/>
        <v>-378571086705.19226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-378571086705.19226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-1577379527.9383011</v>
      </c>
      <c r="L3606" s="444">
        <f t="shared" ca="1" si="154"/>
        <v>-380148466233.13055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-380148466233.13055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-1583951942.6380439</v>
      </c>
      <c r="L3607" s="444">
        <f t="shared" ca="1" si="154"/>
        <v>-381732418175.76862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-381732418175.76862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-1590551742.3990359</v>
      </c>
      <c r="L3608" s="444">
        <f t="shared" ca="1" si="154"/>
        <v>-383322969918.16766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-383322969918.16766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-1597179041.3256986</v>
      </c>
      <c r="L3609" s="444">
        <f t="shared" ca="1" si="154"/>
        <v>-384920148959.49335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-384920148959.49335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-1603833953.997889</v>
      </c>
      <c r="L3610" s="444">
        <f t="shared" ca="1" si="154"/>
        <v>-386523982913.49121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-386523982913.49121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-1610516595.4728801</v>
      </c>
      <c r="L3611" s="444">
        <f t="shared" ca="1" si="154"/>
        <v>-388134499508.96411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-388134499508.96411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-1617227081.2873504</v>
      </c>
      <c r="L3612" s="444">
        <f t="shared" ca="1" si="154"/>
        <v>-389751726590.25146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-389751726590.25146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-1623965527.4593811</v>
      </c>
      <c r="L3613" s="444">
        <f t="shared" ca="1" si="154"/>
        <v>-391375692117.71082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-391375692117.71082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-1630732050.4904618</v>
      </c>
      <c r="L3614" s="444">
        <f t="shared" ca="1" si="154"/>
        <v>-393006424168.20129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-393006424168.20129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-1637526767.3675053</v>
      </c>
      <c r="L3615" s="444">
        <f t="shared" ca="1" si="154"/>
        <v>-394643950935.56879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-394643950935.56879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-1644349795.5648699</v>
      </c>
      <c r="L3616" s="444">
        <f t="shared" ca="1" si="154"/>
        <v>-396288300731.13367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-396288300731.13367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-1651201253.0463903</v>
      </c>
      <c r="L3617" s="444">
        <f t="shared" ca="1" si="154"/>
        <v>-397939501984.18005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-397939501984.18005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-1658081258.267417</v>
      </c>
      <c r="L3618" s="444">
        <f t="shared" ca="1" si="154"/>
        <v>-399597583242.44745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-399597583242.44745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-1664989930.1768644</v>
      </c>
      <c r="L3619" s="444">
        <f t="shared" ca="1" si="154"/>
        <v>-401262573172.62433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-401262573172.62433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-1671927388.2192681</v>
      </c>
      <c r="L3620" s="444">
        <f t="shared" ca="1" si="154"/>
        <v>-402934500560.84357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-402934500560.84357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-1678893752.3368483</v>
      </c>
      <c r="L3621" s="444">
        <f t="shared" ca="1" si="154"/>
        <v>-404613394313.18042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-404613394313.18042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-1685889142.971585</v>
      </c>
      <c r="L3622" s="444">
        <f t="shared" ca="1" si="154"/>
        <v>-406299283456.15198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-406299283456.15198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-1692913681.0672998</v>
      </c>
      <c r="L3623" s="444">
        <f t="shared" ca="1" si="154"/>
        <v>-407992197137.2193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-407992197137.2193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-1699967488.0717471</v>
      </c>
      <c r="L3624" s="444">
        <f t="shared" ca="1" si="154"/>
        <v>-409692164625.29108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-409692164625.29108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-1707050685.9387128</v>
      </c>
      <c r="L3625" s="444">
        <f t="shared" ca="1" si="154"/>
        <v>-411399215311.2298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-411399215311.2298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-1714163397.1301241</v>
      </c>
      <c r="L3626" s="444">
        <f t="shared" ca="1" si="154"/>
        <v>-413113378708.35992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-413113378708.35992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-1721305744.6181664</v>
      </c>
      <c r="L3627" s="444">
        <f t="shared" ca="1" si="154"/>
        <v>-414834684452.97809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-414834684452.97809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-1728477851.8874087</v>
      </c>
      <c r="L3628" s="444">
        <f t="shared" ca="1" si="154"/>
        <v>-416563162304.86548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-416563162304.86548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-1735679842.9369395</v>
      </c>
      <c r="L3629" s="444">
        <f t="shared" ca="1" si="154"/>
        <v>-418298842147.80243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-418298842147.80243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-1742911842.28251</v>
      </c>
      <c r="L3630" s="444">
        <f t="shared" ca="1" si="154"/>
        <v>-420041753990.08496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-420041753990.08496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-1750173974.9586873</v>
      </c>
      <c r="L3631" s="444">
        <f t="shared" ca="1" si="154"/>
        <v>-421791927965.04364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-421791927965.04364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-1757466366.5210152</v>
      </c>
      <c r="L3632" s="444">
        <f t="shared" ca="1" si="154"/>
        <v>-423549394331.56464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-423549394331.56464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-1764789143.0481861</v>
      </c>
      <c r="L3633" s="444">
        <f t="shared" ca="1" si="154"/>
        <v>-425314183474.61279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-425314183474.61279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-1772142431.1442199</v>
      </c>
      <c r="L3634" s="444">
        <f t="shared" ca="1" si="154"/>
        <v>-427086325905.75702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-427086325905.75702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-1779526357.9406543</v>
      </c>
      <c r="L3635" s="444">
        <f t="shared" ca="1" si="154"/>
        <v>-428865852263.69769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-428865852263.69769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-1786941051.0987403</v>
      </c>
      <c r="L3636" s="444">
        <f t="shared" ca="1" si="154"/>
        <v>-430652793314.79645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-430652793314.79645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-1794386638.8116519</v>
      </c>
      <c r="L3637" s="444">
        <f t="shared" ca="1" si="154"/>
        <v>-432447179953.60809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-432447179953.60809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-1801863249.8067005</v>
      </c>
      <c r="L3638" s="444">
        <f t="shared" ca="1" si="154"/>
        <v>-434249043203.41479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-434249043203.41479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-1809371013.3475616</v>
      </c>
      <c r="L3639" s="444">
        <f t="shared" ca="1" si="154"/>
        <v>-436058414216.76233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-436058414216.76233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-1816910059.2365096</v>
      </c>
      <c r="L3640" s="444">
        <f t="shared" ca="1" si="154"/>
        <v>-437875324275.99884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-437875324275.99884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-1824480517.8166618</v>
      </c>
      <c r="L3641" s="444">
        <f t="shared" ca="1" si="154"/>
        <v>-439699804793.81549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-439699804793.81549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-1832082519.9742312</v>
      </c>
      <c r="L3642" s="444">
        <f t="shared" ca="1" si="154"/>
        <v>-441531887313.78973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-441531887313.78973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-1839716197.1407905</v>
      </c>
      <c r="L3643" s="444">
        <f t="shared" ca="1" si="154"/>
        <v>-443371603510.93054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-443371603510.93054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-1847381681.2955439</v>
      </c>
      <c r="L3644" s="444">
        <f t="shared" ca="1" si="154"/>
        <v>-445218985192.22607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-445218985192.22607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-1855079104.9676085</v>
      </c>
      <c r="L3645" s="444">
        <f t="shared" ca="1" si="154"/>
        <v>-447074064297.19366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-447074064297.19366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-1862808601.2383072</v>
      </c>
      <c r="L3646" s="444">
        <f t="shared" ca="1" si="154"/>
        <v>-448936872898.43195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-448936872898.43195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-1870570303.7434664</v>
      </c>
      <c r="L3647" s="444">
        <f t="shared" ca="1" si="154"/>
        <v>-450807443202.17542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-450807443202.17542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-1878364346.6757309</v>
      </c>
      <c r="L3648" s="444">
        <f t="shared" ca="1" si="154"/>
        <v>-452685807548.85114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-452685807548.85114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-1886190864.7868798</v>
      </c>
      <c r="L3649" s="444">
        <f t="shared" ca="1" si="154"/>
        <v>-454571998413.638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-454571998413.638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-1894049993.3901587</v>
      </c>
      <c r="L3650" s="444">
        <f t="shared" ca="1" si="154"/>
        <v>-456466048407.02814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-456466048407.02814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-1901941868.3626175</v>
      </c>
      <c r="L3651" s="444">
        <f t="shared" ca="1" si="154"/>
        <v>-458367990275.39075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-458367990275.39075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-1909866626.1474612</v>
      </c>
      <c r="L3652" s="444">
        <f t="shared" ca="1" si="154"/>
        <v>-460277856901.53821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-460277856901.53821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-1917824403.7564092</v>
      </c>
      <c r="L3653" s="444">
        <f t="shared" ca="1" si="154"/>
        <v>-462195681305.29462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-462195681305.29462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-1925815338.7720609</v>
      </c>
      <c r="L3654" s="444">
        <f t="shared" ca="1" si="154"/>
        <v>-464121496644.06665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-464121496644.06665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-1933839569.3502777</v>
      </c>
      <c r="L3655" s="444">
        <f t="shared" ca="1" si="154"/>
        <v>-466055336213.41693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-466055336213.41693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-1941897234.2225704</v>
      </c>
      <c r="L3656" s="444">
        <f t="shared" ca="1" si="154"/>
        <v>-467997233447.63953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-467997233447.63953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-1949988472.698498</v>
      </c>
      <c r="L3657" s="444">
        <f t="shared" ca="1" si="154"/>
        <v>-469947221920.33801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-469947221920.33801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-1958113424.6680751</v>
      </c>
      <c r="L3658" s="444">
        <f t="shared" ca="1" si="154"/>
        <v>-471905335345.0061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-471905335345.0061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-1966272230.604192</v>
      </c>
      <c r="L3659" s="444">
        <f t="shared" ca="1" si="154"/>
        <v>-473871607575.61029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-473871607575.61029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-1974465031.5650427</v>
      </c>
      <c r="L3660" s="444">
        <f t="shared" ca="1" si="154"/>
        <v>-475846072607.17535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-475846072607.17535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-1982691969.196564</v>
      </c>
      <c r="L3661" s="444">
        <f t="shared" ca="1" si="154"/>
        <v>-477828764576.37195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-477828764576.37195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-1990953185.7348831</v>
      </c>
      <c r="L3662" s="444">
        <f t="shared" ca="1" si="154"/>
        <v>-479819717762.10681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-479819717762.10681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-1999248824.0087786</v>
      </c>
      <c r="L3663" s="444">
        <f t="shared" ca="1" si="154"/>
        <v>-481818966586.1156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-481818966586.1156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-2007579027.4421482</v>
      </c>
      <c r="L3664" s="444">
        <f t="shared" ca="1" si="154"/>
        <v>-483826545613.55774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-483826545613.55774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-2015943940.0564909</v>
      </c>
      <c r="L3665" s="444">
        <f t="shared" ca="1" si="154"/>
        <v>-485842489553.61426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-485842489553.61426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-2024343706.4733925</v>
      </c>
      <c r="L3666" s="444">
        <f t="shared" ca="1" si="154"/>
        <v>-487866833260.08765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-487866833260.08765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-2032778471.9170318</v>
      </c>
      <c r="L3667" s="444">
        <f t="shared" ca="1" si="154"/>
        <v>-489899611732.0047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-489899611732.0047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-2041248382.216686</v>
      </c>
      <c r="L3668" s="444">
        <f t="shared" ca="1" si="154"/>
        <v>-491940860114.22137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-491940860114.22137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-2049753583.8092556</v>
      </c>
      <c r="L3669" s="444">
        <f t="shared" ca="1" si="154"/>
        <v>-493990613698.03064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-493990613698.03064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-2058294223.7417943</v>
      </c>
      <c r="L3670" s="444">
        <f t="shared" ca="1" si="154"/>
        <v>-496048907921.77246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-496048907921.77246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-2066870449.6740515</v>
      </c>
      <c r="L3671" s="444">
        <f t="shared" ca="1" si="154"/>
        <v>-498115778371.44653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-498115778371.44653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-2075482409.8810272</v>
      </c>
      <c r="L3672" s="444">
        <f t="shared" ca="1" si="154"/>
        <v>-500191260781.32758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-500191260781.32758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-2084130253.2555315</v>
      </c>
      <c r="L3673" s="444">
        <f t="shared" ca="1" si="154"/>
        <v>-502275391034.58313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-502275391034.58313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-2092814129.3107631</v>
      </c>
      <c r="L3674" s="444">
        <f t="shared" ca="1" si="154"/>
        <v>-504368205163.89392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-504368205163.89392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-2101534188.1828914</v>
      </c>
      <c r="L3675" s="444">
        <f t="shared" ca="1" si="154"/>
        <v>-506469739352.07678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-506469739352.07678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-2110290580.6336534</v>
      </c>
      <c r="L3676" s="444">
        <f t="shared" ca="1" si="154"/>
        <v>-508580029932.71045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-508580029932.71045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-2119083458.0529602</v>
      </c>
      <c r="L3677" s="444">
        <f t="shared" ca="1" si="154"/>
        <v>-510699113390.76343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-510699113390.76343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-2127912972.4615142</v>
      </c>
      <c r="L3678" s="444">
        <f t="shared" ca="1" si="154"/>
        <v>-512827026363.22491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-512827026363.22491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-2136779276.513437</v>
      </c>
      <c r="L3679" s="444">
        <f t="shared" ca="1" si="154"/>
        <v>-514963805639.73834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-514963805639.73834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-2145682523.4989097</v>
      </c>
      <c r="L3680" s="444">
        <f t="shared" ca="1" si="154"/>
        <v>-517109488163.23724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-517109488163.23724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-2154622867.3468218</v>
      </c>
      <c r="L3681" s="444">
        <f t="shared" ca="1" si="154"/>
        <v>-519264111030.58405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-519264111030.58405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-2163600462.6274333</v>
      </c>
      <c r="L3682" s="444">
        <f t="shared" ca="1" si="154"/>
        <v>-521427711493.21149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-521427711493.21149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-2172615464.555048</v>
      </c>
      <c r="L3683" s="444">
        <f t="shared" ca="1" si="154"/>
        <v>-523600326957.76654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-523600326957.76654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-2181668028.990694</v>
      </c>
      <c r="L3684" s="444">
        <f t="shared" ca="1" si="154"/>
        <v>-525781994986.75726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-525781994986.75726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-2190758312.4448218</v>
      </c>
      <c r="L3685" s="444">
        <f t="shared" ca="1" si="154"/>
        <v>-527972753299.20209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-527972753299.20209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-2199886472.080009</v>
      </c>
      <c r="L3686" s="444">
        <f t="shared" ca="1" si="154"/>
        <v>-530172639771.2821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-530172639771.2821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-2209052665.7136755</v>
      </c>
      <c r="L3687" s="444">
        <f t="shared" ca="1" si="154"/>
        <v>-532381692436.99579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-532381692436.99579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-2218257051.8208156</v>
      </c>
      <c r="L3688" s="444">
        <f t="shared" ca="1" si="154"/>
        <v>-534599949488.81659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-534599949488.81659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-2227499789.5367355</v>
      </c>
      <c r="L3689" s="444">
        <f t="shared" ca="1" si="154"/>
        <v>-536827449278.35333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-536827449278.35333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-2236781038.6598058</v>
      </c>
      <c r="L3690" s="444">
        <f t="shared" ca="1" si="154"/>
        <v>-539064230317.01312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-539064230317.01312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-2246100959.6542215</v>
      </c>
      <c r="L3691" s="444">
        <f t="shared" ca="1" si="154"/>
        <v>-541310331276.66736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-541310331276.66736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-2255459713.6527805</v>
      </c>
      <c r="L3692" s="444">
        <f t="shared" ca="1" si="154"/>
        <v>-543565790990.32013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-543565790990.32013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-2264857462.4596667</v>
      </c>
      <c r="L3693" s="444">
        <f t="shared" ca="1" si="154"/>
        <v>-545830648452.77979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-545830648452.77979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-2274294368.5532494</v>
      </c>
      <c r="L3694" s="444">
        <f t="shared" ca="1" si="154"/>
        <v>-548104942821.33301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-548104942821.33301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-2283770595.0888877</v>
      </c>
      <c r="L3695" s="444">
        <f t="shared" ca="1" si="154"/>
        <v>-550388713416.42188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-550388713416.42188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-2293286305.9017577</v>
      </c>
      <c r="L3696" s="444">
        <f t="shared" ca="1" si="154"/>
        <v>-552681999722.32361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-552681999722.32361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-2302841665.5096817</v>
      </c>
      <c r="L3697" s="444">
        <f t="shared" ca="1" si="154"/>
        <v>-554984841387.83325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-554984841387.83325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-2312436839.115972</v>
      </c>
      <c r="L3698" s="444">
        <f t="shared" ca="1" si="154"/>
        <v>-557297278226.94922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-557297278226.94922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-2322071992.6122885</v>
      </c>
      <c r="L3699" s="444">
        <f t="shared" ca="1" si="154"/>
        <v>-559619350219.56152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-559619350219.56152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-2331747292.5815063</v>
      </c>
      <c r="L3700" s="444">
        <f t="shared" ca="1" si="154"/>
        <v>-561951097512.14307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-561951097512.14307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-2341462906.3005962</v>
      </c>
      <c r="L3701" s="444">
        <f t="shared" ca="1" si="154"/>
        <v>-564292560418.4436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-564292560418.4436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-2351219001.743515</v>
      </c>
      <c r="L3702" s="444">
        <f t="shared" ca="1" si="154"/>
        <v>-566643779420.18713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-566643779420.18713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-2361015747.5841131</v>
      </c>
      <c r="L3703" s="444">
        <f t="shared" ca="1" si="154"/>
        <v>-569004795167.77124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-569004795167.77124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-2370853313.1990466</v>
      </c>
      <c r="L3704" s="444">
        <f t="shared" ca="1" si="154"/>
        <v>-571375648480.97034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-571375648480.97034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-2380731868.6707096</v>
      </c>
      <c r="L3705" s="444">
        <f t="shared" ca="1" si="154"/>
        <v>-573756380349.64099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-573756380349.64099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-2390651584.7901707</v>
      </c>
      <c r="L3706" s="444">
        <f t="shared" ca="1" si="154"/>
        <v>-576147031934.43115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-576147031934.43115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-2400612633.0601296</v>
      </c>
      <c r="L3707" s="444">
        <f t="shared" ca="1" si="154"/>
        <v>-578547644567.49133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-578547644567.49133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-2410615185.6978807</v>
      </c>
      <c r="L3708" s="444">
        <f t="shared" ca="1" si="154"/>
        <v>-580958259753.18921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-580958259753.18921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-2420659415.6382885</v>
      </c>
      <c r="L3709" s="444">
        <f t="shared" ca="1" si="154"/>
        <v>-583378919168.82751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-583378919168.82751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-2430745496.5367813</v>
      </c>
      <c r="L3710" s="444">
        <f t="shared" ca="1" si="154"/>
        <v>-585809664665.36426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-585809664665.36426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-2440873602.7723513</v>
      </c>
      <c r="L3711" s="444">
        <f t="shared" ca="1" si="154"/>
        <v>-588250538268.1366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-588250538268.1366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-2451043909.4505692</v>
      </c>
      <c r="L3712" s="444">
        <f t="shared" ca="1" si="154"/>
        <v>-590701582177.58716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-590701582177.58716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-2461256592.4066133</v>
      </c>
      <c r="L3713" s="444">
        <f t="shared" ca="1" si="154"/>
        <v>-593162838769.99377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-593162838769.99377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-2471511828.2083073</v>
      </c>
      <c r="L3714" s="444">
        <f t="shared" ca="1" si="154"/>
        <v>-595634350598.20203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-595634350598.20203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-2481809794.1591749</v>
      </c>
      <c r="L3715" s="444">
        <f t="shared" ca="1" si="154"/>
        <v>-598116160392.36121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-598116160392.36121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-2492150668.3015051</v>
      </c>
      <c r="L3716" s="444">
        <f t="shared" ca="1" si="154"/>
        <v>-600608311060.66272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-600608311060.66272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-2502534629.4194279</v>
      </c>
      <c r="L3717" s="444">
        <f t="shared" ca="1" si="154"/>
        <v>-603110845690.08215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-603110845690.08215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-2512961857.0420089</v>
      </c>
      <c r="L3718" s="444">
        <f t="shared" ca="1" si="154"/>
        <v>-605623807547.12415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-605623807547.12415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-2523432531.4463506</v>
      </c>
      <c r="L3719" s="444">
        <f t="shared" ca="1" si="154"/>
        <v>-608147240078.57056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-608147240078.57056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-2533946833.6607108</v>
      </c>
      <c r="L3720" s="444">
        <f t="shared" ca="1" si="154"/>
        <v>-610681186912.23132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-610681186912.23132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-2544504945.4676304</v>
      </c>
      <c r="L3721" s="444">
        <f t="shared" ca="1" si="154"/>
        <v>-613225691857.69897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-613225691857.69897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-2555107049.4070792</v>
      </c>
      <c r="L3722" s="444">
        <f t="shared" ca="1" si="154"/>
        <v>-615780798907.10608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-615780798907.10608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-2565753328.7796087</v>
      </c>
      <c r="L3723" s="444">
        <f t="shared" ca="1" si="154"/>
        <v>-618346552235.88574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-618346552235.88574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-2576443967.6495237</v>
      </c>
      <c r="L3724" s="444">
        <f t="shared" ca="1" si="154"/>
        <v>-620922996203.53528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-620922996203.53528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-2587179150.8480635</v>
      </c>
      <c r="L3725" s="444">
        <f t="shared" ca="1" si="154"/>
        <v>-623510175354.3833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-623510175354.3833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-2597959063.9765968</v>
      </c>
      <c r="L3726" s="444">
        <f t="shared" ca="1" si="154"/>
        <v>-626108134418.35986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-626108134418.35986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-2608783893.409833</v>
      </c>
      <c r="L3727" s="444">
        <f t="shared" ca="1" si="154"/>
        <v>-628716918311.76965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-628716918311.76965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-2619653826.2990403</v>
      </c>
      <c r="L3728" s="444">
        <f t="shared" ca="1" si="154"/>
        <v>-631336572138.06873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-631336572138.06873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-2630569050.5752864</v>
      </c>
      <c r="L3729" s="444">
        <f t="shared" ca="1" si="154"/>
        <v>-633967141188.64404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-633967141188.64404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-2641529754.9526834</v>
      </c>
      <c r="L3730" s="444">
        <f t="shared" ca="1" si="154"/>
        <v>-636608670943.59668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-636608670943.59668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-2652536128.931653</v>
      </c>
      <c r="L3731" s="444">
        <f t="shared" ca="1" si="154"/>
        <v>-639261207072.52832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-639261207072.52832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-2663588362.8022013</v>
      </c>
      <c r="L3732" s="444">
        <f t="shared" ca="1" si="154"/>
        <v>-641924795435.33057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-641924795435.33057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-2674686647.6472106</v>
      </c>
      <c r="L3733" s="444">
        <f t="shared" ca="1" si="154"/>
        <v>-644599482082.97778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-644599482082.97778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-2685831175.3457408</v>
      </c>
      <c r="L3734" s="444">
        <f t="shared" ca="1" si="154"/>
        <v>-647285313258.32349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-647285313258.32349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-2697022138.5763478</v>
      </c>
      <c r="L3735" s="444">
        <f t="shared" ca="1" si="154"/>
        <v>-649982335396.89978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-649982335396.89978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-2708259730.8204155</v>
      </c>
      <c r="L3736" s="444">
        <f t="shared" ca="1" si="154"/>
        <v>-652690595127.72021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-652690595127.72021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-2719544146.3655009</v>
      </c>
      <c r="L3737" s="444">
        <f t="shared" ca="1" si="154"/>
        <v>-655410139274.08569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-655410139274.08569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-2730875580.3086905</v>
      </c>
      <c r="L3738" s="444">
        <f t="shared" ca="1" si="154"/>
        <v>-658141014854.39441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-658141014854.39441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-2742254228.5599766</v>
      </c>
      <c r="L3739" s="444">
        <f t="shared" ca="1" si="154"/>
        <v>-660883269082.95435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-660883269082.95435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-2753680287.845643</v>
      </c>
      <c r="L3740" s="444">
        <f t="shared" ca="1" si="154"/>
        <v>-663636949370.80005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-663636949370.80005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-2765153955.7116671</v>
      </c>
      <c r="L3741" s="444">
        <f t="shared" ca="1" si="154"/>
        <v>-666402103326.51172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-666402103326.51172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-2776675430.527132</v>
      </c>
      <c r="L3742" s="444">
        <f t="shared" ca="1" si="154"/>
        <v>-669178778757.03882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-669178778757.03882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-2788244911.4876618</v>
      </c>
      <c r="L3743" s="444">
        <f t="shared" ca="1" si="154"/>
        <v>-671967023668.52649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-671967023668.52649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-2799862598.6188602</v>
      </c>
      <c r="L3744" s="444">
        <f t="shared" ca="1" si="154"/>
        <v>-674766886267.14539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-674766886267.14539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-2811528692.7797723</v>
      </c>
      <c r="L3745" s="444">
        <f t="shared" ca="1" si="154"/>
        <v>-677578414959.92517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-677578414959.92517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-2823243395.6663547</v>
      </c>
      <c r="L3746" s="444">
        <f t="shared" ca="1" si="154"/>
        <v>-680401658355.59155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-680401658355.59155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-2835006909.8149648</v>
      </c>
      <c r="L3747" s="444">
        <f t="shared" ca="1" si="154"/>
        <v>-683236665265.40649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-683236665265.40649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-2846819438.6058602</v>
      </c>
      <c r="L3748" s="444">
        <f t="shared" ca="1" si="154"/>
        <v>-686083484704.01233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-686083484704.01233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-2858681186.2667179</v>
      </c>
      <c r="L3749" s="444">
        <f t="shared" ca="1" si="154"/>
        <v>-688942165890.27905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-688942165890.27905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-2870592357.8761625</v>
      </c>
      <c r="L3750" s="444">
        <f t="shared" ca="1" si="154"/>
        <v>-691812758248.15527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-691812758248.15527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-2882553159.3673134</v>
      </c>
      <c r="L3751" s="444">
        <f t="shared" ca="1" si="154"/>
        <v>-694695311407.52258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-694695311407.52258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-2894563797.5313439</v>
      </c>
      <c r="L3752" s="444">
        <f t="shared" ca="1" si="154"/>
        <v>-697589875205.05396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-697589875205.05396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-2906624480.0210581</v>
      </c>
      <c r="L3753" s="444">
        <f t="shared" ca="1" si="154"/>
        <v>-700496499685.07507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-700496499685.07507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-2918735415.3544793</v>
      </c>
      <c r="L3754" s="444">
        <f t="shared" ca="1" si="154"/>
        <v>-703415235100.42957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-703415235100.42957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-2930896812.9184566</v>
      </c>
      <c r="L3755" s="444">
        <f t="shared" ca="1" si="154"/>
        <v>-706346131913.34802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-706346131913.34802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-2943108882.9722834</v>
      </c>
      <c r="L3756" s="444">
        <f t="shared" ca="1" si="154"/>
        <v>-709289240796.32031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-709289240796.32031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-2955371836.6513348</v>
      </c>
      <c r="L3757" s="444">
        <f t="shared" ca="1" si="154"/>
        <v>-712244612632.97168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-712244612632.97168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-2967685885.9707155</v>
      </c>
      <c r="L3758" s="444">
        <f t="shared" ca="1" si="154"/>
        <v>-715212298518.94238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-715212298518.94238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-2980051243.8289266</v>
      </c>
      <c r="L3759" s="444">
        <f t="shared" ca="1" si="154"/>
        <v>-718192349762.77136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-718192349762.77136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-2992468124.0115471</v>
      </c>
      <c r="L3760" s="444">
        <f t="shared" ca="1" si="154"/>
        <v>-721184817886.78296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-721184817886.78296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-3004936741.1949291</v>
      </c>
      <c r="L3761" s="444">
        <f t="shared" ca="1" si="154"/>
        <v>-724189754627.97791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-724189754627.97791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-3017457310.9499078</v>
      </c>
      <c r="L3762" s="444">
        <f t="shared" ca="1" si="154"/>
        <v>-727207211938.92786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-727207211938.92786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-3030030049.7455325</v>
      </c>
      <c r="L3763" s="444">
        <f t="shared" ca="1" si="154"/>
        <v>-730237241988.67334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-730237241988.67334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-3042655174.9528055</v>
      </c>
      <c r="L3764" s="444">
        <f t="shared" ca="1" si="154"/>
        <v>-733279897163.6261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-733279897163.6261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-3055332904.8484421</v>
      </c>
      <c r="L3765" s="444">
        <f t="shared" ca="1" si="154"/>
        <v>-736335230068.47449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-736335230068.47449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-3068063458.6186438</v>
      </c>
      <c r="L3766" s="444">
        <f t="shared" ca="1" si="154"/>
        <v>-739403293527.09314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-739403293527.09314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-3080847056.3628879</v>
      </c>
      <c r="L3767" s="444">
        <f t="shared" ca="1" si="154"/>
        <v>-742484140583.45605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-742484140583.45605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-3093683919.0977335</v>
      </c>
      <c r="L3768" s="444">
        <f t="shared" ca="1" si="154"/>
        <v>-745577824502.55383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-745577824502.55383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-3106574268.7606411</v>
      </c>
      <c r="L3769" s="444">
        <f t="shared" ca="1" si="154"/>
        <v>-748684398771.31445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-748684398771.31445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-3119518328.21381</v>
      </c>
      <c r="L3770" s="444">
        <f t="shared" ca="1" si="154"/>
        <v>-751803917099.52832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-751803917099.52832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-3132516321.2480345</v>
      </c>
      <c r="L3771" s="444">
        <f t="shared" ca="1" si="154"/>
        <v>-754936433420.77637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-754936433420.77637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-3145568472.5865684</v>
      </c>
      <c r="L3772" s="444">
        <f t="shared" ca="1" si="154"/>
        <v>-758082001893.36292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-758082001893.36292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-3158675007.8890123</v>
      </c>
      <c r="L3773" s="444">
        <f t="shared" ca="1" si="154"/>
        <v>-761240676901.25195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-761240676901.25195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-3171836153.7552166</v>
      </c>
      <c r="L3774" s="444">
        <f t="shared" ca="1" si="154"/>
        <v>-764412513055.0072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-764412513055.0072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-3185052137.7291965</v>
      </c>
      <c r="L3775" s="444">
        <f t="shared" ca="1" si="154"/>
        <v>-767597565192.73645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-767597565192.73645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-3198323188.3030686</v>
      </c>
      <c r="L3776" s="444">
        <f t="shared" ca="1" si="154"/>
        <v>-770795888381.03955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-770795888381.03955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-3211649534.9209981</v>
      </c>
      <c r="L3777" s="444">
        <f t="shared" ca="1" si="154"/>
        <v>-774007537915.96057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-774007537915.96057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-3225031407.9831691</v>
      </c>
      <c r="L3778" s="444">
        <f t="shared" ca="1" si="154"/>
        <v>-777232569323.94373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-777232569323.94373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-3238469038.8497653</v>
      </c>
      <c r="L3779" s="444">
        <f t="shared" ca="1" si="154"/>
        <v>-780471038362.79346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-780471038362.79346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-3251962659.8449726</v>
      </c>
      <c r="L3780" s="444">
        <f t="shared" ca="1" si="154"/>
        <v>-783723001022.63843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-783723001022.63843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-3265512504.2609935</v>
      </c>
      <c r="L3781" s="444">
        <f t="shared" ca="1" si="154"/>
        <v>-786988513526.89941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-786988513526.89941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-3279118806.3620811</v>
      </c>
      <c r="L3782" s="444">
        <f t="shared" ca="1" si="154"/>
        <v>-790267632333.26147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-790267632333.26147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-3292781801.3885894</v>
      </c>
      <c r="L3783" s="444">
        <f t="shared" ca="1" si="154"/>
        <v>-793560414134.65002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-793560414134.65002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-3306501725.5610418</v>
      </c>
      <c r="L3784" s="444">
        <f t="shared" ca="1" si="154"/>
        <v>-796866915860.21106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-796866915860.21106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-3320278816.0842128</v>
      </c>
      <c r="L3785" s="444">
        <f t="shared" ca="1" si="154"/>
        <v>-800187194676.29529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-800187194676.29529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-3334113311.1512303</v>
      </c>
      <c r="L3786" s="444">
        <f t="shared" ca="1" si="154"/>
        <v>-803521307987.44653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-803521307987.44653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-3348005449.9476938</v>
      </c>
      <c r="L3787" s="444">
        <f t="shared" ca="1" si="154"/>
        <v>-806869313437.39429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-806869313437.39429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-3361955472.6558094</v>
      </c>
      <c r="L3788" s="444">
        <f t="shared" ca="1" si="154"/>
        <v>-810231268910.05005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-810231268910.05005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-3375963620.4585419</v>
      </c>
      <c r="L3789" s="444">
        <f t="shared" ca="1" si="154"/>
        <v>-813607232530.50854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-813607232530.50854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-3390030135.5437856</v>
      </c>
      <c r="L3790" s="444">
        <f t="shared" ca="1" si="154"/>
        <v>-816997262666.05237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-816997262666.05237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-3404155261.1085515</v>
      </c>
      <c r="L3791" s="444">
        <f t="shared" ca="1" si="154"/>
        <v>-820401417927.16089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-820401417927.16089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-3418339241.3631701</v>
      </c>
      <c r="L3792" s="444">
        <f t="shared" ca="1" si="154"/>
        <v>-823819757168.52405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-823819757168.52405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-3432582321.5355167</v>
      </c>
      <c r="L3793" s="444">
        <f t="shared" ca="1" si="154"/>
        <v>-827252339490.05957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-827252339490.05957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-3446884747.875248</v>
      </c>
      <c r="L3794" s="444">
        <f t="shared" ca="1" si="154"/>
        <v>-830699224237.93481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-830699224237.93481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-3461246767.6580615</v>
      </c>
      <c r="L3795" s="444">
        <f t="shared" ca="1" si="154"/>
        <v>-834160471005.5929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-834160471005.5929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-3475668629.1899705</v>
      </c>
      <c r="L3796" s="444">
        <f t="shared" ca="1" si="154"/>
        <v>-837636139634.78284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-837636139634.78284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-3490150581.811595</v>
      </c>
      <c r="L3797" s="444">
        <f t="shared" ca="1" si="154"/>
        <v>-841126290216.59448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-841126290216.59448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-3504692875.9024768</v>
      </c>
      <c r="L3798" s="444">
        <f t="shared" ca="1" si="154"/>
        <v>-844630983092.49695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-844630983092.49695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-3519295762.8854041</v>
      </c>
      <c r="L3799" s="444">
        <f t="shared" ca="1" si="154"/>
        <v>-848150278855.38232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-848150278855.38232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-3533959495.2307596</v>
      </c>
      <c r="L3800" s="444">
        <f t="shared" ca="1" si="154"/>
        <v>-851684238350.61304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-851684238350.61304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-3548684326.4608874</v>
      </c>
      <c r="L3801" s="444">
        <f t="shared" ca="1" si="154"/>
        <v>-855232922677.07397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-855232922677.07397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-3563470511.1544747</v>
      </c>
      <c r="L3802" s="444">
        <f t="shared" ca="1" si="154"/>
        <v>-858796393188.22839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-858796393188.22839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-3578318304.9509516</v>
      </c>
      <c r="L3803" s="444">
        <f t="shared" ca="1" si="154"/>
        <v>-862374711493.17932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-862374711493.17932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-3593227964.554914</v>
      </c>
      <c r="L3804" s="444">
        <f t="shared" ca="1" si="154"/>
        <v>-865967939457.73425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-865967939457.73425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-3608199747.7405601</v>
      </c>
      <c r="L3805" s="444">
        <f t="shared" ca="1" si="154"/>
        <v>-869576139205.47485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-869576139205.47485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-3623233913.3561454</v>
      </c>
      <c r="L3806" s="444">
        <f t="shared" ca="1" si="154"/>
        <v>-873199373118.83105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-873199373118.83105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-3638330721.3284626</v>
      </c>
      <c r="L3807" s="444">
        <f t="shared" ca="1" si="154"/>
        <v>-876837703840.15955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-876837703840.15955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-3653490432.6673312</v>
      </c>
      <c r="L3808" s="444">
        <f t="shared" ca="1" si="154"/>
        <v>-880491194272.8269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-880491194272.8269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-3668713309.4701118</v>
      </c>
      <c r="L3809" s="444">
        <f t="shared" ca="1" si="154"/>
        <v>-884159907582.297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-884159907582.297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-3683999614.9262376</v>
      </c>
      <c r="L3810" s="444">
        <f t="shared" ca="1" si="154"/>
        <v>-887843907197.22327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-887843907197.22327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-3699349613.3217635</v>
      </c>
      <c r="L3811" s="444">
        <f t="shared" ca="1" si="154"/>
        <v>-891543256810.54504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-891543256810.54504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-3714763570.0439377</v>
      </c>
      <c r="L3812" s="444">
        <f t="shared" ca="1" si="154"/>
        <v>-895258020380.58899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-895258020380.58899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-3730241751.5857868</v>
      </c>
      <c r="L3813" s="444">
        <f t="shared" ca="1" si="154"/>
        <v>-898988262132.1748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-898988262132.1748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-3745784425.5507278</v>
      </c>
      <c r="L3814" s="444">
        <f t="shared" ca="1" si="154"/>
        <v>-902734046557.72559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-902734046557.72559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-3761391860.6571898</v>
      </c>
      <c r="L3815" s="444">
        <f t="shared" ca="1" si="154"/>
        <v>-906495438418.38281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-906495438418.38281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-3777064326.7432623</v>
      </c>
      <c r="L3816" s="444">
        <f t="shared" ca="1" si="154"/>
        <v>-910272502745.1261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-910272502745.1261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-3792802094.771359</v>
      </c>
      <c r="L3817" s="444">
        <f t="shared" ca="1" si="154"/>
        <v>-914065304839.89746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-914065304839.89746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-3808605436.8329062</v>
      </c>
      <c r="L3818" s="444">
        <f t="shared" ca="1" si="154"/>
        <v>-917873910276.73035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-917873910276.73035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-3824474626.1530433</v>
      </c>
      <c r="L3819" s="444">
        <f t="shared" ca="1" si="154"/>
        <v>-921698384902.88342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-921698384902.88342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-3840409937.0953474</v>
      </c>
      <c r="L3820" s="444">
        <f t="shared" ca="1" si="154"/>
        <v>-925538794839.97876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-925538794839.97876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-3856411645.1665783</v>
      </c>
      <c r="L3821" s="444">
        <f t="shared" ca="1" si="154"/>
        <v>-929395206485.14539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-929395206485.14539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-3872480027.0214396</v>
      </c>
      <c r="L3822" s="444">
        <f t="shared" ca="1" si="154"/>
        <v>-933267686512.16687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-933267686512.16687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-3888615360.4673619</v>
      </c>
      <c r="L3823" s="444">
        <f t="shared" ca="1" si="154"/>
        <v>-937156301872.63428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-937156301872.63428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-3904817924.4693093</v>
      </c>
      <c r="L3824" s="444">
        <f t="shared" ca="1" si="154"/>
        <v>-941061119797.10364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-941061119797.10364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-3921087999.1545987</v>
      </c>
      <c r="L3825" s="444">
        <f t="shared" ca="1" si="154"/>
        <v>-944982207796.25818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-944982207796.25818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-3937425865.8177423</v>
      </c>
      <c r="L3826" s="444">
        <f t="shared" ca="1" si="154"/>
        <v>-948919633662.07593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-948919633662.07593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-3953831806.9253163</v>
      </c>
      <c r="L3827" s="444">
        <f t="shared" ca="1" si="154"/>
        <v>-952873465469.00122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-952873465469.00122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-3970306106.1208386</v>
      </c>
      <c r="L3828" s="444">
        <f t="shared" ca="1" si="154"/>
        <v>-956843771575.12207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-956843771575.12207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-3986849048.2296758</v>
      </c>
      <c r="L3829" s="444">
        <f t="shared" ca="1" si="154"/>
        <v>-960830620623.35181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-960830620623.35181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-4003460919.2639651</v>
      </c>
      <c r="L3830" s="444">
        <f t="shared" ca="1" si="154"/>
        <v>-964834081542.61572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-964834081542.61572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-4020142006.4275656</v>
      </c>
      <c r="L3831" s="444">
        <f t="shared" ca="1" si="154"/>
        <v>-968854223549.04333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-968854223549.04333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-4036892598.1210132</v>
      </c>
      <c r="L3832" s="444">
        <f t="shared" ca="1" si="154"/>
        <v>-972891116147.16431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-972891116147.16431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-4053712983.9465184</v>
      </c>
      <c r="L3833" s="444">
        <f t="shared" ref="L3833:L4087" ca="1" si="159">I3833-J3833+K3833</f>
        <v>-976944829131.11084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-976944829131.11084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-4070603454.7129612</v>
      </c>
      <c r="L3834" s="444">
        <f t="shared" ca="1" si="159"/>
        <v>-981015432585.82385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-981015432585.82385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-4087564302.4409332</v>
      </c>
      <c r="L3835" s="444">
        <f t="shared" ca="1" si="159"/>
        <v>-985102996888.26477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-985102996888.26477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-4104595820.3677697</v>
      </c>
      <c r="L3836" s="444">
        <f t="shared" ca="1" si="159"/>
        <v>-989207592708.63257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-989207592708.63257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-4121698302.9526358</v>
      </c>
      <c r="L3837" s="444">
        <f t="shared" ca="1" si="159"/>
        <v>-993329291011.58521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-993329291011.58521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-4138872045.8816051</v>
      </c>
      <c r="L3838" s="444">
        <f t="shared" ca="1" si="159"/>
        <v>-997468163057.4668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-997468163057.4668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-4156117346.0727782</v>
      </c>
      <c r="L3839" s="444">
        <f t="shared" ca="1" si="159"/>
        <v>-1001624280403.5396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-1001624280403.5396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-4173434501.6814146</v>
      </c>
      <c r="L3840" s="444">
        <f t="shared" ca="1" si="159"/>
        <v>-1005797714905.2209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-1005797714905.2209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-4190823812.1050868</v>
      </c>
      <c r="L3841" s="444">
        <f t="shared" ca="1" si="159"/>
        <v>-1009988538717.326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-1009988538717.326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-4208285577.9888587</v>
      </c>
      <c r="L3842" s="444">
        <f t="shared" ca="1" si="159"/>
        <v>-1014196824295.3149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-1014196824295.3149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-4225820101.2304788</v>
      </c>
      <c r="L3843" s="444">
        <f t="shared" ca="1" si="159"/>
        <v>-1018422644396.5454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-1018422644396.5454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-4243427684.9856057</v>
      </c>
      <c r="L3844" s="444">
        <f t="shared" ca="1" si="159"/>
        <v>-1022666072081.531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-1022666072081.531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-4261108633.6730456</v>
      </c>
      <c r="L3845" s="444">
        <f t="shared" ca="1" si="159"/>
        <v>-1026927180715.2041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-1026927180715.2041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-4278863252.9800172</v>
      </c>
      <c r="L3846" s="444">
        <f t="shared" ca="1" si="159"/>
        <v>-1031206043968.1841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-1031206043968.1841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-4296691849.8674335</v>
      </c>
      <c r="L3847" s="444">
        <f t="shared" ca="1" si="159"/>
        <v>-1035502735818.0515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-1035502735818.0515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-4314594732.5752153</v>
      </c>
      <c r="L3848" s="444">
        <f t="shared" ca="1" si="159"/>
        <v>-1039817330550.6267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-1039817330550.6267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-4332572210.6276112</v>
      </c>
      <c r="L3849" s="444">
        <f t="shared" ca="1" si="159"/>
        <v>-1044149902761.2543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-1044149902761.2543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-4350624594.8385592</v>
      </c>
      <c r="L3850" s="444">
        <f t="shared" ca="1" si="159"/>
        <v>-1048500527356.0928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-1048500527356.0928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-4368752197.3170528</v>
      </c>
      <c r="L3851" s="444">
        <f t="shared" ca="1" si="159"/>
        <v>-1052869279553.4098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-1052869279553.4098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-4386955331.4725399</v>
      </c>
      <c r="L3852" s="444">
        <f t="shared" ca="1" si="159"/>
        <v>-1057256234884.8823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-1057256234884.8823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-4405234312.0203438</v>
      </c>
      <c r="L3853" s="444">
        <f t="shared" ca="1" si="159"/>
        <v>-1061661469196.9027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-1061661469196.9027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-4423589454.9870939</v>
      </c>
      <c r="L3854" s="444">
        <f t="shared" ca="1" si="159"/>
        <v>-1066085058651.8898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-1066085058651.8898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-4442021077.7162075</v>
      </c>
      <c r="L3855" s="444">
        <f t="shared" ca="1" si="159"/>
        <v>-1070527079729.606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-1070527079729.606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-4460529498.8733578</v>
      </c>
      <c r="L3856" s="444">
        <f t="shared" ca="1" si="159"/>
        <v>-1074987609228.4794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-1074987609228.4794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-4479115038.4519978</v>
      </c>
      <c r="L3857" s="444">
        <f t="shared" ca="1" si="159"/>
        <v>-1079466724266.9314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-1079466724266.9314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-4497778017.7788811</v>
      </c>
      <c r="L3858" s="444">
        <f t="shared" ca="1" si="159"/>
        <v>-1083964502284.7103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-1083964502284.7103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-4516518759.5196266</v>
      </c>
      <c r="L3859" s="444">
        <f t="shared" ca="1" si="159"/>
        <v>-1088481021044.23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-1088481021044.23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-4535337587.6842909</v>
      </c>
      <c r="L3860" s="444">
        <f t="shared" ca="1" si="159"/>
        <v>-1093016358631.9143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-1093016358631.9143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-4554234827.6329756</v>
      </c>
      <c r="L3861" s="444">
        <f t="shared" ca="1" si="159"/>
        <v>-1097570593459.5472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-1097570593459.5472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-4573210806.0814466</v>
      </c>
      <c r="L3862" s="444">
        <f t="shared" ca="1" si="159"/>
        <v>-1102143804265.6287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-1102143804265.6287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-4592265851.1067858</v>
      </c>
      <c r="L3863" s="444">
        <f t="shared" ca="1" si="159"/>
        <v>-1106736070116.7354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-1106736070116.7354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-4611400292.1530638</v>
      </c>
      <c r="L3864" s="444">
        <f t="shared" ca="1" si="159"/>
        <v>-1111347470408.8884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-1111347470408.8884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-4630614460.037035</v>
      </c>
      <c r="L3865" s="444">
        <f t="shared" ca="1" si="159"/>
        <v>-1115978084868.9255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-1115978084868.9255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-4649908686.9538565</v>
      </c>
      <c r="L3866" s="444">
        <f t="shared" ca="1" si="159"/>
        <v>-1120627993555.8794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-1120627993555.8794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-4669283306.482831</v>
      </c>
      <c r="L3867" s="444">
        <f t="shared" ca="1" si="159"/>
        <v>-1125297276862.3623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-1125297276862.3623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-4688738653.5931759</v>
      </c>
      <c r="L3868" s="444">
        <f t="shared" ca="1" si="159"/>
        <v>-1129986015515.9556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-1129986015515.9556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-4708275064.6498146</v>
      </c>
      <c r="L3869" s="444">
        <f t="shared" ca="1" si="159"/>
        <v>-1134694290580.6055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-1134694290580.6055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-4727892877.4191895</v>
      </c>
      <c r="L3870" s="444">
        <f t="shared" ca="1" si="159"/>
        <v>-1139422183458.0247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-1139422183458.0247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-4747592431.0751028</v>
      </c>
      <c r="L3871" s="444">
        <f t="shared" ca="1" si="159"/>
        <v>-1144169775889.0999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-1144169775889.0999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-4767374066.2045822</v>
      </c>
      <c r="L3872" s="444">
        <f t="shared" ca="1" si="159"/>
        <v>-1148937149955.3044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-1148937149955.3044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-4787238124.8137684</v>
      </c>
      <c r="L3873" s="444">
        <f t="shared" ca="1" si="159"/>
        <v>-1153724388080.1182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-1153724388080.1182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-4807184950.3338261</v>
      </c>
      <c r="L3874" s="444">
        <f t="shared" ca="1" si="159"/>
        <v>-1158531573030.4519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-1158531573030.4519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-4827214887.6268826</v>
      </c>
      <c r="L3875" s="444">
        <f t="shared" ca="1" si="159"/>
        <v>-1163358787918.0789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-1163358787918.0789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-4847328282.9919949</v>
      </c>
      <c r="L3876" s="444">
        <f t="shared" ca="1" si="159"/>
        <v>-1168206116201.0708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-1168206116201.0708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-4867525484.1711283</v>
      </c>
      <c r="L3877" s="444">
        <f t="shared" ca="1" si="159"/>
        <v>-1173073641685.2419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-1173073641685.2419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-4887806840.355175</v>
      </c>
      <c r="L3878" s="444">
        <f t="shared" ca="1" si="159"/>
        <v>-1177961448525.5972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-1177961448525.5972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-4908172702.1899881</v>
      </c>
      <c r="L3879" s="444">
        <f t="shared" ca="1" si="159"/>
        <v>-1182869621227.7871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-1182869621227.7871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-4928623421.7824459</v>
      </c>
      <c r="L3880" s="444">
        <f t="shared" ca="1" si="159"/>
        <v>-1187798244649.5696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-1187798244649.5696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-4949159352.7065401</v>
      </c>
      <c r="L3881" s="444">
        <f t="shared" ca="1" si="159"/>
        <v>-1192747404002.2761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-1192747404002.2761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-4969780850.0094833</v>
      </c>
      <c r="L3882" s="444">
        <f t="shared" ca="1" si="159"/>
        <v>-1197717184852.2856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-1197717184852.2856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-4990488270.2178564</v>
      </c>
      <c r="L3883" s="444">
        <f t="shared" ca="1" si="159"/>
        <v>-1202707673122.5034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-1202707673122.5034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-5011281971.3437643</v>
      </c>
      <c r="L3884" s="444">
        <f t="shared" ca="1" si="159"/>
        <v>-1207718955093.8472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-1207718955093.8472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-5032162312.8910294</v>
      </c>
      <c r="L3885" s="444">
        <f t="shared" ca="1" si="159"/>
        <v>-1212751117406.7383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-1212751117406.7383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-5053129655.8614092</v>
      </c>
      <c r="L3886" s="444">
        <f t="shared" ca="1" si="159"/>
        <v>-1217804247062.5996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-1217804247062.5996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-5074184362.7608318</v>
      </c>
      <c r="L3887" s="444">
        <f t="shared" ca="1" si="159"/>
        <v>-1222878431425.3604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-1222878431425.3604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-5095326797.6056681</v>
      </c>
      <c r="L3888" s="444">
        <f t="shared" ca="1" si="159"/>
        <v>-1227973758222.9661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-1227973758222.9661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-5116557325.9290257</v>
      </c>
      <c r="L3889" s="444">
        <f t="shared" ca="1" si="159"/>
        <v>-1233090315548.895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-1233090315548.895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-5137876314.7870626</v>
      </c>
      <c r="L3890" s="444">
        <f t="shared" ca="1" si="159"/>
        <v>-1238228191863.6821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-1238228191863.6821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-5159284132.7653418</v>
      </c>
      <c r="L3891" s="444">
        <f t="shared" ca="1" si="159"/>
        <v>-1243387475996.4475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-1243387475996.4475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-5180781149.985198</v>
      </c>
      <c r="L3892" s="444">
        <f t="shared" ca="1" si="159"/>
        <v>-1248568257146.4326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-1248568257146.4326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-5202367738.110136</v>
      </c>
      <c r="L3893" s="444">
        <f t="shared" ca="1" si="159"/>
        <v>-1253770624884.5427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-1253770624884.5427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-5224044270.3522615</v>
      </c>
      <c r="L3894" s="444">
        <f t="shared" ca="1" si="159"/>
        <v>-1258994669154.895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-1258994669154.895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-5245811121.4787292</v>
      </c>
      <c r="L3895" s="444">
        <f t="shared" ca="1" si="159"/>
        <v>-1264240480276.3738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-1264240480276.3738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-5267668667.818224</v>
      </c>
      <c r="L3896" s="444">
        <f t="shared" ca="1" si="159"/>
        <v>-1269508148944.1919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-1269508148944.1919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-5289617287.2674665</v>
      </c>
      <c r="L3897" s="444">
        <f t="shared" ca="1" si="159"/>
        <v>-1274797766231.4595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-1274797766231.4595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-5311657359.2977476</v>
      </c>
      <c r="L3898" s="444">
        <f t="shared" ca="1" si="159"/>
        <v>-1280109423590.7573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-1280109423590.7573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-5333789264.9614887</v>
      </c>
      <c r="L3899" s="444">
        <f t="shared" ca="1" si="159"/>
        <v>-1285443212855.7188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-1285443212855.7188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-5356013386.8988285</v>
      </c>
      <c r="L3900" s="444">
        <f t="shared" ca="1" si="159"/>
        <v>-1290799226242.6177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-1290799226242.6177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-5378330109.3442402</v>
      </c>
      <c r="L3901" s="444">
        <f t="shared" ca="1" si="159"/>
        <v>-1296177556351.9619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-1296177556351.9619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-5400739818.1331749</v>
      </c>
      <c r="L3902" s="444">
        <f t="shared" ca="1" si="159"/>
        <v>-1301578296170.095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-1301578296170.095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-5423242900.7087288</v>
      </c>
      <c r="L3903" s="444">
        <f t="shared" ca="1" si="159"/>
        <v>-1307001539070.8037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-1307001539070.8037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-5445839746.1283484</v>
      </c>
      <c r="L3904" s="444">
        <f t="shared" ca="1" si="159"/>
        <v>-1312447378816.9321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-1312447378816.9321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-5468530745.0705509</v>
      </c>
      <c r="L3905" s="444">
        <f t="shared" ca="1" si="159"/>
        <v>-1317915909562.0027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-1317915909562.0027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-5491316289.8416777</v>
      </c>
      <c r="L3906" s="444">
        <f t="shared" ca="1" si="159"/>
        <v>-1323407225851.8445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-1323407225851.8445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-5514196774.3826857</v>
      </c>
      <c r="L3907" s="444">
        <f t="shared" ca="1" si="159"/>
        <v>-1328921422626.2271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-1328921422626.2271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-5537172594.2759457</v>
      </c>
      <c r="L3908" s="444">
        <f t="shared" ca="1" si="159"/>
        <v>-1334458595220.5029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-1334458595220.5029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-5560244146.7520952</v>
      </c>
      <c r="L3909" s="444">
        <f t="shared" ca="1" si="159"/>
        <v>-1340018839367.2551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-1340018839367.2551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-5583411830.6968966</v>
      </c>
      <c r="L3910" s="444">
        <f t="shared" ca="1" si="159"/>
        <v>-1345602251197.9519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-1345602251197.9519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-5606676046.6581326</v>
      </c>
      <c r="L3911" s="444">
        <f t="shared" ca="1" si="159"/>
        <v>-1351208927244.6101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-1351208927244.6101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-5630037196.8525419</v>
      </c>
      <c r="L3912" s="444">
        <f t="shared" ca="1" si="159"/>
        <v>-1356838964441.4626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-1356838964441.4626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-5653495685.172761</v>
      </c>
      <c r="L3913" s="444">
        <f t="shared" ca="1" si="159"/>
        <v>-1362492460126.6355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-1362492460126.6355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-5677051917.194315</v>
      </c>
      <c r="L3914" s="444">
        <f t="shared" ca="1" si="159"/>
        <v>-1368169512043.8298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-1368169512043.8298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-5700706300.1826239</v>
      </c>
      <c r="L3915" s="444">
        <f t="shared" ca="1" si="159"/>
        <v>-1373870218344.0125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-1373870218344.0125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-5724459243.1000519</v>
      </c>
      <c r="L3916" s="444">
        <f t="shared" ca="1" si="159"/>
        <v>-1379594677587.1125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-1379594677587.1125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-5748311156.6129684</v>
      </c>
      <c r="L3917" s="444">
        <f t="shared" ca="1" si="159"/>
        <v>-1385342988743.7256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-1385342988743.7256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-5772262453.0988569</v>
      </c>
      <c r="L3918" s="444">
        <f t="shared" ca="1" si="159"/>
        <v>-1391115251196.8245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-1391115251196.8245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-5796313546.6534348</v>
      </c>
      <c r="L3919" s="444">
        <f t="shared" ca="1" si="159"/>
        <v>-1396911564743.4778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-1396911564743.4778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-5820464853.0978241</v>
      </c>
      <c r="L3920" s="444">
        <f t="shared" ca="1" si="159"/>
        <v>-1402732029596.5757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-1402732029596.5757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-5844716789.9857321</v>
      </c>
      <c r="L3921" s="444">
        <f t="shared" ca="1" si="159"/>
        <v>-1408576746386.5615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-1408576746386.5615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-5869069776.610673</v>
      </c>
      <c r="L3922" s="444">
        <f t="shared" ca="1" si="159"/>
        <v>-1414445816163.1721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-1414445816163.1721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-5893524234.013217</v>
      </c>
      <c r="L3923" s="444">
        <f t="shared" ca="1" si="159"/>
        <v>-1420339340397.1853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-1420339340397.1853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-5918080584.9882717</v>
      </c>
      <c r="L3924" s="444">
        <f t="shared" ca="1" si="159"/>
        <v>-1426257420982.1736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-1426257420982.1736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-5942739254.0923901</v>
      </c>
      <c r="L3925" s="444">
        <f t="shared" ca="1" si="159"/>
        <v>-1432200160236.2659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-1432200160236.2659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-5967500667.6511078</v>
      </c>
      <c r="L3926" s="444">
        <f t="shared" ca="1" si="159"/>
        <v>-1438167660903.917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-1438167660903.917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-5992365253.7663212</v>
      </c>
      <c r="L3927" s="444">
        <f t="shared" ca="1" si="159"/>
        <v>-1444160026157.6833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-1444160026157.6833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-6017333442.3236809</v>
      </c>
      <c r="L3928" s="444">
        <f t="shared" ca="1" si="159"/>
        <v>-1450177359600.0071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-1450177359600.0071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-6042405665.0000296</v>
      </c>
      <c r="L3929" s="444">
        <f t="shared" ca="1" si="159"/>
        <v>-1456219765265.0071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-1456219765265.0071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-6067582355.2708626</v>
      </c>
      <c r="L3930" s="444">
        <f t="shared" ca="1" si="159"/>
        <v>-1462287347620.2778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-1462287347620.2778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-6092863948.4178238</v>
      </c>
      <c r="L3931" s="444">
        <f t="shared" ca="1" si="159"/>
        <v>-1468380211568.6956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-1468380211568.6956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-6118250881.536231</v>
      </c>
      <c r="L3932" s="444">
        <f t="shared" ca="1" si="159"/>
        <v>-1474498462450.2317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-1474498462450.2317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-6143743593.5426321</v>
      </c>
      <c r="L3933" s="444">
        <f t="shared" ca="1" si="159"/>
        <v>-1480642206043.7744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-1480642206043.7744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-6169342525.1823931</v>
      </c>
      <c r="L3934" s="444">
        <f t="shared" ca="1" si="159"/>
        <v>-1486811548568.9568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-1486811548568.9568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-6195048119.0373201</v>
      </c>
      <c r="L3935" s="444">
        <f t="shared" ca="1" si="159"/>
        <v>-1493006596687.9941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-1493006596687.9941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-6220860819.533309</v>
      </c>
      <c r="L3936" s="444">
        <f t="shared" ca="1" si="159"/>
        <v>-1499227457507.5273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-1499227457507.5273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-6246781072.9480305</v>
      </c>
      <c r="L3937" s="444">
        <f t="shared" ca="1" si="159"/>
        <v>-1505474238580.4753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-1505474238580.4753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-6272809327.4186468</v>
      </c>
      <c r="L3938" s="444">
        <f t="shared" ca="1" si="159"/>
        <v>-1511747047907.894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-1511747047907.894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-6298946032.9495583</v>
      </c>
      <c r="L3939" s="444">
        <f t="shared" ca="1" si="159"/>
        <v>-1518045993940.8435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-1518045993940.8435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-6325191641.4201813</v>
      </c>
      <c r="L3940" s="444">
        <f t="shared" ca="1" si="159"/>
        <v>-1524371185582.2637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-1524371185582.2637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-6351546606.5927649</v>
      </c>
      <c r="L3941" s="444">
        <f t="shared" ca="1" si="159"/>
        <v>-1530722732188.8564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-1530722732188.8564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-6378011384.1202354</v>
      </c>
      <c r="L3942" s="444">
        <f t="shared" ca="1" si="159"/>
        <v>-1537100743572.9766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-1537100743572.9766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-6404586431.5540686</v>
      </c>
      <c r="L3943" s="444">
        <f t="shared" ca="1" si="159"/>
        <v>-1543505330004.5305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-1543505330004.5305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-6431272208.35221</v>
      </c>
      <c r="L3944" s="444">
        <f t="shared" ca="1" si="159"/>
        <v>-1549936602212.8828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-1549936602212.8828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-6458069175.8870115</v>
      </c>
      <c r="L3945" s="444">
        <f t="shared" ca="1" si="159"/>
        <v>-1556394671388.7698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-1556394671388.7698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-6484977797.453207</v>
      </c>
      <c r="L3946" s="444">
        <f t="shared" ca="1" si="159"/>
        <v>-1562879649186.2229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-1562879649186.2229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-6511998538.2759285</v>
      </c>
      <c r="L3947" s="444">
        <f t="shared" ca="1" si="159"/>
        <v>-1569391647724.4988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-1569391647724.4988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-6539131865.5187445</v>
      </c>
      <c r="L3948" s="444">
        <f t="shared" ca="1" si="159"/>
        <v>-1575930779590.0176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-1575930779590.0176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-6566378248.2917395</v>
      </c>
      <c r="L3949" s="444">
        <f t="shared" ca="1" si="159"/>
        <v>-1582497157838.3093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-1582497157838.3093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-6593738157.6596222</v>
      </c>
      <c r="L3950" s="444">
        <f t="shared" ca="1" si="159"/>
        <v>-1589090895995.969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-1589090895995.969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-6621212066.6498709</v>
      </c>
      <c r="L3951" s="444">
        <f t="shared" ca="1" si="159"/>
        <v>-1595712108062.6189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-1595712108062.6189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-6648800450.2609119</v>
      </c>
      <c r="L3952" s="444">
        <f t="shared" ca="1" si="159"/>
        <v>-1602360908512.8799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-1602360908512.8799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-6676503785.4703331</v>
      </c>
      <c r="L3953" s="444">
        <f t="shared" ca="1" si="159"/>
        <v>-1609037412298.3501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-1609037412298.3501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-6704322551.243125</v>
      </c>
      <c r="L3954" s="444">
        <f t="shared" ca="1" si="159"/>
        <v>-1615741734849.5933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-1615741734849.5933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-6732257228.5399723</v>
      </c>
      <c r="L3955" s="444">
        <f t="shared" ca="1" si="159"/>
        <v>-1622473992078.1333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-1622473992078.1333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-6760308300.3255558</v>
      </c>
      <c r="L3956" s="444">
        <f t="shared" ca="1" si="159"/>
        <v>-1629234300378.4587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-1629234300378.4587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-6788476251.576911</v>
      </c>
      <c r="L3957" s="444">
        <f t="shared" ca="1" si="159"/>
        <v>-1636022776630.0356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-1636022776630.0356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-6816761569.2918148</v>
      </c>
      <c r="L3958" s="444">
        <f t="shared" ca="1" si="159"/>
        <v>-1642839538199.3274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-1642839538199.3274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-6845164742.4971972</v>
      </c>
      <c r="L3959" s="444">
        <f t="shared" ca="1" si="159"/>
        <v>-1649684702941.8247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-1649684702941.8247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-6873686262.2576027</v>
      </c>
      <c r="L3960" s="444">
        <f t="shared" ca="1" si="159"/>
        <v>-1656558389204.0823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-1656558389204.0823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-6902326621.6836758</v>
      </c>
      <c r="L3961" s="444">
        <f t="shared" ca="1" si="159"/>
        <v>-1663460715825.7659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-1663460715825.7659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-6931086315.940691</v>
      </c>
      <c r="L3962" s="444">
        <f t="shared" ca="1" si="159"/>
        <v>-1670391802141.7065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-1670391802141.7065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-6959965842.2571106</v>
      </c>
      <c r="L3963" s="444">
        <f t="shared" ca="1" si="159"/>
        <v>-1677351767983.9636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-1677351767983.9636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-6988965699.9331818</v>
      </c>
      <c r="L3964" s="444">
        <f t="shared" ca="1" si="159"/>
        <v>-1684340733683.8967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-1684340733683.8967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-7018086390.3495693</v>
      </c>
      <c r="L3965" s="444">
        <f t="shared" ca="1" si="159"/>
        <v>-1691358820074.2463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-1691358820074.2463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-7047328416.9760265</v>
      </c>
      <c r="L3966" s="444">
        <f t="shared" ca="1" si="159"/>
        <v>-1698406148491.2224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-1698406148491.2224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-7076692285.3800936</v>
      </c>
      <c r="L3967" s="444">
        <f t="shared" ca="1" si="159"/>
        <v>-1705482840776.6025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-1705482840776.6025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-7106178503.2358437</v>
      </c>
      <c r="L3968" s="444">
        <f t="shared" ca="1" si="159"/>
        <v>-1712589019279.8384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-1712589019279.8384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-7135787580.3326597</v>
      </c>
      <c r="L3969" s="444">
        <f t="shared" ca="1" si="159"/>
        <v>-1719724806860.1711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-1719724806860.1711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-7165520028.5840464</v>
      </c>
      <c r="L3970" s="444">
        <f t="shared" ca="1" si="159"/>
        <v>-1726890326888.7551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-1726890326888.7551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-7195376362.0364799</v>
      </c>
      <c r="L3971" s="444">
        <f t="shared" ca="1" si="159"/>
        <v>-1734085703250.7915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-1734085703250.7915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-7225357096.8782969</v>
      </c>
      <c r="L3972" s="444">
        <f t="shared" ca="1" si="159"/>
        <v>-1741311060347.6699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-1741311060347.6699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-7255462751.4486246</v>
      </c>
      <c r="L3973" s="444">
        <f t="shared" ca="1" si="159"/>
        <v>-1748566523099.1187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-1748566523099.1187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-7285693846.2463274</v>
      </c>
      <c r="L3974" s="444">
        <f t="shared" ca="1" si="159"/>
        <v>-1755852216945.365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-1755852216945.365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-7316050903.9390211</v>
      </c>
      <c r="L3975" s="444">
        <f t="shared" ca="1" si="159"/>
        <v>-1763168267849.304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-1763168267849.304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-7346534449.3721008</v>
      </c>
      <c r="L3976" s="444">
        <f t="shared" ca="1" si="159"/>
        <v>-1770514802298.676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-1770514802298.676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-7377145009.577817</v>
      </c>
      <c r="L3977" s="444">
        <f t="shared" ca="1" si="159"/>
        <v>-1777891947308.2539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-1777891947308.2539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-7407883113.7843914</v>
      </c>
      <c r="L3978" s="444">
        <f t="shared" ca="1" si="159"/>
        <v>-1785299830422.0383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-1785299830422.0383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-7438749293.4251595</v>
      </c>
      <c r="L3979" s="444">
        <f t="shared" ca="1" si="159"/>
        <v>-1792738579715.4634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-1792738579715.4634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-7469744082.1477642</v>
      </c>
      <c r="L3980" s="444">
        <f t="shared" ca="1" si="159"/>
        <v>-1800208323797.6111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-1800208323797.6111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-7500868015.8233805</v>
      </c>
      <c r="L3981" s="444">
        <f t="shared" ca="1" si="159"/>
        <v>-1807709191813.4346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-1807709191813.4346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-7532121632.5559778</v>
      </c>
      <c r="L3982" s="444">
        <f t="shared" ca="1" si="159"/>
        <v>-1815241313445.9905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-1815241313445.9905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-7563505472.6916265</v>
      </c>
      <c r="L3983" s="444">
        <f t="shared" ca="1" si="159"/>
        <v>-1822804818918.6821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-1822804818918.6821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-7595020078.8278418</v>
      </c>
      <c r="L3984" s="444">
        <f t="shared" ca="1" si="159"/>
        <v>-1830399838997.51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-1830399838997.51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-7626665995.822958</v>
      </c>
      <c r="L3985" s="444">
        <f t="shared" ca="1" si="159"/>
        <v>-1838026504993.333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-1838026504993.333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-7658443770.8055553</v>
      </c>
      <c r="L3986" s="444">
        <f t="shared" ca="1" si="159"/>
        <v>-1845684948764.1387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-1845684948764.1387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-7690353953.1839113</v>
      </c>
      <c r="L3987" s="444">
        <f t="shared" ca="1" si="159"/>
        <v>-1853375302717.3225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-1853375302717.3225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-7722397094.6555099</v>
      </c>
      <c r="L3988" s="444">
        <f t="shared" ca="1" si="159"/>
        <v>-1861097699811.978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-1861097699811.978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-7754573749.2165747</v>
      </c>
      <c r="L3989" s="444">
        <f t="shared" ca="1" si="159"/>
        <v>-1868852273561.1946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-1868852273561.1946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-7786884473.1716442</v>
      </c>
      <c r="L3990" s="444">
        <f t="shared" ca="1" si="159"/>
        <v>-1876639158034.3662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-1876639158034.3662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-7819329825.1431923</v>
      </c>
      <c r="L3991" s="444">
        <f t="shared" ca="1" si="159"/>
        <v>-1884458487859.5095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-1884458487859.5095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-7851910366.0812893</v>
      </c>
      <c r="L3992" s="444">
        <f t="shared" ca="1" si="159"/>
        <v>-1892310398225.5908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-1892310398225.5908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-7884626659.2732954</v>
      </c>
      <c r="L3993" s="444">
        <f t="shared" ca="1" si="159"/>
        <v>-1900195024884.864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-1900195024884.864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-7917479270.3535995</v>
      </c>
      <c r="L3994" s="444">
        <f t="shared" ca="1" si="159"/>
        <v>-1908112504155.2175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-1908112504155.2175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-7950468767.313406</v>
      </c>
      <c r="L3995" s="444">
        <f t="shared" ca="1" si="159"/>
        <v>-1916062972922.531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-1916062972922.531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-7983595720.5105448</v>
      </c>
      <c r="L3996" s="444">
        <f t="shared" ca="1" si="159"/>
        <v>-1924046568643.0415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-1924046568643.0415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-8016860702.6793394</v>
      </c>
      <c r="L3997" s="444">
        <f t="shared" ca="1" si="159"/>
        <v>-1932063429345.7209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-1932063429345.7209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-8050264288.9405041</v>
      </c>
      <c r="L3998" s="444">
        <f t="shared" ca="1" si="159"/>
        <v>-1940113693634.6614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-1940113693634.6614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-8083807056.8110886</v>
      </c>
      <c r="L3999" s="444">
        <f t="shared" ca="1" si="159"/>
        <v>-1948197500691.4724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-1948197500691.4724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-8117489586.214467</v>
      </c>
      <c r="L4000" s="444">
        <f t="shared" ca="1" si="159"/>
        <v>-1956314990277.6868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-1956314990277.6868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-8151312459.4903612</v>
      </c>
      <c r="L4001" s="444">
        <f t="shared" ca="1" si="159"/>
        <v>-1964466302737.1772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-1964466302737.1772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-8185276261.4049044</v>
      </c>
      <c r="L4002" s="444">
        <f t="shared" ca="1" si="159"/>
        <v>-1972651578998.582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-1972651578998.582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-8219381579.160758</v>
      </c>
      <c r="L4003" s="444">
        <f t="shared" ca="1" si="159"/>
        <v>-1980870960577.7427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-1980870960577.7427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-8253629002.4072609</v>
      </c>
      <c r="L4004" s="444">
        <f t="shared" ca="1" si="159"/>
        <v>-1989124589580.1499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-1989124589580.1499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-8288019123.2506247</v>
      </c>
      <c r="L4005" s="444">
        <f t="shared" ca="1" si="159"/>
        <v>-1997412608703.4006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-1997412608703.4006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-8322552536.2641687</v>
      </c>
      <c r="L4006" s="444">
        <f t="shared" ca="1" si="159"/>
        <v>-2005735161239.6648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-2005735161239.6648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-8357229838.4986029</v>
      </c>
      <c r="L4007" s="444">
        <f t="shared" ca="1" si="159"/>
        <v>-2014092391078.1633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-2014092391078.1633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-8392051629.4923477</v>
      </c>
      <c r="L4008" s="444">
        <f t="shared" ca="1" si="159"/>
        <v>-2022484442707.6558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-2022484442707.6558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-8427018511.2818995</v>
      </c>
      <c r="L4009" s="444">
        <f t="shared" ca="1" si="159"/>
        <v>-2030911461218.9377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-2030911461218.9377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-8462131088.41224</v>
      </c>
      <c r="L4010" s="444">
        <f t="shared" ca="1" si="159"/>
        <v>-2039373592307.3501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-2039373592307.3501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-8497389967.9472923</v>
      </c>
      <c r="L4011" s="444">
        <f t="shared" ca="1" si="159"/>
        <v>-2047870982275.2974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-2047870982275.2974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-8532795759.4804068</v>
      </c>
      <c r="L4012" s="444">
        <f t="shared" ca="1" si="159"/>
        <v>-2056403778034.7778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-2056403778034.7778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-8568349075.144906</v>
      </c>
      <c r="L4013" s="444">
        <f t="shared" ca="1" si="159"/>
        <v>-2064972127109.9229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-2064972127109.9229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-8604050529.6246777</v>
      </c>
      <c r="L4014" s="444">
        <f t="shared" ca="1" si="159"/>
        <v>-2073576177639.5476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-2073576177639.5476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-8639900740.1647816</v>
      </c>
      <c r="L4015" s="444">
        <f t="shared" ca="1" si="159"/>
        <v>-2082216078379.7124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-2082216078379.7124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-8675900326.5821342</v>
      </c>
      <c r="L4016" s="444">
        <f t="shared" ca="1" si="159"/>
        <v>-2090891978706.2944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-2090891978706.2944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-8712049911.276226</v>
      </c>
      <c r="L4017" s="444">
        <f t="shared" ca="1" si="159"/>
        <v>-2099604028617.5706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-2099604028617.5706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-8748350119.2398777</v>
      </c>
      <c r="L4018" s="444">
        <f t="shared" ca="1" si="159"/>
        <v>-2108352378736.8105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-2108352378736.8105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-8784801578.0700436</v>
      </c>
      <c r="L4019" s="444">
        <f t="shared" ca="1" si="159"/>
        <v>-2117137180314.8806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-2117137180314.8806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-8821404917.9786701</v>
      </c>
      <c r="L4020" s="444">
        <f t="shared" ca="1" si="159"/>
        <v>-2125958585232.8594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-2125958585232.8594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-8858160771.8035812</v>
      </c>
      <c r="L4021" s="444">
        <f t="shared" ca="1" si="159"/>
        <v>-2134816746004.6628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-2134816746004.6628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-8895069775.0194283</v>
      </c>
      <c r="L4022" s="444">
        <f t="shared" ca="1" si="159"/>
        <v>-2143711815779.6824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-2143711815779.6824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-8932132565.7486763</v>
      </c>
      <c r="L4023" s="444">
        <f t="shared" ca="1" si="159"/>
        <v>-2152643948345.4312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-2152643948345.4312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-8969349784.7726288</v>
      </c>
      <c r="L4024" s="444">
        <f t="shared" ca="1" si="159"/>
        <v>-2161613298130.2039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-2161613298130.2039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-9006722075.5425148</v>
      </c>
      <c r="L4025" s="444">
        <f t="shared" ca="1" si="159"/>
        <v>-2170620020205.7463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-2170620020205.7463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-9044250084.190609</v>
      </c>
      <c r="L4026" s="444">
        <f t="shared" ca="1" si="159"/>
        <v>-2179664270289.937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-2179664270289.937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-9081934459.5414028</v>
      </c>
      <c r="L4027" s="444">
        <f t="shared" ca="1" si="159"/>
        <v>-2188746204749.4785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-2188746204749.4785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-9119775853.1228256</v>
      </c>
      <c r="L4028" s="444">
        <f t="shared" ca="1" si="159"/>
        <v>-2197865980602.6013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-2197865980602.6013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-9157774919.1775055</v>
      </c>
      <c r="L4029" s="444">
        <f t="shared" ca="1" si="159"/>
        <v>-2207023755521.7788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-2207023755521.7788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-9195932314.674078</v>
      </c>
      <c r="L4030" s="444">
        <f t="shared" ca="1" si="159"/>
        <v>-2216219687836.4531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-2216219687836.4531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-9234248699.3185539</v>
      </c>
      <c r="L4031" s="444">
        <f t="shared" ca="1" si="159"/>
        <v>-2225453936535.7715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-2225453936535.7715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-9272724735.5657139</v>
      </c>
      <c r="L4032" s="444">
        <f t="shared" ca="1" si="159"/>
        <v>-2234726661271.3374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-2234726661271.3374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-9311361088.6305733</v>
      </c>
      <c r="L4033" s="444">
        <f t="shared" ca="1" si="159"/>
        <v>-2244038022359.9678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-2244038022359.9678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-9350158426.4998665</v>
      </c>
      <c r="L4034" s="444">
        <f t="shared" ca="1" si="159"/>
        <v>-2253388180786.4678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-2253388180786.4678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-9389117419.943615</v>
      </c>
      <c r="L4035" s="444">
        <f t="shared" ca="1" si="159"/>
        <v>-2262777298206.4116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-2262777298206.4116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-9428238742.5267143</v>
      </c>
      <c r="L4036" s="444">
        <f t="shared" ca="1" si="159"/>
        <v>-2272205536948.9385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-2272205536948.9385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-9467523070.6205769</v>
      </c>
      <c r="L4037" s="444">
        <f t="shared" ca="1" si="159"/>
        <v>-2281673060019.5591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-2281673060019.5591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-9506971083.4148293</v>
      </c>
      <c r="L4038" s="444">
        <f t="shared" ca="1" si="159"/>
        <v>-2291180031102.9741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-2291180031102.9741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-9546583462.9290581</v>
      </c>
      <c r="L4039" s="444">
        <f t="shared" ca="1" si="159"/>
        <v>-2300726614565.9033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-2300726614565.9033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-9586360894.0245972</v>
      </c>
      <c r="L4040" s="444">
        <f t="shared" ca="1" si="159"/>
        <v>-2310312975459.9277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-2310312975459.9277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-9626304064.4163647</v>
      </c>
      <c r="L4041" s="444">
        <f t="shared" ca="1" si="159"/>
        <v>-2319939279524.3442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-2319939279524.3442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-9666413664.6847668</v>
      </c>
      <c r="L4042" s="444">
        <f t="shared" ca="1" si="159"/>
        <v>-2329605693189.0288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-2329605693189.0288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-9706690388.2876205</v>
      </c>
      <c r="L4043" s="444">
        <f t="shared" ca="1" si="159"/>
        <v>-2339312383577.3164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-2339312383577.3164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-9747134931.5721512</v>
      </c>
      <c r="L4044" s="444">
        <f t="shared" ca="1" si="159"/>
        <v>-2349059518508.8887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-2349059518508.8887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-9787747993.7870369</v>
      </c>
      <c r="L4045" s="444">
        <f t="shared" ca="1" si="159"/>
        <v>-2358847266502.6758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-2358847266502.6758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-9828530277.0944824</v>
      </c>
      <c r="L4046" s="444">
        <f t="shared" ca="1" si="159"/>
        <v>-2368675796779.7705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-2368675796779.7705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-9869482486.5823765</v>
      </c>
      <c r="L4047" s="444">
        <f t="shared" ca="1" si="159"/>
        <v>-2378545279266.353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-2378545279266.353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-9910605330.2764702</v>
      </c>
      <c r="L4048" s="444">
        <f t="shared" ca="1" si="159"/>
        <v>-2388455884596.6294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-2388455884596.6294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-9951899519.1526222</v>
      </c>
      <c r="L4049" s="444">
        <f t="shared" ca="1" si="159"/>
        <v>-2398407784115.7822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-2398407784115.7822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-9993365767.1490917</v>
      </c>
      <c r="L4050" s="444">
        <f t="shared" ca="1" si="159"/>
        <v>-2408401149882.9312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-2408401149882.9312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-10035004791.178879</v>
      </c>
      <c r="L4051" s="444">
        <f t="shared" ca="1" si="159"/>
        <v>-2418436154674.1099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-2418436154674.1099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-10076817311.142124</v>
      </c>
      <c r="L4052" s="444">
        <f t="shared" ca="1" si="159"/>
        <v>-2428512971985.252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-2428512971985.252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-10118804049.938549</v>
      </c>
      <c r="L4053" s="444">
        <f t="shared" ca="1" si="159"/>
        <v>-2438631776035.1904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-2438631776035.1904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-10160965733.479959</v>
      </c>
      <c r="L4054" s="444">
        <f t="shared" ca="1" si="159"/>
        <v>-2448792741768.6704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-2448792741768.6704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-10203303090.702793</v>
      </c>
      <c r="L4055" s="444">
        <f t="shared" ca="1" si="159"/>
        <v>-2458996044859.373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-2458996044859.373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-10245816853.580721</v>
      </c>
      <c r="L4056" s="444">
        <f t="shared" ca="1" si="159"/>
        <v>-2469241861712.9536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-2469241861712.9536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-10288507757.137306</v>
      </c>
      <c r="L4057" s="444">
        <f t="shared" ca="1" si="159"/>
        <v>-2479530369470.0908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-2479530369470.0908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-10331376539.458712</v>
      </c>
      <c r="L4058" s="444">
        <f t="shared" ca="1" si="159"/>
        <v>-2489861746009.5493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-2489861746009.5493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-10374423941.706455</v>
      </c>
      <c r="L4059" s="444">
        <f t="shared" ca="1" si="159"/>
        <v>-2500236169951.2559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-2500236169951.2559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-10417650708.130232</v>
      </c>
      <c r="L4060" s="444">
        <f t="shared" ca="1" si="159"/>
        <v>-2510653820659.3862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-2510653820659.3862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-10461057586.080776</v>
      </c>
      <c r="L4061" s="444">
        <f t="shared" ca="1" si="159"/>
        <v>-2521114878245.4668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-2521114878245.4668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-10504645326.022778</v>
      </c>
      <c r="L4062" s="444">
        <f t="shared" ca="1" si="159"/>
        <v>-2531619523571.4897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-2531619523571.4897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-10548414681.547874</v>
      </c>
      <c r="L4063" s="444">
        <f t="shared" ca="1" si="159"/>
        <v>-2542167938253.0376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-2542167938253.0376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-10592366409.387657</v>
      </c>
      <c r="L4064" s="444">
        <f t="shared" ca="1" si="159"/>
        <v>-2552760304662.4253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-2552760304662.4253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-10636501269.426771</v>
      </c>
      <c r="L4065" s="444">
        <f t="shared" ca="1" si="159"/>
        <v>-2563396805931.8521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-2563396805931.8521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-10680820024.716049</v>
      </c>
      <c r="L4066" s="444">
        <f t="shared" ca="1" si="159"/>
        <v>-2574077625956.5679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-2574077625956.5679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-10725323441.485699</v>
      </c>
      <c r="L4067" s="444">
        <f t="shared" ca="1" si="159"/>
        <v>-2584802949398.0537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-2584802949398.0537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-10770012289.158558</v>
      </c>
      <c r="L4068" s="444">
        <f t="shared" ca="1" si="159"/>
        <v>-2595572961687.2124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-2595572961687.2124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-10814887340.363384</v>
      </c>
      <c r="L4069" s="444">
        <f t="shared" ca="1" si="159"/>
        <v>-2606387849027.5757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-2606387849027.5757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-10859949370.948233</v>
      </c>
      <c r="L4070" s="444">
        <f t="shared" ca="1" si="159"/>
        <v>-2617247798398.5239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-2617247798398.5239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-10905199159.993849</v>
      </c>
      <c r="L4071" s="444">
        <f t="shared" ca="1" si="159"/>
        <v>-2628152997558.5176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-2628152997558.5176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-10950637489.827156</v>
      </c>
      <c r="L4072" s="444">
        <f t="shared" ca="1" si="159"/>
        <v>-2639103635048.3447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-2639103635048.3447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-10996265146.034769</v>
      </c>
      <c r="L4073" s="444">
        <f t="shared" ca="1" si="159"/>
        <v>-2650099900194.3794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-2650099900194.3794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-11042082917.476582</v>
      </c>
      <c r="L4074" s="444">
        <f t="shared" ca="1" si="159"/>
        <v>-2661141983111.856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-2661141983111.856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-11088091596.2994</v>
      </c>
      <c r="L4075" s="444">
        <f t="shared" ca="1" si="159"/>
        <v>-2672230074708.1553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-2672230074708.1553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-11134291977.950647</v>
      </c>
      <c r="L4076" s="444">
        <f t="shared" ca="1" si="159"/>
        <v>-2683364366686.106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-2683364366686.106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-11180684861.192108</v>
      </c>
      <c r="L4077" s="444">
        <f t="shared" ca="1" si="159"/>
        <v>-2694545051547.2979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-2694545051547.2979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-11227271048.113741</v>
      </c>
      <c r="L4078" s="444">
        <f t="shared" ca="1" si="159"/>
        <v>-2705772322595.4116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-2705772322595.4116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-11274051344.147549</v>
      </c>
      <c r="L4079" s="444">
        <f t="shared" ca="1" si="159"/>
        <v>-2717046373939.5591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-2717046373939.5591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-11321026558.081495</v>
      </c>
      <c r="L4080" s="444">
        <f t="shared" ca="1" si="159"/>
        <v>-2728367400497.6406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-2728367400497.6406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-11368197502.073502</v>
      </c>
      <c r="L4081" s="444">
        <f t="shared" ca="1" si="159"/>
        <v>-2739735597999.7144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-2739735597999.7144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-11415564991.665476</v>
      </c>
      <c r="L4082" s="444">
        <f t="shared" ca="1" si="159"/>
        <v>-2751151162991.3799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-2751151162991.3799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-11463129845.797417</v>
      </c>
      <c r="L4083" s="444">
        <f t="shared" ca="1" si="159"/>
        <v>-2762614292837.1772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-2762614292837.1772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-11510892886.821571</v>
      </c>
      <c r="L4084" s="444">
        <f t="shared" ca="1" si="159"/>
        <v>-2774125185723.999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-2774125185723.999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-11558854940.516663</v>
      </c>
      <c r="L4085" s="444">
        <f t="shared" ca="1" si="159"/>
        <v>-2785684040664.5156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-2785684040664.5156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-11607016836.102148</v>
      </c>
      <c r="L4086" s="444">
        <f t="shared" ca="1" si="159"/>
        <v>-2797291057500.6177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-2797291057500.6177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-11655379406.252573</v>
      </c>
      <c r="L4087" s="444">
        <f t="shared" ca="1" si="159"/>
        <v>-2808946436906.8701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-2808946436906.8701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-11703943487.111959</v>
      </c>
      <c r="L4088" s="444">
        <f t="shared" ref="L4088:L4342" ca="1" si="164">I4088-J4088+K4088</f>
        <v>-2820650380393.9819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-2820650380393.9819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-11752709918.308258</v>
      </c>
      <c r="L4089" s="444">
        <f t="shared" ca="1" si="164"/>
        <v>-2832403090312.29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-2832403090312.29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-11801679542.967875</v>
      </c>
      <c r="L4090" s="444">
        <f t="shared" ca="1" si="164"/>
        <v>-2844204769855.2578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-2844204769855.2578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-11850853207.73024</v>
      </c>
      <c r="L4091" s="444">
        <f t="shared" ca="1" si="164"/>
        <v>-2856055623062.9883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-2856055623062.9883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-11900231762.762451</v>
      </c>
      <c r="L4092" s="444">
        <f t="shared" ca="1" si="164"/>
        <v>-2867955854825.751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-2867955854825.751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-11949816061.773962</v>
      </c>
      <c r="L4093" s="444">
        <f t="shared" ca="1" si="164"/>
        <v>-2879905670887.5249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-2879905670887.5249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-11999606962.031353</v>
      </c>
      <c r="L4094" s="444">
        <f t="shared" ca="1" si="164"/>
        <v>-2891905277849.5562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-2891905277849.5562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-12049605324.37315</v>
      </c>
      <c r="L4095" s="444">
        <f t="shared" ca="1" si="164"/>
        <v>-2903954883173.9292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-2903954883173.9292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-12099812013.224705</v>
      </c>
      <c r="L4096" s="444">
        <f t="shared" ca="1" si="164"/>
        <v>-2916054695187.1538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-2916054695187.1538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-12150227896.61314</v>
      </c>
      <c r="L4097" s="444">
        <f t="shared" ca="1" si="164"/>
        <v>-2928204923083.7671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-2928204923083.7671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-12200853846.182364</v>
      </c>
      <c r="L4098" s="444">
        <f t="shared" ca="1" si="164"/>
        <v>-2940405776929.9492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-2940405776929.9492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-12251690737.208122</v>
      </c>
      <c r="L4099" s="444">
        <f t="shared" ca="1" si="164"/>
        <v>-2952657467667.1572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-2952657467667.1572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-12302739448.613155</v>
      </c>
      <c r="L4100" s="444">
        <f t="shared" ca="1" si="164"/>
        <v>-2964960207115.7705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-2964960207115.7705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-12354000862.982376</v>
      </c>
      <c r="L4101" s="444">
        <f t="shared" ca="1" si="164"/>
        <v>-2977314207978.7529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-2977314207978.7529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-12405475866.578136</v>
      </c>
      <c r="L4102" s="444">
        <f t="shared" ca="1" si="164"/>
        <v>-2989719683845.3311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-2989719683845.3311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-12457165349.355545</v>
      </c>
      <c r="L4103" s="444">
        <f t="shared" ca="1" si="164"/>
        <v>-3002176849194.6865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-3002176849194.6865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-12509070204.977859</v>
      </c>
      <c r="L4104" s="444">
        <f t="shared" ca="1" si="164"/>
        <v>-3014685919399.6646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-3014685919399.6646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-12561191330.831936</v>
      </c>
      <c r="L4105" s="444">
        <f t="shared" ca="1" si="164"/>
        <v>-3027247110730.4966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-3027247110730.4966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-12613529628.043736</v>
      </c>
      <c r="L4106" s="444">
        <f t="shared" ca="1" si="164"/>
        <v>-3039860640358.5405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-3039860640358.5405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-12666086001.493919</v>
      </c>
      <c r="L4107" s="444">
        <f t="shared" ca="1" si="164"/>
        <v>-3052526726360.0347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-3052526726360.0347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-12718861359.833477</v>
      </c>
      <c r="L4108" s="444">
        <f t="shared" ca="1" si="164"/>
        <v>-3065245587719.8682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-3065245587719.8682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-12771856615.499451</v>
      </c>
      <c r="L4109" s="444">
        <f t="shared" ca="1" si="164"/>
        <v>-3078017444335.3677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-3078017444335.3677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-12825072684.730698</v>
      </c>
      <c r="L4110" s="444">
        <f t="shared" ca="1" si="164"/>
        <v>-3090842517020.0981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-3090842517020.0981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-12878510487.583742</v>
      </c>
      <c r="L4111" s="444">
        <f t="shared" ca="1" si="164"/>
        <v>-3103721027507.6821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-3103721027507.6821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-12932170947.948675</v>
      </c>
      <c r="L4112" s="444">
        <f t="shared" ca="1" si="164"/>
        <v>-3116653198455.6309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-3116653198455.6309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-12986054993.565128</v>
      </c>
      <c r="L4113" s="444">
        <f t="shared" ca="1" si="164"/>
        <v>-3129639253449.1958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-3129639253449.1958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-13040163556.038315</v>
      </c>
      <c r="L4114" s="444">
        <f t="shared" ca="1" si="164"/>
        <v>-3142679417005.2339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-3142679417005.2339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-13094497570.855141</v>
      </c>
      <c r="L4115" s="444">
        <f t="shared" ca="1" si="164"/>
        <v>-3155773914576.0889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-3155773914576.0889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-13149057977.40037</v>
      </c>
      <c r="L4116" s="444">
        <f t="shared" ca="1" si="164"/>
        <v>-3168922972553.4893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-3168922972553.4893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-13203845718.972872</v>
      </c>
      <c r="L4117" s="444">
        <f t="shared" ca="1" si="164"/>
        <v>-3182126818272.4619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-3182126818272.4619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-13258861742.801924</v>
      </c>
      <c r="L4118" s="444">
        <f t="shared" ca="1" si="164"/>
        <v>-3195385680015.2637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-3195385680015.2637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-13314107000.063599</v>
      </c>
      <c r="L4119" s="444">
        <f t="shared" ca="1" si="164"/>
        <v>-3208699787015.3271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-3208699787015.3271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-13369582445.897196</v>
      </c>
      <c r="L4120" s="444">
        <f t="shared" ca="1" si="164"/>
        <v>-3222069369461.2241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-3222069369461.2241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-13425289039.421766</v>
      </c>
      <c r="L4121" s="444">
        <f t="shared" ca="1" si="164"/>
        <v>-3235494658500.646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-3235494658500.646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-13481227743.752691</v>
      </c>
      <c r="L4122" s="444">
        <f t="shared" ca="1" si="164"/>
        <v>-3248975886244.3989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-3248975886244.3989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-13537399526.01833</v>
      </c>
      <c r="L4123" s="444">
        <f t="shared" ca="1" si="164"/>
        <v>-3262513285770.4175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-3262513285770.4175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-13593805357.37674</v>
      </c>
      <c r="L4124" s="444">
        <f t="shared" ca="1" si="164"/>
        <v>-3276107091127.7944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-3276107091127.7944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-13650446213.032476</v>
      </c>
      <c r="L4125" s="444">
        <f t="shared" ca="1" si="164"/>
        <v>-3289757537340.8271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-3289757537340.8271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-13707323072.253447</v>
      </c>
      <c r="L4126" s="444">
        <f t="shared" ca="1" si="164"/>
        <v>-3303464860413.0806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-3303464860413.0806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-13764436918.387836</v>
      </c>
      <c r="L4127" s="444">
        <f t="shared" ca="1" si="164"/>
        <v>-3317229297331.4683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-3317229297331.4683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-13821788738.881117</v>
      </c>
      <c r="L4128" s="444">
        <f t="shared" ca="1" si="164"/>
        <v>-3331051086070.3496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-3331051086070.3496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-13879379525.293123</v>
      </c>
      <c r="L4129" s="444">
        <f t="shared" ca="1" si="164"/>
        <v>-3344930465595.6426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-3344930465595.6426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-13937210273.315178</v>
      </c>
      <c r="L4130" s="444">
        <f t="shared" ca="1" si="164"/>
        <v>-3358867675868.9575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-3358867675868.9575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-13995281982.787323</v>
      </c>
      <c r="L4131" s="444">
        <f t="shared" ca="1" si="164"/>
        <v>-3372862957851.7446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-3372862957851.7446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-14053595657.715603</v>
      </c>
      <c r="L4132" s="444">
        <f t="shared" ca="1" si="164"/>
        <v>-3386916553509.4604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-3386916553509.4604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-14112152306.289419</v>
      </c>
      <c r="L4133" s="444">
        <f t="shared" ca="1" si="164"/>
        <v>-3401028705815.75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-3401028705815.75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-14170952940.898958</v>
      </c>
      <c r="L4134" s="444">
        <f t="shared" ca="1" si="164"/>
        <v>-3415199658756.6489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-3415199658756.6489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-14229998578.152704</v>
      </c>
      <c r="L4135" s="444">
        <f t="shared" ca="1" si="164"/>
        <v>-3429429657334.8018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-3429429657334.8018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-14289290238.895006</v>
      </c>
      <c r="L4136" s="444">
        <f t="shared" ca="1" si="164"/>
        <v>-3443718947573.6968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-3443718947573.6968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-14348828948.223736</v>
      </c>
      <c r="L4137" s="444">
        <f t="shared" ca="1" si="164"/>
        <v>-3458067776521.9204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-3458067776521.9204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-14408615735.508003</v>
      </c>
      <c r="L4138" s="444">
        <f t="shared" ca="1" si="164"/>
        <v>-3472476392257.4282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-3472476392257.4282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-14468651634.405951</v>
      </c>
      <c r="L4139" s="444">
        <f t="shared" ca="1" si="164"/>
        <v>-3486945043891.834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-3486945043891.834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-14528937682.882643</v>
      </c>
      <c r="L4140" s="444">
        <f t="shared" ca="1" si="164"/>
        <v>-3501473981574.7168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-3501473981574.7168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-14589474923.227989</v>
      </c>
      <c r="L4141" s="444">
        <f t="shared" ca="1" si="164"/>
        <v>-3516063456497.9448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-3516063456497.9448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-14650264402.07477</v>
      </c>
      <c r="L4142" s="444">
        <f t="shared" ca="1" si="164"/>
        <v>-3530713720900.0195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-3530713720900.0195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-14711307170.416748</v>
      </c>
      <c r="L4143" s="444">
        <f t="shared" ca="1" si="164"/>
        <v>-3545425028070.4365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-3545425028070.4365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-14772604283.626816</v>
      </c>
      <c r="L4144" s="444">
        <f t="shared" ca="1" si="164"/>
        <v>-3560197632354.0635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-3560197632354.0635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-14834156801.475264</v>
      </c>
      <c r="L4145" s="444">
        <f t="shared" ca="1" si="164"/>
        <v>-3575031789155.5386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-3575031789155.5386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-14895965788.148077</v>
      </c>
      <c r="L4146" s="444">
        <f t="shared" ca="1" si="164"/>
        <v>-3589927754943.6865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-3589927754943.6865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-14958032312.265362</v>
      </c>
      <c r="L4147" s="444">
        <f t="shared" ca="1" si="164"/>
        <v>-3604885787255.9517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-3604885787255.9517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-15020357446.899801</v>
      </c>
      <c r="L4148" s="444">
        <f t="shared" ca="1" si="164"/>
        <v>-3619906144702.8516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-3619906144702.8516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-15082942269.595215</v>
      </c>
      <c r="L4149" s="444">
        <f t="shared" ca="1" si="164"/>
        <v>-3634989086972.4468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-3634989086972.4468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-15145787862.385195</v>
      </c>
      <c r="L4150" s="444">
        <f t="shared" ca="1" si="164"/>
        <v>-3650134874834.832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-3650134874834.832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-15208895311.8118</v>
      </c>
      <c r="L4151" s="444">
        <f t="shared" ca="1" si="164"/>
        <v>-3665343770146.644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-3665343770146.644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-15272265708.944349</v>
      </c>
      <c r="L4152" s="444">
        <f t="shared" ca="1" si="164"/>
        <v>-3680616035855.5884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-3680616035855.5884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-15335900149.398283</v>
      </c>
      <c r="L4153" s="444">
        <f t="shared" ca="1" si="164"/>
        <v>-3695951936004.9868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-3695951936004.9868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-15399799733.354111</v>
      </c>
      <c r="L4154" s="444">
        <f t="shared" ca="1" si="164"/>
        <v>-3711351735738.3408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-3711351735738.3408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-15463965565.57642</v>
      </c>
      <c r="L4155" s="444">
        <f t="shared" ca="1" si="164"/>
        <v>-3726815701303.9175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-3726815701303.9175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-15528398755.432987</v>
      </c>
      <c r="L4156" s="444">
        <f t="shared" ca="1" si="164"/>
        <v>-3742344100059.3506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-3742344100059.3506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-15593100416.913961</v>
      </c>
      <c r="L4157" s="444">
        <f t="shared" ca="1" si="164"/>
        <v>-3757937200476.2646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-3757937200476.2646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-15658071668.651104</v>
      </c>
      <c r="L4158" s="444">
        <f t="shared" ca="1" si="164"/>
        <v>-3773595272144.9155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-3773595272144.9155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-15723313633.937147</v>
      </c>
      <c r="L4159" s="444">
        <f t="shared" ca="1" si="164"/>
        <v>-3789318585778.8525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-3789318585778.8525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-15788827440.745218</v>
      </c>
      <c r="L4160" s="444">
        <f t="shared" ca="1" si="164"/>
        <v>-3805107413219.5977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-3805107413219.5977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-15854614221.748322</v>
      </c>
      <c r="L4161" s="444">
        <f t="shared" ca="1" si="164"/>
        <v>-3820962027441.3462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-3820962027441.3462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-15920675114.338943</v>
      </c>
      <c r="L4162" s="444">
        <f t="shared" ca="1" si="164"/>
        <v>-3836882702555.6851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-3836882702555.6851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-15987011260.648689</v>
      </c>
      <c r="L4163" s="444">
        <f t="shared" ca="1" si="164"/>
        <v>-3852869713816.334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-3852869713816.334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-16053623807.568058</v>
      </c>
      <c r="L4164" s="444">
        <f t="shared" ca="1" si="164"/>
        <v>-3868923337623.9019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-3868923337623.9019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-16120513906.76626</v>
      </c>
      <c r="L4165" s="444">
        <f t="shared" ca="1" si="164"/>
        <v>-3885043851530.668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-3885043851530.668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-16187682714.711119</v>
      </c>
      <c r="L4166" s="444">
        <f t="shared" ca="1" si="164"/>
        <v>-3901231534245.3789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-3901231534245.3789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-16255131392.689079</v>
      </c>
      <c r="L4167" s="444">
        <f t="shared" ca="1" si="164"/>
        <v>-3917486665638.0679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-3917486665638.0679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-16322861106.825283</v>
      </c>
      <c r="L4168" s="444">
        <f t="shared" ca="1" si="164"/>
        <v>-3933809526744.8931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-3933809526744.8931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-16390873028.103722</v>
      </c>
      <c r="L4169" s="444">
        <f t="shared" ca="1" si="164"/>
        <v>-3950200399772.9966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-3950200399772.9966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-16459168332.387486</v>
      </c>
      <c r="L4170" s="444">
        <f t="shared" ca="1" si="164"/>
        <v>-3966659568105.3843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-3966659568105.3843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-16527748200.439102</v>
      </c>
      <c r="L4171" s="444">
        <f t="shared" ca="1" si="164"/>
        <v>-3983187316305.8232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-3983187316305.8232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-16596613817.940929</v>
      </c>
      <c r="L4172" s="444">
        <f t="shared" ca="1" si="164"/>
        <v>-3999783930123.7642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-3999783930123.7642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-16665766375.515684</v>
      </c>
      <c r="L4173" s="444">
        <f t="shared" ca="1" si="164"/>
        <v>-4016449696499.2798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-4016449696499.2798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-16735207068.747002</v>
      </c>
      <c r="L4174" s="444">
        <f t="shared" ca="1" si="164"/>
        <v>-4033184903568.0269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-4033184903568.0269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-16804937098.200113</v>
      </c>
      <c r="L4175" s="444">
        <f t="shared" ca="1" si="164"/>
        <v>-4049989840666.2271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-4049989840666.2271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-16874957669.442612</v>
      </c>
      <c r="L4176" s="444">
        <f t="shared" ca="1" si="164"/>
        <v>-4066864798335.6694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-4066864798335.6694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-16945269993.065287</v>
      </c>
      <c r="L4177" s="444">
        <f t="shared" ca="1" si="164"/>
        <v>-4083810068328.7349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-4083810068328.7349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-17015875284.703062</v>
      </c>
      <c r="L4178" s="444">
        <f t="shared" ca="1" si="164"/>
        <v>-4100825943613.438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-4100825943613.438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-17086774765.055992</v>
      </c>
      <c r="L4179" s="444">
        <f t="shared" ca="1" si="164"/>
        <v>-4117912718378.4941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-4117912718378.4941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-17157969659.910393</v>
      </c>
      <c r="L4180" s="444">
        <f t="shared" ca="1" si="164"/>
        <v>-4135070688038.4043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-4135070688038.4043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-17229461200.160019</v>
      </c>
      <c r="L4181" s="444">
        <f t="shared" ca="1" si="164"/>
        <v>-4152300149238.5645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-4152300149238.5645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-17301250621.827354</v>
      </c>
      <c r="L4182" s="444">
        <f t="shared" ca="1" si="164"/>
        <v>-4169601399860.3916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-4169601399860.3916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-17373339166.084961</v>
      </c>
      <c r="L4183" s="444">
        <f t="shared" ca="1" si="164"/>
        <v>-4186974739026.4766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-4186974739026.4766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-17445728079.276985</v>
      </c>
      <c r="L4184" s="444">
        <f t="shared" ca="1" si="164"/>
        <v>-4204420467105.7534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-4204420467105.7534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-17518418612.940639</v>
      </c>
      <c r="L4185" s="444">
        <f t="shared" ca="1" si="164"/>
        <v>-4221938885718.6938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-4221938885718.6938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-17591412023.827892</v>
      </c>
      <c r="L4186" s="444">
        <f t="shared" ca="1" si="164"/>
        <v>-4239530297742.522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-4239530297742.522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-17664709573.927174</v>
      </c>
      <c r="L4187" s="444">
        <f t="shared" ca="1" si="164"/>
        <v>-4257195007316.4492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-4257195007316.4492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-17738312530.485207</v>
      </c>
      <c r="L4188" s="444">
        <f t="shared" ca="1" si="164"/>
        <v>-4274933319846.9346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-4274933319846.9346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-17812222166.028893</v>
      </c>
      <c r="L4189" s="444">
        <f t="shared" ca="1" si="164"/>
        <v>-4292745542012.9634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-4292745542012.9634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-17886439758.387348</v>
      </c>
      <c r="L4190" s="444">
        <f t="shared" ca="1" si="164"/>
        <v>-4310631981771.3506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-4310631981771.3506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-17960966590.713959</v>
      </c>
      <c r="L4191" s="444">
        <f t="shared" ca="1" si="164"/>
        <v>-4328592948362.0645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-4328592948362.0645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-18035803951.508598</v>
      </c>
      <c r="L4192" s="444">
        <f t="shared" ca="1" si="164"/>
        <v>-4346628752313.5732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-4346628752313.5732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-18110953134.639889</v>
      </c>
      <c r="L4193" s="444">
        <f t="shared" ca="1" si="164"/>
        <v>-4364739705448.2129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-4364739705448.2129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-18186415439.367554</v>
      </c>
      <c r="L4194" s="444">
        <f t="shared" ca="1" si="164"/>
        <v>-4382926120887.5806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-4382926120887.5806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-18262192170.364918</v>
      </c>
      <c r="L4195" s="444">
        <f t="shared" ca="1" si="164"/>
        <v>-4401188313057.9453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-4401188313057.9453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-18338284637.74144</v>
      </c>
      <c r="L4196" s="444">
        <f t="shared" ca="1" si="164"/>
        <v>-4419526597695.6865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-4419526597695.6865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-18414694157.065361</v>
      </c>
      <c r="L4197" s="444">
        <f t="shared" ca="1" si="164"/>
        <v>-4437941291852.752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-4437941291852.752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-18491422049.386467</v>
      </c>
      <c r="L4198" s="444">
        <f t="shared" ca="1" si="164"/>
        <v>-4456432713902.1387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-4456432713902.1387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-18568469641.258911</v>
      </c>
      <c r="L4199" s="444">
        <f t="shared" ca="1" si="164"/>
        <v>-4475001183543.3975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-4475001183543.3975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-18645838264.764156</v>
      </c>
      <c r="L4200" s="444">
        <f t="shared" ca="1" si="164"/>
        <v>-4493647021808.1611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-4493647021808.1611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-18723529257.534004</v>
      </c>
      <c r="L4201" s="444">
        <f t="shared" ca="1" si="164"/>
        <v>-4512370551065.6953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-4512370551065.6953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-18801543962.773731</v>
      </c>
      <c r="L4202" s="444">
        <f t="shared" ca="1" si="164"/>
        <v>-4531172095028.4688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-4531172095028.4688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-18879883729.285286</v>
      </c>
      <c r="L4203" s="444">
        <f t="shared" ca="1" si="164"/>
        <v>-4550051978757.7539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-4550051978757.7539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-18958549911.490643</v>
      </c>
      <c r="L4204" s="444">
        <f t="shared" ca="1" si="164"/>
        <v>-4569010528669.2441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-4569010528669.2441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-19037543869.455185</v>
      </c>
      <c r="L4205" s="444">
        <f t="shared" ca="1" si="164"/>
        <v>-4588048072538.6992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-4588048072538.6992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-19116866968.911247</v>
      </c>
      <c r="L4206" s="444">
        <f t="shared" ca="1" si="164"/>
        <v>-4607164939507.6104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-4607164939507.6104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-19196520581.281708</v>
      </c>
      <c r="L4207" s="444">
        <f t="shared" ca="1" si="164"/>
        <v>-4626361460088.8916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-4626361460088.8916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-19276506083.703716</v>
      </c>
      <c r="L4208" s="444">
        <f t="shared" ca="1" si="164"/>
        <v>-4645637966172.5957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-4645637966172.5957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-19356824859.052483</v>
      </c>
      <c r="L4209" s="444">
        <f t="shared" ca="1" si="164"/>
        <v>-4664994791031.6484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-4664994791031.6484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-19437478295.965202</v>
      </c>
      <c r="L4210" s="444">
        <f t="shared" ca="1" si="164"/>
        <v>-4684432269327.6133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-4684432269327.6133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-19518467788.865055</v>
      </c>
      <c r="L4211" s="444">
        <f t="shared" ca="1" si="164"/>
        <v>-4703950737116.4785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-4703950737116.4785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-19599794737.985329</v>
      </c>
      <c r="L4212" s="444">
        <f t="shared" ca="1" si="164"/>
        <v>-4723550531854.4639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-4723550531854.4639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-19681460549.3936</v>
      </c>
      <c r="L4213" s="444">
        <f t="shared" ca="1" si="164"/>
        <v>-4743231992403.8574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-4743231992403.8574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-19763466635.016071</v>
      </c>
      <c r="L4214" s="444">
        <f t="shared" ca="1" si="164"/>
        <v>-4762995459038.873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-4762995459038.873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-19845814412.661972</v>
      </c>
      <c r="L4215" s="444">
        <f t="shared" ca="1" si="164"/>
        <v>-4782841273451.5352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-4782841273451.5352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-19928505306.048061</v>
      </c>
      <c r="L4216" s="444">
        <f t="shared" ca="1" si="164"/>
        <v>-4802769778757.583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-4802769778757.583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-20011540744.823261</v>
      </c>
      <c r="L4217" s="444">
        <f t="shared" ca="1" si="164"/>
        <v>-4822781319502.4063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-4822781319502.4063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-20094922164.593361</v>
      </c>
      <c r="L4218" s="444">
        <f t="shared" ca="1" si="164"/>
        <v>-4842876241667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-4842876241667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-20178651006.945831</v>
      </c>
      <c r="L4219" s="444">
        <f t="shared" ca="1" si="164"/>
        <v>-4863054892673.9463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-4863054892673.9463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-20262728719.474777</v>
      </c>
      <c r="L4220" s="444">
        <f t="shared" ca="1" si="164"/>
        <v>-4883317621393.4209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-4883317621393.4209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-20347156755.80592</v>
      </c>
      <c r="L4221" s="444">
        <f t="shared" ca="1" si="164"/>
        <v>-4903664778149.2266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-4903664778149.2266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-20431936575.621777</v>
      </c>
      <c r="L4222" s="444">
        <f t="shared" ca="1" si="164"/>
        <v>-4924096714724.8486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-4924096714724.8486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-20517069644.686871</v>
      </c>
      <c r="L4223" s="444">
        <f t="shared" ca="1" si="164"/>
        <v>-4944613784369.5352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-4944613784369.5352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-20602557434.873062</v>
      </c>
      <c r="L4224" s="444">
        <f t="shared" ca="1" si="164"/>
        <v>-4965216341804.4082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-4965216341804.4082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-20688401424.185036</v>
      </c>
      <c r="L4225" s="444">
        <f t="shared" ca="1" si="164"/>
        <v>-4985904743228.5928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-4985904743228.5928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-20774603096.785805</v>
      </c>
      <c r="L4226" s="444">
        <f t="shared" ca="1" si="164"/>
        <v>-5006679346325.3789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-5006679346325.3789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-20861163943.022411</v>
      </c>
      <c r="L4227" s="444">
        <f t="shared" ca="1" si="164"/>
        <v>-5027540510268.4014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-5027540510268.4014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-20948085459.451672</v>
      </c>
      <c r="L4228" s="444">
        <f t="shared" ca="1" si="164"/>
        <v>-5048488595727.8535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-5048488595727.8535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-21035369148.866055</v>
      </c>
      <c r="L4229" s="444">
        <f t="shared" ca="1" si="164"/>
        <v>-5069523964876.7197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-5069523964876.7197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-21123016520.319664</v>
      </c>
      <c r="L4230" s="444">
        <f t="shared" ca="1" si="164"/>
        <v>-5090646981397.0391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-5090646981397.0391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-21211029089.154327</v>
      </c>
      <c r="L4231" s="444">
        <f t="shared" ca="1" si="164"/>
        <v>-5111858010486.1934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-5111858010486.1934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-21299408377.025806</v>
      </c>
      <c r="L4232" s="444">
        <f t="shared" ca="1" si="164"/>
        <v>-5133157418863.2188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-5133157418863.2188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-21388155911.930077</v>
      </c>
      <c r="L4233" s="444">
        <f t="shared" ca="1" si="164"/>
        <v>-5154545574775.1484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-5154545574775.1484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-21477273228.229786</v>
      </c>
      <c r="L4234" s="444">
        <f t="shared" ca="1" si="164"/>
        <v>-5176022848003.3779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-5176022848003.3779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-21566761866.68074</v>
      </c>
      <c r="L4235" s="444">
        <f t="shared" ca="1" si="164"/>
        <v>-5197589609870.0586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-5197589609870.0586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-21656623374.458576</v>
      </c>
      <c r="L4236" s="444">
        <f t="shared" ca="1" si="164"/>
        <v>-5219246233244.5176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-5219246233244.5176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-21746859305.18549</v>
      </c>
      <c r="L4237" s="444">
        <f t="shared" ca="1" si="164"/>
        <v>-5240993092549.7031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-5240993092549.7031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-21837471218.957096</v>
      </c>
      <c r="L4238" s="444">
        <f t="shared" ca="1" si="164"/>
        <v>-5262830563768.6602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-5262830563768.6602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-21928460682.369415</v>
      </c>
      <c r="L4239" s="444">
        <f t="shared" ca="1" si="164"/>
        <v>-5284759024451.0293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-5284759024451.0293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-22019829268.545956</v>
      </c>
      <c r="L4240" s="444">
        <f t="shared" ca="1" si="164"/>
        <v>-5306778853719.5752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-5306778853719.5752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-22111578557.164898</v>
      </c>
      <c r="L4241" s="444">
        <f t="shared" ca="1" si="164"/>
        <v>-5328890432276.7402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-5328890432276.7402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-22203710134.486416</v>
      </c>
      <c r="L4242" s="444">
        <f t="shared" ca="1" si="164"/>
        <v>-5351094142411.2266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-5351094142411.2266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-22296225593.380112</v>
      </c>
      <c r="L4243" s="444">
        <f t="shared" ca="1" si="164"/>
        <v>-5373390368004.6064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-5373390368004.6064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-22389126533.352528</v>
      </c>
      <c r="L4244" s="444">
        <f t="shared" ca="1" si="164"/>
        <v>-5395779494537.959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-5395779494537.959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-22482414560.574829</v>
      </c>
      <c r="L4245" s="444">
        <f t="shared" ca="1" si="164"/>
        <v>-5418261909098.5342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-5418261909098.5342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-22576091287.910561</v>
      </c>
      <c r="L4246" s="444">
        <f t="shared" ca="1" si="164"/>
        <v>-5440838000386.4443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-5440838000386.4443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-22670158334.94352</v>
      </c>
      <c r="L4247" s="444">
        <f t="shared" ca="1" si="164"/>
        <v>-5463508158721.3877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-5463508158721.3877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-22764617328.005783</v>
      </c>
      <c r="L4248" s="444">
        <f t="shared" ca="1" si="164"/>
        <v>-5486272776049.3936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-5486272776049.3936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-22859469900.205807</v>
      </c>
      <c r="L4249" s="444">
        <f t="shared" ca="1" si="164"/>
        <v>-5509132245949.5996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-5509132245949.5996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-22954717691.456665</v>
      </c>
      <c r="L4250" s="444">
        <f t="shared" ca="1" si="164"/>
        <v>-5532086963641.0566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-5532086963641.0566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-23050362348.504402</v>
      </c>
      <c r="L4251" s="444">
        <f t="shared" ca="1" si="164"/>
        <v>-5555137325989.5615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-5555137325989.5615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-23146405524.956505</v>
      </c>
      <c r="L4252" s="444">
        <f t="shared" ca="1" si="164"/>
        <v>-5578283731514.5176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-5578283731514.5176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-23242848881.31049</v>
      </c>
      <c r="L4253" s="444">
        <f t="shared" ca="1" si="164"/>
        <v>-5601526580395.8281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-5601526580395.8281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-23339694084.982616</v>
      </c>
      <c r="L4254" s="444">
        <f t="shared" ca="1" si="164"/>
        <v>-5624866274480.8105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-5624866274480.8105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-23436942810.336712</v>
      </c>
      <c r="L4255" s="444">
        <f t="shared" ca="1" si="164"/>
        <v>-5648303217291.1475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-5648303217291.1475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-23534596738.713116</v>
      </c>
      <c r="L4256" s="444">
        <f t="shared" ca="1" si="164"/>
        <v>-5671837814029.8604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-5671837814029.8604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-23632657558.457752</v>
      </c>
      <c r="L4257" s="444">
        <f t="shared" ca="1" si="164"/>
        <v>-5695470471588.3184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-5695470471588.3184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-23731126964.951324</v>
      </c>
      <c r="L4258" s="444">
        <f t="shared" ca="1" si="164"/>
        <v>-5719201598553.2695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-5719201598553.2695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-23830006660.638622</v>
      </c>
      <c r="L4259" s="444">
        <f t="shared" ca="1" si="164"/>
        <v>-5743031605213.9082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-5743031605213.9082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-23929298355.057949</v>
      </c>
      <c r="L4260" s="444">
        <f t="shared" ca="1" si="164"/>
        <v>-5766960903568.9658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-5766960903568.9658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-24029003764.870689</v>
      </c>
      <c r="L4261" s="444">
        <f t="shared" ca="1" si="164"/>
        <v>-5790989907333.8369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-5790989907333.8369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-24129124613.890987</v>
      </c>
      <c r="L4262" s="444">
        <f t="shared" ca="1" si="164"/>
        <v>-5815119031947.7275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-5815119031947.7275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-24229662633.115532</v>
      </c>
      <c r="L4263" s="444">
        <f t="shared" ca="1" si="164"/>
        <v>-5839348694580.8428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-5839348694580.8428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-24330619560.75351</v>
      </c>
      <c r="L4264" s="444">
        <f t="shared" ca="1" si="164"/>
        <v>-5863679314141.5967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-5863679314141.5967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-24431997142.256653</v>
      </c>
      <c r="L4265" s="444">
        <f t="shared" ca="1" si="164"/>
        <v>-5888111311283.8535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-5888111311283.8535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-24533797130.349388</v>
      </c>
      <c r="L4266" s="444">
        <f t="shared" ca="1" si="164"/>
        <v>-5912645108414.2031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-5912645108414.2031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-24636021285.059181</v>
      </c>
      <c r="L4267" s="444">
        <f t="shared" ca="1" si="164"/>
        <v>-5937281129699.2627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-5937281129699.2627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-24738671373.746929</v>
      </c>
      <c r="L4268" s="444">
        <f t="shared" ca="1" si="164"/>
        <v>-5962019801073.0098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-5962019801073.0098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-24841749171.137539</v>
      </c>
      <c r="L4269" s="444">
        <f t="shared" ca="1" si="164"/>
        <v>-5986861550244.1475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-5986861550244.1475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-24945256459.350613</v>
      </c>
      <c r="L4270" s="444">
        <f t="shared" ca="1" si="164"/>
        <v>-6011806806703.498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-6011806806703.498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-25049195027.93124</v>
      </c>
      <c r="L4271" s="444">
        <f t="shared" ca="1" si="164"/>
        <v>-6036856001731.4297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-6036856001731.4297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-25153566673.880959</v>
      </c>
      <c r="L4272" s="444">
        <f t="shared" ca="1" si="164"/>
        <v>-6062009568405.3105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-6062009568405.3105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-25258373201.688793</v>
      </c>
      <c r="L4273" s="444">
        <f t="shared" ca="1" si="164"/>
        <v>-6087267941606.999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-6087267941606.999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-25363616423.362495</v>
      </c>
      <c r="L4274" s="444">
        <f t="shared" ca="1" si="164"/>
        <v>-6112631558030.3613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-6112631558030.3613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-25469298158.459839</v>
      </c>
      <c r="L4275" s="444">
        <f t="shared" ca="1" si="164"/>
        <v>-6138100856188.8213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-6138100856188.8213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-25575420234.120087</v>
      </c>
      <c r="L4276" s="444">
        <f t="shared" ca="1" si="164"/>
        <v>-6163676276422.9414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-6163676276422.9414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-25681984485.095589</v>
      </c>
      <c r="L4277" s="444">
        <f t="shared" ca="1" si="164"/>
        <v>-6189358260908.0371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-6189358260908.0371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-25788992753.783489</v>
      </c>
      <c r="L4278" s="444">
        <f t="shared" ca="1" si="164"/>
        <v>-6215147253661.8203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-6215147253661.8203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-25896446890.257584</v>
      </c>
      <c r="L4279" s="444">
        <f t="shared" ca="1" si="164"/>
        <v>-6241043700552.0781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-6241043700552.0781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-26004348752.300323</v>
      </c>
      <c r="L4280" s="444">
        <f t="shared" ca="1" si="164"/>
        <v>-6267048049304.3789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-6267048049304.3789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-26112700205.434914</v>
      </c>
      <c r="L4281" s="444">
        <f t="shared" ca="1" si="164"/>
        <v>-6293160749509.8135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-6293160749509.8135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-26221503122.957558</v>
      </c>
      <c r="L4282" s="444">
        <f t="shared" ca="1" si="164"/>
        <v>-6319382252632.7715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-6319382252632.7715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-26330759385.969879</v>
      </c>
      <c r="L4283" s="444">
        <f t="shared" ca="1" si="164"/>
        <v>-6345713012018.7412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-6345713012018.7412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-26440470883.411423</v>
      </c>
      <c r="L4284" s="444">
        <f t="shared" ca="1" si="164"/>
        <v>-6372153482902.1523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-6372153482902.1523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-26550639512.0923</v>
      </c>
      <c r="L4285" s="444">
        <f t="shared" ca="1" si="164"/>
        <v>-6398704122414.2451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-6398704122414.2451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-26661267176.726021</v>
      </c>
      <c r="L4286" s="444">
        <f t="shared" ca="1" si="164"/>
        <v>-6425365389590.9707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-6425365389590.9707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-26772355789.962379</v>
      </c>
      <c r="L4287" s="444">
        <f t="shared" ca="1" si="164"/>
        <v>-6452137745380.9326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-6452137745380.9326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-26883907272.420551</v>
      </c>
      <c r="L4288" s="444">
        <f t="shared" ca="1" si="164"/>
        <v>-6479021652653.3535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-6479021652653.3535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-26995923552.722305</v>
      </c>
      <c r="L4289" s="444">
        <f t="shared" ca="1" si="164"/>
        <v>-6506017576206.0762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-6506017576206.0762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-27108406567.525318</v>
      </c>
      <c r="L4290" s="444">
        <f t="shared" ca="1" si="164"/>
        <v>-6533125982773.6016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-6533125982773.6016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-27221358261.556671</v>
      </c>
      <c r="L4291" s="444">
        <f t="shared" ca="1" si="164"/>
        <v>-6560347341035.1582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-6560347341035.1582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-27334780587.646492</v>
      </c>
      <c r="L4292" s="444">
        <f t="shared" ca="1" si="164"/>
        <v>-6587682121622.8047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-6587682121622.8047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-27448675506.761684</v>
      </c>
      <c r="L4293" s="444">
        <f t="shared" ca="1" si="164"/>
        <v>-6615130797129.5664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-6615130797129.5664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-27563044988.03986</v>
      </c>
      <c r="L4294" s="444">
        <f t="shared" ca="1" si="164"/>
        <v>-6642693842117.6064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-6642693842117.6064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-27677891008.82336</v>
      </c>
      <c r="L4295" s="444">
        <f t="shared" ca="1" si="164"/>
        <v>-6670371733126.4297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-6670371733126.4297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-27793215554.693455</v>
      </c>
      <c r="L4296" s="444">
        <f t="shared" ca="1" si="164"/>
        <v>-6698164948681.123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-6698164948681.123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-27909020619.504681</v>
      </c>
      <c r="L4297" s="444">
        <f t="shared" ca="1" si="164"/>
        <v>-6726073969300.6279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-6726073969300.6279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-28025308205.419281</v>
      </c>
      <c r="L4298" s="444">
        <f t="shared" ca="1" si="164"/>
        <v>-6754099277506.0469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-6754099277506.0469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-28142080322.94186</v>
      </c>
      <c r="L4299" s="444">
        <f t="shared" ca="1" si="164"/>
        <v>-6782241357828.9883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-6782241357828.9883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-28259338990.954117</v>
      </c>
      <c r="L4300" s="444">
        <f t="shared" ca="1" si="164"/>
        <v>-6810500696819.9424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-6810500696819.9424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-28377086236.74976</v>
      </c>
      <c r="L4301" s="444">
        <f t="shared" ca="1" si="164"/>
        <v>-6838877783056.6924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-6838877783056.6924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-28495324096.06955</v>
      </c>
      <c r="L4302" s="444">
        <f t="shared" ca="1" si="164"/>
        <v>-6867373107152.7617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-6867373107152.7617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-28614054613.136505</v>
      </c>
      <c r="L4303" s="444">
        <f t="shared" ca="1" si="164"/>
        <v>-6895987161765.8984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-6895987161765.8984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-28733279840.691246</v>
      </c>
      <c r="L4304" s="444">
        <f t="shared" ca="1" si="164"/>
        <v>-6924720441606.5898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-6924720441606.5898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-28853001840.027458</v>
      </c>
      <c r="L4305" s="444">
        <f t="shared" ca="1" si="164"/>
        <v>-6953573443446.6172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-6953573443446.6172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-28973222681.027576</v>
      </c>
      <c r="L4306" s="444">
        <f t="shared" ca="1" si="164"/>
        <v>-6982546666127.6445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-6982546666127.6445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-29093944442.198513</v>
      </c>
      <c r="L4307" s="444">
        <f t="shared" ca="1" si="164"/>
        <v>-7011640610569.8428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-7011640610569.8428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-29215169210.707676</v>
      </c>
      <c r="L4308" s="444">
        <f t="shared" ca="1" si="164"/>
        <v>-7040855779780.5508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-7040855779780.5508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-29336899082.418957</v>
      </c>
      <c r="L4309" s="444">
        <f t="shared" ca="1" si="164"/>
        <v>-7070192678862.9697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-7070192678862.9697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-29459136161.929043</v>
      </c>
      <c r="L4310" s="444">
        <f t="shared" ca="1" si="164"/>
        <v>-7099651815024.8984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-7099651815024.8984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-29581882562.603745</v>
      </c>
      <c r="L4311" s="444">
        <f t="shared" ca="1" si="164"/>
        <v>-7129233697587.502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-7129233697587.502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-29705140406.614594</v>
      </c>
      <c r="L4312" s="444">
        <f t="shared" ca="1" si="164"/>
        <v>-7158938837994.1162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-7158938837994.1162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-29828911824.975487</v>
      </c>
      <c r="L4313" s="444">
        <f t="shared" ca="1" si="164"/>
        <v>-7188767749819.0918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-7188767749819.0918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-29953198957.579544</v>
      </c>
      <c r="L4314" s="444">
        <f t="shared" ca="1" si="164"/>
        <v>-7218720948776.6709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-7218720948776.6709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-30078003953.23613</v>
      </c>
      <c r="L4315" s="444">
        <f t="shared" ca="1" si="164"/>
        <v>-7248798952729.9072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-7248798952729.9072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-30203328969.707947</v>
      </c>
      <c r="L4316" s="444">
        <f t="shared" ca="1" si="164"/>
        <v>-7279002281699.6152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-7279002281699.6152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-30329176173.748402</v>
      </c>
      <c r="L4317" s="444">
        <f t="shared" ca="1" si="164"/>
        <v>-7309331457873.3633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-7309331457873.3633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-30455547741.139011</v>
      </c>
      <c r="L4318" s="444">
        <f t="shared" ca="1" si="164"/>
        <v>-7339787005614.502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-7339787005614.502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-30582445856.727097</v>
      </c>
      <c r="L4319" s="444">
        <f t="shared" ca="1" si="164"/>
        <v>-7370369451471.2295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-7370369451471.2295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-30709872714.463455</v>
      </c>
      <c r="L4320" s="444">
        <f t="shared" ca="1" si="164"/>
        <v>-7401079324185.6934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-7401079324185.6934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-30837830517.440388</v>
      </c>
      <c r="L4321" s="444">
        <f t="shared" ca="1" si="164"/>
        <v>-7431917154703.1338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-7431917154703.1338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-30966321477.929718</v>
      </c>
      <c r="L4322" s="444">
        <f t="shared" ca="1" si="164"/>
        <v>-7462883476181.0635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-7462883476181.0635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-31095347817.421097</v>
      </c>
      <c r="L4323" s="444">
        <f t="shared" ca="1" si="164"/>
        <v>-7493978823998.4844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-7493978823998.4844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-31224911766.660351</v>
      </c>
      <c r="L4324" s="444">
        <f t="shared" ca="1" si="164"/>
        <v>-7525203735765.1445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-7525203735765.1445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-31355015565.688103</v>
      </c>
      <c r="L4325" s="444">
        <f t="shared" ca="1" si="164"/>
        <v>-7556558751330.833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-7556558751330.833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-31485661463.878471</v>
      </c>
      <c r="L4326" s="444">
        <f t="shared" ca="1" si="164"/>
        <v>-7588044412794.7119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-7588044412794.7119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-31616851719.977962</v>
      </c>
      <c r="L4327" s="444">
        <f t="shared" ca="1" si="164"/>
        <v>-7619661264514.6895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-7619661264514.6895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-31748588602.144539</v>
      </c>
      <c r="L4328" s="444">
        <f t="shared" ca="1" si="164"/>
        <v>-7651409853116.834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-7651409853116.834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-31880874387.986805</v>
      </c>
      <c r="L4329" s="444">
        <f t="shared" ca="1" si="164"/>
        <v>-7683290727504.8203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-7683290727504.8203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-32013711364.60342</v>
      </c>
      <c r="L4330" s="444">
        <f t="shared" ca="1" si="164"/>
        <v>-7715304438869.4238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-7715304438869.4238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-32147101828.622593</v>
      </c>
      <c r="L4331" s="444">
        <f t="shared" ca="1" si="164"/>
        <v>-7747451540698.0469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-7747451540698.0469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-32281048086.241867</v>
      </c>
      <c r="L4332" s="444">
        <f t="shared" ca="1" si="164"/>
        <v>-7779732588784.2891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-7779732588784.2891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-32415552453.267876</v>
      </c>
      <c r="L4333" s="444">
        <f t="shared" ca="1" si="164"/>
        <v>-7812148141237.5566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-7812148141237.5566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-32550617255.156487</v>
      </c>
      <c r="L4334" s="444">
        <f t="shared" ca="1" si="164"/>
        <v>-7844698758492.7129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-7844698758492.7129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-32686244827.052971</v>
      </c>
      <c r="L4335" s="444">
        <f t="shared" ca="1" si="164"/>
        <v>-7877385003319.7656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-7877385003319.7656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-32822437513.832355</v>
      </c>
      <c r="L4336" s="444">
        <f t="shared" ca="1" si="164"/>
        <v>-7910207440833.5977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-7910207440833.5977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-32959197670.139988</v>
      </c>
      <c r="L4337" s="444">
        <f t="shared" ca="1" si="164"/>
        <v>-7943166638503.7373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-7943166638503.7373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-33096527660.43224</v>
      </c>
      <c r="L4338" s="444">
        <f t="shared" ca="1" si="164"/>
        <v>-7976263166164.1699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-7976263166164.1699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-33234429859.017376</v>
      </c>
      <c r="L4339" s="444">
        <f t="shared" ca="1" si="164"/>
        <v>-8009497596023.1875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-8009497596023.1875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-33372906650.096615</v>
      </c>
      <c r="L4340" s="444">
        <f t="shared" ca="1" si="164"/>
        <v>-8042870502673.2842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-8042870502673.2842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-33511960427.805351</v>
      </c>
      <c r="L4341" s="444">
        <f t="shared" ca="1" si="164"/>
        <v>-8076382463101.0898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-8076382463101.0898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-33651593596.254539</v>
      </c>
      <c r="L4342" s="444">
        <f t="shared" ca="1" si="164"/>
        <v>-8110034056697.3447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-8110034056697.3447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-33791808569.572269</v>
      </c>
      <c r="L4343" s="444">
        <f t="shared" ref="L4343:L4597" ca="1" si="169">I4343-J4343+K4343</f>
        <v>-8143825865266.917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-8143825865266.917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-33932607771.945488</v>
      </c>
      <c r="L4344" s="444">
        <f t="shared" ca="1" si="169"/>
        <v>-8177758473038.8623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-8177758473038.8623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-34073993637.661926</v>
      </c>
      <c r="L4345" s="444">
        <f t="shared" ca="1" si="169"/>
        <v>-8211832466676.5244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-8211832466676.5244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-34215968611.152184</v>
      </c>
      <c r="L4346" s="444">
        <f t="shared" ca="1" si="169"/>
        <v>-8246048435287.6768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-8246048435287.6768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-34358535147.031986</v>
      </c>
      <c r="L4347" s="444">
        <f t="shared" ca="1" si="169"/>
        <v>-8280406970434.709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-8280406970434.709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-34501695710.144623</v>
      </c>
      <c r="L4348" s="444">
        <f t="shared" ca="1" si="169"/>
        <v>-8314908666144.8535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-8314908666144.8535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-34645452775.603554</v>
      </c>
      <c r="L4349" s="444">
        <f t="shared" ca="1" si="169"/>
        <v>-8349554118920.457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-8349554118920.457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-34789808828.835243</v>
      </c>
      <c r="L4350" s="444">
        <f t="shared" ca="1" si="169"/>
        <v>-8384343927749.292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-8384343927749.292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-34934766365.622047</v>
      </c>
      <c r="L4351" s="444">
        <f t="shared" ca="1" si="169"/>
        <v>-8419278694114.9141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-8419278694114.9141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-35080327892.145477</v>
      </c>
      <c r="L4352" s="444">
        <f t="shared" ca="1" si="169"/>
        <v>-8454359022007.0596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-8454359022007.0596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-35226495925.029411</v>
      </c>
      <c r="L4353" s="444">
        <f t="shared" ca="1" si="169"/>
        <v>-8489585517932.0889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-8489585517932.0889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-35373272991.383705</v>
      </c>
      <c r="L4354" s="444">
        <f t="shared" ca="1" si="169"/>
        <v>-8524958790923.4727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-8524958790923.4727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-35520661628.847801</v>
      </c>
      <c r="L4355" s="444">
        <f t="shared" ca="1" si="169"/>
        <v>-8560479452552.3203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-8560479452552.3203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-35668664385.634666</v>
      </c>
      <c r="L4356" s="444">
        <f t="shared" ca="1" si="169"/>
        <v>-8596148116937.9551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-8596148116937.9551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-35817283820.574814</v>
      </c>
      <c r="L4357" s="444">
        <f t="shared" ca="1" si="169"/>
        <v>-8631965400758.5303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-8631965400758.5303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-35966522503.160538</v>
      </c>
      <c r="L4358" s="444">
        <f t="shared" ca="1" si="169"/>
        <v>-8667931923261.6904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-8667931923261.6904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-36116383013.590378</v>
      </c>
      <c r="L4359" s="444">
        <f t="shared" ca="1" si="169"/>
        <v>-8704048306275.2813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-8704048306275.2813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-36266867942.813675</v>
      </c>
      <c r="L4360" s="444">
        <f t="shared" ca="1" si="169"/>
        <v>-8740315174218.0947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-8740315174218.0947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-36417979892.575394</v>
      </c>
      <c r="L4361" s="444">
        <f t="shared" ca="1" si="169"/>
        <v>-8776733154110.6699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-8776733154110.6699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-36569721475.461121</v>
      </c>
      <c r="L4362" s="444">
        <f t="shared" ca="1" si="169"/>
        <v>-8813302875586.1309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-8813302875586.1309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-36722095314.942215</v>
      </c>
      <c r="L4363" s="444">
        <f t="shared" ca="1" si="169"/>
        <v>-8850024970901.0723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-8850024970901.0723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-36875104045.421135</v>
      </c>
      <c r="L4364" s="444">
        <f t="shared" ca="1" si="169"/>
        <v>-8886900074946.4941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-8886900074946.4941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-37028750312.277061</v>
      </c>
      <c r="L4365" s="444">
        <f t="shared" ca="1" si="169"/>
        <v>-8923928825258.7715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-8923928825258.7715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-37183036771.911545</v>
      </c>
      <c r="L4366" s="444">
        <f t="shared" ca="1" si="169"/>
        <v>-8961111862030.6836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-8961111862030.6836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-37337966091.794518</v>
      </c>
      <c r="L4367" s="444">
        <f t="shared" ca="1" si="169"/>
        <v>-8998449828122.4785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-8998449828122.4785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-37493540950.51033</v>
      </c>
      <c r="L4368" s="444">
        <f t="shared" ca="1" si="169"/>
        <v>-9035943369072.9883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-9035943369072.9883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-37649764037.804115</v>
      </c>
      <c r="L4369" s="444">
        <f t="shared" ca="1" si="169"/>
        <v>-9073593133110.793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-9073593133110.793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-37806638054.628304</v>
      </c>
      <c r="L4370" s="444">
        <f t="shared" ca="1" si="169"/>
        <v>-9111399771165.4219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-9111399771165.4219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-37964165713.189255</v>
      </c>
      <c r="L4371" s="444">
        <f t="shared" ca="1" si="169"/>
        <v>-9149363936878.6113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-9149363936878.6113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-38122349736.994217</v>
      </c>
      <c r="L4372" s="444">
        <f t="shared" ca="1" si="169"/>
        <v>-9187486286615.6055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-9187486286615.6055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-38281192860.898354</v>
      </c>
      <c r="L4373" s="444">
        <f t="shared" ca="1" si="169"/>
        <v>-9225767479476.5039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-9225767479476.5039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-38440697831.1521</v>
      </c>
      <c r="L4374" s="444">
        <f t="shared" ca="1" si="169"/>
        <v>-9264208177307.6563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-9264208177307.6563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-38600867405.44857</v>
      </c>
      <c r="L4375" s="444">
        <f t="shared" ca="1" si="169"/>
        <v>-9302809044713.1055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-9302809044713.1055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-38761704352.971275</v>
      </c>
      <c r="L4376" s="444">
        <f t="shared" ca="1" si="169"/>
        <v>-9341570749066.0762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-9341570749066.0762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-38923211454.441986</v>
      </c>
      <c r="L4377" s="444">
        <f t="shared" ca="1" si="169"/>
        <v>-9380493960520.5176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-9380493960520.5176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-39085391502.168823</v>
      </c>
      <c r="L4378" s="444">
        <f t="shared" ca="1" si="169"/>
        <v>-9419579352022.6855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-9419579352022.6855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-39248247300.094521</v>
      </c>
      <c r="L4379" s="444">
        <f t="shared" ca="1" si="169"/>
        <v>-9458827599322.7793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-9458827599322.7793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-39411781663.84491</v>
      </c>
      <c r="L4380" s="444">
        <f t="shared" ca="1" si="169"/>
        <v>-9498239380986.625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-9498239380986.625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-39575997420.777603</v>
      </c>
      <c r="L4381" s="444">
        <f t="shared" ca="1" si="169"/>
        <v>-9537815378407.4023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-9537815378407.4023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-39740897410.030846</v>
      </c>
      <c r="L4382" s="444">
        <f t="shared" ca="1" si="169"/>
        <v>-9577556275817.4336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-9577556275817.4336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-39906484482.572639</v>
      </c>
      <c r="L4383" s="444">
        <f t="shared" ca="1" si="169"/>
        <v>-9617462760300.0059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-9617462760300.0059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-40072761501.250023</v>
      </c>
      <c r="L4384" s="444">
        <f t="shared" ca="1" si="169"/>
        <v>-9657535521801.2559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-9657535521801.2559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-40239731340.838562</v>
      </c>
      <c r="L4385" s="444">
        <f t="shared" ca="1" si="169"/>
        <v>-9697775253142.0938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-9697775253142.0938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-40407396888.092056</v>
      </c>
      <c r="L4386" s="444">
        <f t="shared" ca="1" si="169"/>
        <v>-9738182650030.1855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-9738182650030.1855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-40575761041.792442</v>
      </c>
      <c r="L4387" s="444">
        <f t="shared" ca="1" si="169"/>
        <v>-9778758411071.9785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-9778758411071.9785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-40744826712.799911</v>
      </c>
      <c r="L4388" s="444">
        <f t="shared" ca="1" si="169"/>
        <v>-9819503237784.7793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-9819503237784.7793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-40914596824.103249</v>
      </c>
      <c r="L4389" s="444">
        <f t="shared" ca="1" si="169"/>
        <v>-9860417834608.8828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-9860417834608.8828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-41085074310.870346</v>
      </c>
      <c r="L4390" s="444">
        <f t="shared" ca="1" si="169"/>
        <v>-9901502908919.7539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-9901502908919.7539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-41256262120.498978</v>
      </c>
      <c r="L4391" s="444">
        <f t="shared" ca="1" si="169"/>
        <v>-9942759171040.252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-9942759171040.252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-41428163212.667717</v>
      </c>
      <c r="L4392" s="444">
        <f t="shared" ca="1" si="169"/>
        <v>-9984187334252.9199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-9984187334252.9199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-41600780559.387169</v>
      </c>
      <c r="L4393" s="444">
        <f t="shared" ca="1" si="169"/>
        <v>-10025788114812.307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-10025788114812.307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-41774117145.051277</v>
      </c>
      <c r="L4394" s="444">
        <f t="shared" ca="1" si="169"/>
        <v>-10067562231957.357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-10067562231957.357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-41948175966.488991</v>
      </c>
      <c r="L4395" s="444">
        <f t="shared" ca="1" si="169"/>
        <v>-10109510407923.846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-10109510407923.846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-42122960033.016022</v>
      </c>
      <c r="L4396" s="444">
        <f t="shared" ca="1" si="169"/>
        <v>-10151633367956.861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-10151633367956.861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-42298472366.486923</v>
      </c>
      <c r="L4397" s="444">
        <f t="shared" ca="1" si="169"/>
        <v>-10193931840323.348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-10193931840323.348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-42474716001.347282</v>
      </c>
      <c r="L4398" s="444">
        <f t="shared" ca="1" si="169"/>
        <v>-10236406556324.695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-10236406556324.695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-42651693984.686234</v>
      </c>
      <c r="L4399" s="444">
        <f t="shared" ca="1" si="169"/>
        <v>-10279058250309.381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-10279058250309.381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-42829409376.289085</v>
      </c>
      <c r="L4400" s="444">
        <f t="shared" ca="1" si="169"/>
        <v>-10321887659685.67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-10321887659685.67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-43007865248.690292</v>
      </c>
      <c r="L4401" s="444">
        <f t="shared" ca="1" si="169"/>
        <v>-10364895524934.359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-10364895524934.359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-43187064687.226494</v>
      </c>
      <c r="L4402" s="444">
        <f t="shared" ca="1" si="169"/>
        <v>-10408082589621.586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-10408082589621.586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-43367010790.089943</v>
      </c>
      <c r="L4403" s="444">
        <f t="shared" ca="1" si="169"/>
        <v>-10451449600411.676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-10451449600411.676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-43547706668.381981</v>
      </c>
      <c r="L4404" s="444">
        <f t="shared" ca="1" si="169"/>
        <v>-10494997307080.059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-10494997307080.059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-43729155446.166908</v>
      </c>
      <c r="L4405" s="444">
        <f t="shared" ca="1" si="169"/>
        <v>-10538726462526.225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-10538726462526.225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-43911360260.525932</v>
      </c>
      <c r="L4406" s="444">
        <f t="shared" ca="1" si="169"/>
        <v>-10582637822786.75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-10582637822786.75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-44094324261.611458</v>
      </c>
      <c r="L4407" s="444">
        <f t="shared" ca="1" si="169"/>
        <v>-10626732147048.361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-10626732147048.361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-44278050612.701508</v>
      </c>
      <c r="L4408" s="444">
        <f t="shared" ca="1" si="169"/>
        <v>-10671010197661.063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-10671010197661.063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-44462542490.254425</v>
      </c>
      <c r="L4409" s="444">
        <f t="shared" ca="1" si="169"/>
        <v>-10715472740151.316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-10715472740151.316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-44647803083.963821</v>
      </c>
      <c r="L4410" s="444">
        <f t="shared" ca="1" si="169"/>
        <v>-10760120543235.279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-10760120543235.279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-44833835596.81366</v>
      </c>
      <c r="L4411" s="444">
        <f t="shared" ca="1" si="169"/>
        <v>-10804954378832.094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-10804954378832.094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-45020643245.13372</v>
      </c>
      <c r="L4412" s="444">
        <f t="shared" ca="1" si="169"/>
        <v>-10849975022077.227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-10849975022077.227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-45208229258.655113</v>
      </c>
      <c r="L4413" s="444">
        <f t="shared" ca="1" si="169"/>
        <v>-10895183251335.881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-10895183251335.881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-45396596880.56617</v>
      </c>
      <c r="L4414" s="444">
        <f t="shared" ca="1" si="169"/>
        <v>-10940579848216.447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-10940579848216.447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-45585749367.568527</v>
      </c>
      <c r="L4415" s="444">
        <f t="shared" ca="1" si="169"/>
        <v>-10986165597584.016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-10986165597584.016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-45775689989.933395</v>
      </c>
      <c r="L4416" s="444">
        <f t="shared" ca="1" si="169"/>
        <v>-11031941287573.949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-11031941287573.949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-45966422031.558121</v>
      </c>
      <c r="L4417" s="444">
        <f t="shared" ca="1" si="169"/>
        <v>-11077907709605.508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-11077907709605.508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-46157948790.022949</v>
      </c>
      <c r="L4418" s="444">
        <f t="shared" ca="1" si="169"/>
        <v>-11124065658395.531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-11124065658395.531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-46350273576.648048</v>
      </c>
      <c r="L4419" s="444">
        <f t="shared" ca="1" si="169"/>
        <v>-11170415931972.18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-11170415931972.18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-46543399716.550751</v>
      </c>
      <c r="L4420" s="444">
        <f t="shared" ca="1" si="169"/>
        <v>-11216959331688.73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-11216959331688.73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-46737330548.703041</v>
      </c>
      <c r="L4421" s="444">
        <f t="shared" ca="1" si="169"/>
        <v>-11263696662237.434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-11263696662237.434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-46932069425.989304</v>
      </c>
      <c r="L4422" s="444">
        <f t="shared" ca="1" si="169"/>
        <v>-11310628731663.424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-11310628731663.424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-47127619715.264267</v>
      </c>
      <c r="L4423" s="444">
        <f t="shared" ca="1" si="169"/>
        <v>-11357756351378.688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-11357756351378.688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-47323984797.411194</v>
      </c>
      <c r="L4424" s="444">
        <f t="shared" ca="1" si="169"/>
        <v>-11405080336176.1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-11405080336176.1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-47521168067.400414</v>
      </c>
      <c r="L4425" s="444">
        <f t="shared" ca="1" si="169"/>
        <v>-11452601504243.5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-11452601504243.5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-47719172934.347916</v>
      </c>
      <c r="L4426" s="444">
        <f t="shared" ca="1" si="169"/>
        <v>-11500320677177.848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-11500320677177.848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-47918002821.574364</v>
      </c>
      <c r="L4427" s="444">
        <f t="shared" ca="1" si="169"/>
        <v>-11548238679999.422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-11548238679999.422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-48117661166.664261</v>
      </c>
      <c r="L4428" s="444">
        <f t="shared" ca="1" si="169"/>
        <v>-11596356341166.086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-11596356341166.086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-48318151421.52536</v>
      </c>
      <c r="L4429" s="444">
        <f t="shared" ca="1" si="169"/>
        <v>-11644674492587.611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-11644674492587.611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-48519477052.44838</v>
      </c>
      <c r="L4430" s="444">
        <f t="shared" ca="1" si="169"/>
        <v>-11693193969640.061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-11693193969640.061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-48721641540.166916</v>
      </c>
      <c r="L4431" s="444">
        <f t="shared" ca="1" si="169"/>
        <v>-11741915611180.227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-11741915611180.227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-48924648379.91761</v>
      </c>
      <c r="L4432" s="444">
        <f t="shared" ca="1" si="169"/>
        <v>-11790840259560.145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-11790840259560.145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-49128501081.500603</v>
      </c>
      <c r="L4433" s="444">
        <f t="shared" ca="1" si="169"/>
        <v>-11839968760641.645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-11839968760641.645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-49333203169.340187</v>
      </c>
      <c r="L4434" s="444">
        <f t="shared" ca="1" si="169"/>
        <v>-11889301963810.984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-11889301963810.984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-49538758182.545769</v>
      </c>
      <c r="L4435" s="444">
        <f t="shared" ca="1" si="169"/>
        <v>-11938840721993.529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-11938840721993.529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-49745169674.973038</v>
      </c>
      <c r="L4436" s="444">
        <f t="shared" ca="1" si="169"/>
        <v>-11988585891668.502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-11988585891668.502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-49952441215.285423</v>
      </c>
      <c r="L4437" s="444">
        <f t="shared" ca="1" si="169"/>
        <v>-12038538332883.787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-12038538332883.787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-50160576387.015778</v>
      </c>
      <c r="L4438" s="444">
        <f t="shared" ca="1" si="169"/>
        <v>-12088698909270.803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-12088698909270.803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-50369578788.628342</v>
      </c>
      <c r="L4439" s="444">
        <f t="shared" ca="1" si="169"/>
        <v>-12139068488059.432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-12139068488059.432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-50579452033.580963</v>
      </c>
      <c r="L4440" s="444">
        <f t="shared" ca="1" si="169"/>
        <v>-12189647940093.012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-12189647940093.012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-50790199750.38755</v>
      </c>
      <c r="L4441" s="444">
        <f t="shared" ca="1" si="169"/>
        <v>-12240438139843.398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-12240438139843.398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-51001825582.680824</v>
      </c>
      <c r="L4442" s="444">
        <f t="shared" ca="1" si="169"/>
        <v>-12291439965426.08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-12291439965426.08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-51214333189.27533</v>
      </c>
      <c r="L4443" s="444">
        <f t="shared" ca="1" si="169"/>
        <v>-12342654298615.355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-12342654298615.355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-51427726244.230644</v>
      </c>
      <c r="L4444" s="444">
        <f t="shared" ca="1" si="169"/>
        <v>-12394082024859.586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-12394082024859.586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-51642008436.91494</v>
      </c>
      <c r="L4445" s="444">
        <f t="shared" ca="1" si="169"/>
        <v>-12445724033296.5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-12445724033296.5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-51857183472.068748</v>
      </c>
      <c r="L4446" s="444">
        <f t="shared" ca="1" si="169"/>
        <v>-12497581216768.568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-12497581216768.568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-52073255069.869034</v>
      </c>
      <c r="L4447" s="444">
        <f t="shared" ca="1" si="169"/>
        <v>-12549654471838.438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-12549654471838.438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-52290226965.993492</v>
      </c>
      <c r="L4448" s="444">
        <f t="shared" ca="1" si="169"/>
        <v>-12601944698804.432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-12601944698804.432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-52508102911.685135</v>
      </c>
      <c r="L4449" s="444">
        <f t="shared" ca="1" si="169"/>
        <v>-12654452801716.117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-12654452801716.117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-52726886673.817154</v>
      </c>
      <c r="L4450" s="444">
        <f t="shared" ca="1" si="169"/>
        <v>-12707179688389.934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-12707179688389.934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-52946582034.958054</v>
      </c>
      <c r="L4451" s="444">
        <f t="shared" ca="1" si="169"/>
        <v>-12760126270424.893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-12760126270424.893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-53167192793.43705</v>
      </c>
      <c r="L4452" s="444">
        <f t="shared" ca="1" si="169"/>
        <v>-12813293463218.33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-12813293463218.33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-53388722763.409706</v>
      </c>
      <c r="L4453" s="444">
        <f t="shared" ca="1" si="169"/>
        <v>-12866682185981.74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-12866682185981.74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-53611175774.92392</v>
      </c>
      <c r="L4454" s="444">
        <f t="shared" ca="1" si="169"/>
        <v>-12920293361756.664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-12920293361756.664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-53834555673.986099</v>
      </c>
      <c r="L4455" s="444">
        <f t="shared" ca="1" si="169"/>
        <v>-12974127917430.65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-12974127917430.65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-54058866322.627708</v>
      </c>
      <c r="L4456" s="444">
        <f t="shared" ca="1" si="169"/>
        <v>-13028186783753.277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-13028186783753.277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-54284111598.971985</v>
      </c>
      <c r="L4457" s="444">
        <f t="shared" ca="1" si="169"/>
        <v>-13082470895352.25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-13082470895352.25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-54510295397.301041</v>
      </c>
      <c r="L4458" s="444">
        <f t="shared" ca="1" si="169"/>
        <v>-13136981190749.551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-13136981190749.551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-54737421628.123131</v>
      </c>
      <c r="L4459" s="444">
        <f t="shared" ca="1" si="169"/>
        <v>-13191718612377.674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-13191718612377.674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-54965494218.240311</v>
      </c>
      <c r="L4460" s="444">
        <f t="shared" ca="1" si="169"/>
        <v>-13246684106595.914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-13246684106595.914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-55194517110.816307</v>
      </c>
      <c r="L4461" s="444">
        <f t="shared" ca="1" si="169"/>
        <v>-13301878623706.73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-13301878623706.73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-55424494265.44471</v>
      </c>
      <c r="L4462" s="444">
        <f t="shared" ca="1" si="169"/>
        <v>-13357303117972.176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-13357303117972.176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-55655429658.2174</v>
      </c>
      <c r="L4463" s="444">
        <f t="shared" ca="1" si="169"/>
        <v>-13412958547630.393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-13412958547630.393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-55887327281.793304</v>
      </c>
      <c r="L4464" s="444">
        <f t="shared" ca="1" si="169"/>
        <v>-13468845874912.186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-13468845874912.186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-56120191145.467438</v>
      </c>
      <c r="L4465" s="444">
        <f t="shared" ca="1" si="169"/>
        <v>-13524966066057.652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-13524966066057.652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-56354025275.240219</v>
      </c>
      <c r="L4466" s="444">
        <f t="shared" ca="1" si="169"/>
        <v>-13581320091332.893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-13581320091332.893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-56588833713.887054</v>
      </c>
      <c r="L4467" s="444">
        <f t="shared" ca="1" si="169"/>
        <v>-13637908925046.779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-13637908925046.779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-56824620521.028244</v>
      </c>
      <c r="L4468" s="444">
        <f t="shared" ca="1" si="169"/>
        <v>-13694733545567.807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-13694733545567.807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-57061389773.199196</v>
      </c>
      <c r="L4469" s="444">
        <f t="shared" ca="1" si="169"/>
        <v>-13751794935341.006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-13751794935341.006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-57299145563.92086</v>
      </c>
      <c r="L4470" s="444">
        <f t="shared" ca="1" si="169"/>
        <v>-13809094080904.926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-13809094080904.926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-57537892003.770523</v>
      </c>
      <c r="L4471" s="444">
        <f t="shared" ca="1" si="169"/>
        <v>-13866631972908.697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-13866631972908.697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-57777633220.452904</v>
      </c>
      <c r="L4472" s="444">
        <f t="shared" ca="1" si="169"/>
        <v>-13924409606129.15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-13924409606129.15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-58018373358.87146</v>
      </c>
      <c r="L4473" s="444">
        <f t="shared" ca="1" si="169"/>
        <v>-13982427979488.021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-13982427979488.021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-58260116581.200089</v>
      </c>
      <c r="L4474" s="444">
        <f t="shared" ca="1" si="169"/>
        <v>-14040688096069.221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-14040688096069.221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-58502867066.955086</v>
      </c>
      <c r="L4475" s="444">
        <f t="shared" ca="1" si="169"/>
        <v>-14099190963136.176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-14099190963136.176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-58746629013.067398</v>
      </c>
      <c r="L4476" s="444">
        <f t="shared" ca="1" si="169"/>
        <v>-14157937592149.244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-14157937592149.244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-58991406633.955185</v>
      </c>
      <c r="L4477" s="444">
        <f t="shared" ca="1" si="169"/>
        <v>-14216928998783.199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-14216928998783.199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-59237204161.596664</v>
      </c>
      <c r="L4478" s="444">
        <f t="shared" ca="1" si="169"/>
        <v>-14276166202944.795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-14276166202944.795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-59484025845.603317</v>
      </c>
      <c r="L4479" s="444">
        <f t="shared" ca="1" si="169"/>
        <v>-14335650228790.398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-14335650228790.398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-59731875953.293327</v>
      </c>
      <c r="L4480" s="444">
        <f t="shared" ca="1" si="169"/>
        <v>-14395382104743.691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-14395382104743.691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-59980758769.765381</v>
      </c>
      <c r="L4481" s="444">
        <f t="shared" ca="1" si="169"/>
        <v>-14455362863513.457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-14455362863513.457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-60230678597.972725</v>
      </c>
      <c r="L4482" s="444">
        <f t="shared" ca="1" si="169"/>
        <v>-14515593542111.43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-14515593542111.43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-60481639758.797623</v>
      </c>
      <c r="L4483" s="444">
        <f t="shared" ca="1" si="169"/>
        <v>-14576075181870.227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-14576075181870.227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-60733646591.125946</v>
      </c>
      <c r="L4484" s="444">
        <f t="shared" ca="1" si="169"/>
        <v>-14636808828461.352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-14636808828461.352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-60986703451.922287</v>
      </c>
      <c r="L4485" s="444">
        <f t="shared" ca="1" si="169"/>
        <v>-14697795531913.273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-14697795531913.273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-61240814716.305305</v>
      </c>
      <c r="L4486" s="444">
        <f t="shared" ca="1" si="169"/>
        <v>-14759036346629.578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-14759036346629.578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-61495984777.623253</v>
      </c>
      <c r="L4487" s="444">
        <f t="shared" ca="1" si="169"/>
        <v>-14820532331407.201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-14820532331407.201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-61752218047.530006</v>
      </c>
      <c r="L4488" s="444">
        <f t="shared" ca="1" si="169"/>
        <v>-14882284549454.73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-14882284549454.73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-62009518956.061378</v>
      </c>
      <c r="L4489" s="444">
        <f t="shared" ca="1" si="169"/>
        <v>-14944294068410.791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-14944294068410.791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-62267891951.711632</v>
      </c>
      <c r="L4490" s="444">
        <f t="shared" ca="1" si="169"/>
        <v>-15006561960362.502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-15006561960362.502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-62527341501.510422</v>
      </c>
      <c r="L4491" s="444">
        <f t="shared" ca="1" si="169"/>
        <v>-15069089301864.012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-15069089301864.012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-62787872091.10006</v>
      </c>
      <c r="L4492" s="444">
        <f t="shared" ca="1" si="169"/>
        <v>-15131877173955.111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-15131877173955.111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-63049488224.812965</v>
      </c>
      <c r="L4493" s="444">
        <f t="shared" ca="1" si="169"/>
        <v>-15194926662179.924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-15194926662179.924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-63312194425.74968</v>
      </c>
      <c r="L4494" s="444">
        <f t="shared" ca="1" si="169"/>
        <v>-15258238856605.674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-15258238856605.674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-63575995235.856979</v>
      </c>
      <c r="L4495" s="444">
        <f t="shared" ca="1" si="169"/>
        <v>-15321814851841.531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-15321814851841.531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-63840895216.006378</v>
      </c>
      <c r="L4496" s="444">
        <f t="shared" ca="1" si="169"/>
        <v>-15385655747057.537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-15385655747057.537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-64106898946.073082</v>
      </c>
      <c r="L4497" s="444">
        <f t="shared" ca="1" si="169"/>
        <v>-15449762646003.609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-15449762646003.609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-64374011025.015038</v>
      </c>
      <c r="L4498" s="444">
        <f t="shared" ca="1" si="169"/>
        <v>-15514136657028.625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-15514136657028.625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-64642236070.952599</v>
      </c>
      <c r="L4499" s="444">
        <f t="shared" ca="1" si="169"/>
        <v>-15578778893099.578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-15578778893099.578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-64911578721.24823</v>
      </c>
      <c r="L4500" s="444">
        <f t="shared" ca="1" si="169"/>
        <v>-15643690471820.826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-15643690471820.826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-65182043632.586784</v>
      </c>
      <c r="L4501" s="444">
        <f t="shared" ca="1" si="169"/>
        <v>-15708872515453.412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-15708872515453.412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-65453635481.055878</v>
      </c>
      <c r="L4502" s="444">
        <f t="shared" ca="1" si="169"/>
        <v>-15774326150934.469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-15774326150934.469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-65726358962.226952</v>
      </c>
      <c r="L4503" s="444">
        <f t="shared" ca="1" si="169"/>
        <v>-15840052509896.695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-15840052509896.695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-66000218791.236221</v>
      </c>
      <c r="L4504" s="444">
        <f t="shared" ca="1" si="169"/>
        <v>-15906052728687.932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-15906052728687.932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-66275219702.866379</v>
      </c>
      <c r="L4505" s="444">
        <f t="shared" ca="1" si="169"/>
        <v>-15972327948390.799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-15972327948390.799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-66551366451.628326</v>
      </c>
      <c r="L4506" s="444">
        <f t="shared" ca="1" si="169"/>
        <v>-16038879314842.428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-16038879314842.428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-66828663811.843445</v>
      </c>
      <c r="L4507" s="444">
        <f t="shared" ca="1" si="169"/>
        <v>-16105707978654.271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-16105707978654.271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-67107116577.726128</v>
      </c>
      <c r="L4508" s="444">
        <f t="shared" ca="1" si="169"/>
        <v>-16172815095231.998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-16172815095231.998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-67386729563.46666</v>
      </c>
      <c r="L4509" s="444">
        <f t="shared" ca="1" si="169"/>
        <v>-16240201824795.465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-16240201824795.465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-67667507603.314438</v>
      </c>
      <c r="L4510" s="444">
        <f t="shared" ca="1" si="169"/>
        <v>-16307869332398.779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-16307869332398.779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-67949455551.661591</v>
      </c>
      <c r="L4511" s="444">
        <f t="shared" ca="1" si="169"/>
        <v>-16375818787950.441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-16375818787950.441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-68232578283.126839</v>
      </c>
      <c r="L4512" s="444">
        <f t="shared" ca="1" si="169"/>
        <v>-16444051366233.568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-16444051366233.568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-68516880692.639877</v>
      </c>
      <c r="L4513" s="444">
        <f t="shared" ca="1" si="169"/>
        <v>-16512568246926.209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-16512568246926.209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-68802367695.525864</v>
      </c>
      <c r="L4514" s="444">
        <f t="shared" ca="1" si="169"/>
        <v>-16581370614621.734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-16581370614621.734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-69089044227.590561</v>
      </c>
      <c r="L4515" s="444">
        <f t="shared" ca="1" si="169"/>
        <v>-16650459658849.324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-16650459658849.324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-69376915245.205521</v>
      </c>
      <c r="L4516" s="444">
        <f t="shared" ca="1" si="169"/>
        <v>-16719836574094.529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-16719836574094.529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-69665985725.393875</v>
      </c>
      <c r="L4517" s="444">
        <f t="shared" ca="1" si="169"/>
        <v>-16789502559819.924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-16789502559819.924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-69956260665.916351</v>
      </c>
      <c r="L4518" s="444">
        <f t="shared" ca="1" si="169"/>
        <v>-16859458820485.84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-16859458820485.84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-70247745085.357666</v>
      </c>
      <c r="L4519" s="444">
        <f t="shared" ca="1" si="169"/>
        <v>-16929706565571.197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-16929706565571.197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-70540444023.213318</v>
      </c>
      <c r="L4520" s="444">
        <f t="shared" ca="1" si="169"/>
        <v>-17000247009594.41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-17000247009594.41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-70834362539.976715</v>
      </c>
      <c r="L4521" s="444">
        <f t="shared" ca="1" si="169"/>
        <v>-17071081372134.387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-17071081372134.387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-71129505717.226608</v>
      </c>
      <c r="L4522" s="444">
        <f t="shared" ca="1" si="169"/>
        <v>-17142210877851.613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-17142210877851.613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-71425878657.715057</v>
      </c>
      <c r="L4523" s="444">
        <f t="shared" ca="1" si="169"/>
        <v>-17213636756509.328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-17213636756509.328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-71723486485.455536</v>
      </c>
      <c r="L4524" s="444">
        <f t="shared" ca="1" si="169"/>
        <v>-17285360242994.783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-17285360242994.783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-72022334345.811584</v>
      </c>
      <c r="L4525" s="444">
        <f t="shared" ca="1" si="169"/>
        <v>-17357382577340.596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-17357382577340.596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-72322427405.585815</v>
      </c>
      <c r="L4526" s="444">
        <f t="shared" ca="1" si="169"/>
        <v>-17429705004746.182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-17429705004746.182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-72623770853.109085</v>
      </c>
      <c r="L4527" s="444">
        <f t="shared" ca="1" si="169"/>
        <v>-17502328775599.291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-17502328775599.291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-72926369898.330383</v>
      </c>
      <c r="L4528" s="444">
        <f t="shared" ca="1" si="169"/>
        <v>-17575255145497.621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-17575255145497.621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-73230229772.906754</v>
      </c>
      <c r="L4529" s="444">
        <f t="shared" ca="1" si="169"/>
        <v>-17648485375270.527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-17648485375270.527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-73535355730.293869</v>
      </c>
      <c r="L4530" s="444">
        <f t="shared" ca="1" si="169"/>
        <v>-17722020731000.82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-17722020731000.82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-73841753045.836746</v>
      </c>
      <c r="L4531" s="444">
        <f t="shared" ca="1" si="169"/>
        <v>-17795862484046.656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-17795862484046.656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-74149427016.861069</v>
      </c>
      <c r="L4532" s="444">
        <f t="shared" ca="1" si="169"/>
        <v>-17870011911063.516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-17870011911063.516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-74458382962.764648</v>
      </c>
      <c r="L4533" s="444">
        <f t="shared" ca="1" si="169"/>
        <v>-17944470294026.281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-17944470294026.281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-74768626225.109497</v>
      </c>
      <c r="L4534" s="444">
        <f t="shared" ca="1" si="169"/>
        <v>-18019238920251.391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-18019238920251.391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-75080162167.714127</v>
      </c>
      <c r="L4535" s="444">
        <f t="shared" ca="1" si="169"/>
        <v>-18094319082419.105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-18094319082419.105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-75392996176.746277</v>
      </c>
      <c r="L4536" s="444">
        <f t="shared" ca="1" si="169"/>
        <v>-18169712078595.852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-18169712078595.852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-75707133660.81604</v>
      </c>
      <c r="L4537" s="444">
        <f t="shared" ca="1" si="169"/>
        <v>-18245419212256.668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-18245419212256.668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-76022580051.069443</v>
      </c>
      <c r="L4538" s="444">
        <f t="shared" ca="1" si="169"/>
        <v>-18321441792307.738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-18321441792307.738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-76339340801.282242</v>
      </c>
      <c r="L4539" s="444">
        <f t="shared" ca="1" si="169"/>
        <v>-18397781133109.02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-18397781133109.02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-76657421387.954254</v>
      </c>
      <c r="L4540" s="444">
        <f t="shared" ca="1" si="169"/>
        <v>-18474438554496.973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-18474438554496.973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-76976827310.404053</v>
      </c>
      <c r="L4541" s="444">
        <f t="shared" ca="1" si="169"/>
        <v>-18551415381807.375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-18551415381807.375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-77297564090.864059</v>
      </c>
      <c r="L4542" s="444">
        <f t="shared" ca="1" si="169"/>
        <v>-18628712945898.238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-18628712945898.238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-77619637274.575989</v>
      </c>
      <c r="L4543" s="444">
        <f t="shared" ca="1" si="169"/>
        <v>-18706332583172.813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-18706332583172.813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-77943052429.886719</v>
      </c>
      <c r="L4544" s="444">
        <f t="shared" ca="1" si="169"/>
        <v>-18784275635602.699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-18784275635602.699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-78267815148.344574</v>
      </c>
      <c r="L4545" s="444">
        <f t="shared" ca="1" si="169"/>
        <v>-18862543450751.043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-18862543450751.043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-78593931044.796005</v>
      </c>
      <c r="L4546" s="444">
        <f t="shared" ca="1" si="169"/>
        <v>-18941137381795.84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-18941137381795.84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-78921405757.482666</v>
      </c>
      <c r="L4547" s="444">
        <f t="shared" ca="1" si="169"/>
        <v>-19020058787553.324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-19020058787553.324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-79250244948.138855</v>
      </c>
      <c r="L4548" s="444">
        <f t="shared" ca="1" si="169"/>
        <v>-19099309032501.465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-19099309032501.465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-79580454302.089432</v>
      </c>
      <c r="L4549" s="444">
        <f t="shared" ca="1" si="169"/>
        <v>-19178889486803.555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-19178889486803.555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-79912039528.348145</v>
      </c>
      <c r="L4550" s="444">
        <f t="shared" ca="1" si="169"/>
        <v>-19258801526331.902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-19258801526331.902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-80245006359.716263</v>
      </c>
      <c r="L4551" s="444">
        <f t="shared" ca="1" si="169"/>
        <v>-19339046532691.617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-19339046532691.617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-80579360552.881744</v>
      </c>
      <c r="L4552" s="444">
        <f t="shared" ca="1" si="169"/>
        <v>-19419625893244.5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-19419625893244.5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-80915107888.518753</v>
      </c>
      <c r="L4553" s="444">
        <f t="shared" ca="1" si="169"/>
        <v>-19500541001133.02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-19500541001133.02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-81252254171.387573</v>
      </c>
      <c r="L4554" s="444">
        <f t="shared" ca="1" si="169"/>
        <v>-19581793255304.406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-19581793255304.406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-81590805230.435028</v>
      </c>
      <c r="L4555" s="444">
        <f t="shared" ca="1" si="169"/>
        <v>-19663384060534.84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-19663384060534.84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-81930766918.895172</v>
      </c>
      <c r="L4556" s="444">
        <f t="shared" ca="1" si="169"/>
        <v>-19745314827453.734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-19745314827453.734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-82272145114.390564</v>
      </c>
      <c r="L4557" s="444">
        <f t="shared" ca="1" si="169"/>
        <v>-19827586972568.125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-19827586972568.125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-82614945719.033859</v>
      </c>
      <c r="L4558" s="444">
        <f t="shared" ca="1" si="169"/>
        <v>-19910201918287.16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-19910201918287.16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-82959174659.529831</v>
      </c>
      <c r="L4559" s="444">
        <f t="shared" ca="1" si="169"/>
        <v>-19993161092946.691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-19993161092946.691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-83304837887.277878</v>
      </c>
      <c r="L4560" s="444">
        <f t="shared" ca="1" si="169"/>
        <v>-20076465930833.969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-20076465930833.969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-83651941378.474869</v>
      </c>
      <c r="L4561" s="444">
        <f t="shared" ca="1" si="169"/>
        <v>-20160117872212.445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-20160117872212.445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-84000491134.218521</v>
      </c>
      <c r="L4562" s="444">
        <f t="shared" ca="1" si="169"/>
        <v>-20244118363346.664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-20244118363346.664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-84350493180.611099</v>
      </c>
      <c r="L4563" s="444">
        <f t="shared" ca="1" si="169"/>
        <v>-20328468856527.273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-20328468856527.273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-84701953568.863632</v>
      </c>
      <c r="L4564" s="444">
        <f t="shared" ca="1" si="169"/>
        <v>-20413170810096.137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-20413170810096.137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-85054878375.400574</v>
      </c>
      <c r="L4565" s="444">
        <f t="shared" ca="1" si="169"/>
        <v>-20498225688471.539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-20498225688471.539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-85409273701.964752</v>
      </c>
      <c r="L4566" s="444">
        <f t="shared" ca="1" si="169"/>
        <v>-20583634962173.504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-20583634962173.504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-85765145675.722931</v>
      </c>
      <c r="L4567" s="444">
        <f t="shared" ca="1" si="169"/>
        <v>-20669400107849.227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-20669400107849.227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-86122500449.37178</v>
      </c>
      <c r="L4568" s="444">
        <f t="shared" ca="1" si="169"/>
        <v>-20755522608298.598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-20755522608298.598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-86481344201.244156</v>
      </c>
      <c r="L4569" s="444">
        <f t="shared" ca="1" si="169"/>
        <v>-20842003952499.844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-20842003952499.844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-86841683135.416016</v>
      </c>
      <c r="L4570" s="444">
        <f t="shared" ca="1" si="169"/>
        <v>-20928845635635.258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-20928845635635.258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-87203523481.813568</v>
      </c>
      <c r="L4571" s="444">
        <f t="shared" ca="1" si="169"/>
        <v>-21016049159117.07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-21016049159117.07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-87566871496.321121</v>
      </c>
      <c r="L4572" s="444">
        <f t="shared" ca="1" si="169"/>
        <v>-21103616030613.391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-21103616030613.391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-87931733460.88913</v>
      </c>
      <c r="L4573" s="444">
        <f t="shared" ca="1" si="169"/>
        <v>-21191547764074.281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-21191547764074.281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-88298115683.642838</v>
      </c>
      <c r="L4574" s="444">
        <f t="shared" ca="1" si="169"/>
        <v>-21279845879757.926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-21279845879757.926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-88666024498.991364</v>
      </c>
      <c r="L4575" s="444">
        <f t="shared" ca="1" si="169"/>
        <v>-21368511904256.918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-21368511904256.918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-89035466267.737152</v>
      </c>
      <c r="L4576" s="444">
        <f t="shared" ca="1" si="169"/>
        <v>-21457547370524.656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-21457547370524.656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-89406447377.186066</v>
      </c>
      <c r="L4577" s="444">
        <f t="shared" ca="1" si="169"/>
        <v>-21546953817901.844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-21546953817901.844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-89778974241.257675</v>
      </c>
      <c r="L4578" s="444">
        <f t="shared" ca="1" si="169"/>
        <v>-21636732792143.102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-21636732792143.102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-90153053300.596252</v>
      </c>
      <c r="L4579" s="444">
        <f t="shared" ca="1" si="169"/>
        <v>-21726885845443.699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-21726885845443.699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-90528691022.682083</v>
      </c>
      <c r="L4580" s="444">
        <f t="shared" ca="1" si="169"/>
        <v>-21817414536466.383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-21817414536466.383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-90905893901.943268</v>
      </c>
      <c r="L4581" s="444">
        <f t="shared" ca="1" si="169"/>
        <v>-21908320430368.324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-21908320430368.324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-91284668459.868011</v>
      </c>
      <c r="L4582" s="444">
        <f t="shared" ca="1" si="169"/>
        <v>-21999605098828.191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-21999605098828.191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-91665021245.117462</v>
      </c>
      <c r="L4583" s="444">
        <f t="shared" ca="1" si="169"/>
        <v>-22091270120073.309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-22091270120073.309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-92046958833.638779</v>
      </c>
      <c r="L4584" s="444">
        <f t="shared" ca="1" si="169"/>
        <v>-22183317078906.949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-22183317078906.949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-92430487828.778961</v>
      </c>
      <c r="L4585" s="444">
        <f t="shared" ca="1" si="169"/>
        <v>-22275747566735.727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-22275747566735.727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-92815614861.398865</v>
      </c>
      <c r="L4586" s="444">
        <f t="shared" ca="1" si="169"/>
        <v>-22368563181597.125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-22368563181597.125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-93202346589.988022</v>
      </c>
      <c r="L4587" s="444">
        <f t="shared" ca="1" si="169"/>
        <v>-22461765528187.113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-22461765528187.113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-93590689700.779633</v>
      </c>
      <c r="L4588" s="444">
        <f t="shared" ca="1" si="169"/>
        <v>-22555356217887.895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-22555356217887.895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-93980650907.866226</v>
      </c>
      <c r="L4589" s="444">
        <f t="shared" ca="1" si="169"/>
        <v>-22649336868795.762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-22649336868795.762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-94372236953.315674</v>
      </c>
      <c r="L4590" s="444">
        <f t="shared" ca="1" si="169"/>
        <v>-22743709105749.078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-22743709105749.078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-94765454607.287827</v>
      </c>
      <c r="L4591" s="444">
        <f t="shared" ca="1" si="169"/>
        <v>-22838474560356.367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-22838474560356.367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-95160310668.151535</v>
      </c>
      <c r="L4592" s="444">
        <f t="shared" ca="1" si="169"/>
        <v>-22933634871024.52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-22933634871024.52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-95556811962.602158</v>
      </c>
      <c r="L4593" s="444">
        <f t="shared" ca="1" si="169"/>
        <v>-23029191682987.121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-23029191682987.121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-95954965345.779663</v>
      </c>
      <c r="L4594" s="444">
        <f t="shared" ca="1" si="169"/>
        <v>-23125146648332.902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-23125146648332.902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-96354777701.387085</v>
      </c>
      <c r="L4595" s="444">
        <f t="shared" ca="1" si="169"/>
        <v>-23221501426034.289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-23221501426034.289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-96756255941.80954</v>
      </c>
      <c r="L4596" s="444">
        <f t="shared" ca="1" si="169"/>
        <v>-23318257681976.098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-23318257681976.098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-97159407008.233734</v>
      </c>
      <c r="L4597" s="444">
        <f t="shared" ca="1" si="169"/>
        <v>-23415417088984.332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-23415417088984.332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-97564237870.768051</v>
      </c>
      <c r="L4598" s="444">
        <f t="shared" ref="L4598:L4852" ca="1" si="174">I4598-J4598+K4598</f>
        <v>-23512981326855.102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-23512981326855.102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-97970755528.562927</v>
      </c>
      <c r="L4599" s="444">
        <f t="shared" ca="1" si="174"/>
        <v>-23610952082383.664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-23610952082383.664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-98378967009.931931</v>
      </c>
      <c r="L4600" s="444">
        <f t="shared" ca="1" si="174"/>
        <v>-23709331049393.598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-23709331049393.598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-98788879372.473328</v>
      </c>
      <c r="L4601" s="444">
        <f t="shared" ca="1" si="174"/>
        <v>-23808119928766.07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-23808119928766.07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-99200499703.191956</v>
      </c>
      <c r="L4602" s="444">
        <f t="shared" ca="1" si="174"/>
        <v>-23907320428469.262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-23907320428469.262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-99613835118.621918</v>
      </c>
      <c r="L4603" s="444">
        <f t="shared" ca="1" si="174"/>
        <v>-24006934263587.883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-24006934263587.883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-100028892764.94951</v>
      </c>
      <c r="L4604" s="444">
        <f t="shared" ca="1" si="174"/>
        <v>-24106963156352.832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-24106963156352.832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-100445679818.1368</v>
      </c>
      <c r="L4605" s="444">
        <f t="shared" ca="1" si="174"/>
        <v>-24207408836170.969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-24207408836170.969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-100864203484.0457</v>
      </c>
      <c r="L4606" s="444">
        <f t="shared" ca="1" si="174"/>
        <v>-24308273039655.016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-24308273039655.016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-101284470998.56256</v>
      </c>
      <c r="L4607" s="444">
        <f t="shared" ca="1" si="174"/>
        <v>-24409557510653.578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-24409557510653.578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-101706489627.72324</v>
      </c>
      <c r="L4608" s="444">
        <f t="shared" ca="1" si="174"/>
        <v>-24511264000281.301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-24511264000281.301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-102130266667.83875</v>
      </c>
      <c r="L4609" s="444">
        <f t="shared" ca="1" si="174"/>
        <v>-24613394266949.141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-24613394266949.141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-102555809445.62141</v>
      </c>
      <c r="L4610" s="444">
        <f t="shared" ca="1" si="174"/>
        <v>-24715950076394.762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-24715950076394.762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-102983125318.31151</v>
      </c>
      <c r="L4611" s="444">
        <f t="shared" ca="1" si="174"/>
        <v>-24818933201713.074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-24818933201713.074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-103412221673.80447</v>
      </c>
      <c r="L4612" s="444">
        <f t="shared" ca="1" si="174"/>
        <v>-24922345423386.879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-24922345423386.879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-103843105930.77866</v>
      </c>
      <c r="L4613" s="444">
        <f t="shared" ca="1" si="174"/>
        <v>-25026188529317.656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-25026188529317.656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-104275785538.82356</v>
      </c>
      <c r="L4614" s="444">
        <f t="shared" ca="1" si="174"/>
        <v>-25130464314856.48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-25130464314856.48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-104710267978.56866</v>
      </c>
      <c r="L4615" s="444">
        <f t="shared" ca="1" si="174"/>
        <v>-25235174582835.051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-25235174582835.051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-105146560761.81271</v>
      </c>
      <c r="L4616" s="444">
        <f t="shared" ca="1" si="174"/>
        <v>-25340321143596.863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-25340321143596.863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-105584671431.65359</v>
      </c>
      <c r="L4617" s="444">
        <f t="shared" ca="1" si="174"/>
        <v>-25445905815028.516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-25445905815028.516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-106024607562.61882</v>
      </c>
      <c r="L4618" s="444">
        <f t="shared" ca="1" si="174"/>
        <v>-25551930422591.133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-25551930422591.133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-106466376760.79639</v>
      </c>
      <c r="L4619" s="444">
        <f t="shared" ca="1" si="174"/>
        <v>-25658396799351.93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-25658396799351.93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-106909986663.96637</v>
      </c>
      <c r="L4620" s="444">
        <f t="shared" ca="1" si="174"/>
        <v>-25765306786015.895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-25765306786015.895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-107355444941.73289</v>
      </c>
      <c r="L4621" s="444">
        <f t="shared" ca="1" si="174"/>
        <v>-25872662230957.629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-25872662230957.629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-107802759295.65678</v>
      </c>
      <c r="L4622" s="444">
        <f t="shared" ca="1" si="174"/>
        <v>-25980464990253.285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-25980464990253.285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-108251937459.38869</v>
      </c>
      <c r="L4623" s="444">
        <f t="shared" ca="1" si="174"/>
        <v>-26088716927712.676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-26088716927712.676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-108702987198.80281</v>
      </c>
      <c r="L4624" s="444">
        <f t="shared" ca="1" si="174"/>
        <v>-26197419914911.48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-26197419914911.48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-109155916312.13116</v>
      </c>
      <c r="L4625" s="444">
        <f t="shared" ca="1" si="174"/>
        <v>-26306575831223.613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-26306575831223.613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-109610732630.09839</v>
      </c>
      <c r="L4626" s="444">
        <f t="shared" ca="1" si="174"/>
        <v>-26416186563853.711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-26416186563853.711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-110067444016.05713</v>
      </c>
      <c r="L4627" s="444">
        <f t="shared" ca="1" si="174"/>
        <v>-26526254007869.77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-26526254007869.77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-110526058366.12404</v>
      </c>
      <c r="L4628" s="444">
        <f t="shared" ca="1" si="174"/>
        <v>-26636780066235.895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-26636780066235.895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-110986583609.31622</v>
      </c>
      <c r="L4629" s="444">
        <f t="shared" ca="1" si="174"/>
        <v>-26747766649845.211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-26747766649845.211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-111449027707.68837</v>
      </c>
      <c r="L4630" s="444">
        <f t="shared" ca="1" si="174"/>
        <v>-26859215677552.898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-26859215677552.898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-111913398656.47041</v>
      </c>
      <c r="L4631" s="444">
        <f t="shared" ca="1" si="174"/>
        <v>-26971129076209.367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-26971129076209.367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-112379704484.20569</v>
      </c>
      <c r="L4632" s="444">
        <f t="shared" ca="1" si="174"/>
        <v>-27083508780693.574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-27083508780693.574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-112847953252.88989</v>
      </c>
      <c r="L4633" s="444">
        <f t="shared" ca="1" si="174"/>
        <v>-27196356733946.465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-27196356733946.465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-113318153058.11028</v>
      </c>
      <c r="L4634" s="444">
        <f t="shared" ca="1" si="174"/>
        <v>-27309674887004.574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-27309674887004.574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-113790312029.18573</v>
      </c>
      <c r="L4635" s="444">
        <f t="shared" ca="1" si="174"/>
        <v>-27423465199033.762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-27423465199033.762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-114264438329.30734</v>
      </c>
      <c r="L4636" s="444">
        <f t="shared" ca="1" si="174"/>
        <v>-27537729637363.07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-27537729637363.07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-114740540155.67946</v>
      </c>
      <c r="L4637" s="444">
        <f t="shared" ca="1" si="174"/>
        <v>-27652470177518.75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-27652470177518.75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-115218625739.66145</v>
      </c>
      <c r="L4638" s="444">
        <f t="shared" ca="1" si="174"/>
        <v>-27767688803258.41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-27767688803258.41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-115698703346.91005</v>
      </c>
      <c r="L4639" s="444">
        <f t="shared" ca="1" si="174"/>
        <v>-27883387506605.32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-27883387506605.32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-116180781277.52217</v>
      </c>
      <c r="L4640" s="444">
        <f t="shared" ca="1" si="174"/>
        <v>-27999568287882.844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-27999568287882.844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-116664867866.17851</v>
      </c>
      <c r="L4641" s="444">
        <f t="shared" ca="1" si="174"/>
        <v>-28116233155749.023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-28116233155749.023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-117150971482.2876</v>
      </c>
      <c r="L4642" s="444">
        <f t="shared" ca="1" si="174"/>
        <v>-28233384127231.313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-28233384127231.313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-117639100530.13046</v>
      </c>
      <c r="L4643" s="444">
        <f t="shared" ca="1" si="174"/>
        <v>-28351023227761.441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-28351023227761.441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-118129263449.00603</v>
      </c>
      <c r="L4644" s="444">
        <f t="shared" ca="1" si="174"/>
        <v>-28469152491210.449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-28469152491210.449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-118621468713.37688</v>
      </c>
      <c r="L4645" s="444">
        <f t="shared" ca="1" si="174"/>
        <v>-28587773959923.824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-28587773959923.824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-119115724833.01593</v>
      </c>
      <c r="L4646" s="444">
        <f t="shared" ca="1" si="174"/>
        <v>-28706889684756.84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-28706889684756.84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-119612040353.15352</v>
      </c>
      <c r="L4647" s="444">
        <f t="shared" ca="1" si="174"/>
        <v>-28826501725109.992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-28826501725109.992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-120110423854.62497</v>
      </c>
      <c r="L4648" s="444">
        <f t="shared" ca="1" si="174"/>
        <v>-28946612148964.617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-28946612148964.617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-120610883954.01924</v>
      </c>
      <c r="L4649" s="444">
        <f t="shared" ca="1" si="174"/>
        <v>-29067223032918.637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-29067223032918.637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-121113429303.82764</v>
      </c>
      <c r="L4650" s="444">
        <f t="shared" ca="1" si="174"/>
        <v>-29188336462222.465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-29188336462222.465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-121618068592.59361</v>
      </c>
      <c r="L4651" s="444">
        <f t="shared" ca="1" si="174"/>
        <v>-29309954530815.059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-29309954530815.059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-122124810545.06276</v>
      </c>
      <c r="L4652" s="444">
        <f t="shared" ca="1" si="174"/>
        <v>-29432079341360.121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-29432079341360.121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-122633663922.33383</v>
      </c>
      <c r="L4653" s="444">
        <f t="shared" ca="1" si="174"/>
        <v>-29554713005282.453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-29554713005282.453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-123144637522.01022</v>
      </c>
      <c r="L4654" s="444">
        <f t="shared" ca="1" si="174"/>
        <v>-29677857642804.465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-29677857642804.465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-123657740178.35193</v>
      </c>
      <c r="L4655" s="444">
        <f t="shared" ca="1" si="174"/>
        <v>-29801515382982.816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-29801515382982.816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-124172980762.42841</v>
      </c>
      <c r="L4656" s="444">
        <f t="shared" ca="1" si="174"/>
        <v>-29925688363745.246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-29925688363745.246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-124690368182.27187</v>
      </c>
      <c r="L4657" s="444">
        <f t="shared" ca="1" si="174"/>
        <v>-30050378731927.52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-30050378731927.52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-125209911383.03133</v>
      </c>
      <c r="L4658" s="444">
        <f t="shared" ca="1" si="174"/>
        <v>-30175588643310.551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-30175588643310.551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-125731619347.12727</v>
      </c>
      <c r="L4659" s="444">
        <f t="shared" ca="1" si="174"/>
        <v>-30301320262657.68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-30301320262657.68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-126255501094.40698</v>
      </c>
      <c r="L4660" s="444">
        <f t="shared" ca="1" si="174"/>
        <v>-30427575763752.086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-30427575763752.086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-126781565682.30035</v>
      </c>
      <c r="L4661" s="444">
        <f t="shared" ca="1" si="174"/>
        <v>-30554357329434.387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-30554357329434.387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-127309822205.97661</v>
      </c>
      <c r="L4662" s="444">
        <f t="shared" ca="1" si="174"/>
        <v>-30681667151640.363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-30681667151640.363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-127840279798.50151</v>
      </c>
      <c r="L4663" s="444">
        <f t="shared" ca="1" si="174"/>
        <v>-30809507431438.863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-30809507431438.863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-128372947630.99525</v>
      </c>
      <c r="L4664" s="444">
        <f t="shared" ca="1" si="174"/>
        <v>-30937880379069.859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-30937880379069.859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-128907834912.79108</v>
      </c>
      <c r="L4665" s="444">
        <f t="shared" ca="1" si="174"/>
        <v>-31066788213982.652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-31066788213982.652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-129444950891.59441</v>
      </c>
      <c r="L4666" s="444">
        <f t="shared" ca="1" si="174"/>
        <v>-31196233164874.246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-31196233164874.246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-129984304853.64268</v>
      </c>
      <c r="L4667" s="444">
        <f t="shared" ca="1" si="174"/>
        <v>-31326217469727.891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-31326217469727.891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-130525906123.86621</v>
      </c>
      <c r="L4668" s="444">
        <f t="shared" ca="1" si="174"/>
        <v>-31456743375851.758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-31456743375851.758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-131069764066.04901</v>
      </c>
      <c r="L4669" s="444">
        <f t="shared" ca="1" si="174"/>
        <v>-31587813139917.809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-31587813139917.809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-131615888082.99089</v>
      </c>
      <c r="L4670" s="444">
        <f t="shared" ca="1" si="174"/>
        <v>-31719429028000.801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-31719429028000.801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-132164287616.67</v>
      </c>
      <c r="L4671" s="444">
        <f t="shared" ca="1" si="174"/>
        <v>-31851593315617.473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-31851593315617.473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-132714972148.40614</v>
      </c>
      <c r="L4672" s="444">
        <f t="shared" ca="1" si="174"/>
        <v>-31984308287765.879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-31984308287765.879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-133267951199.02451</v>
      </c>
      <c r="L4673" s="444">
        <f t="shared" ca="1" si="174"/>
        <v>-32117576238964.902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-32117576238964.902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-133823234329.02045</v>
      </c>
      <c r="L4674" s="444">
        <f t="shared" ca="1" si="174"/>
        <v>-32251399473293.922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-32251399473293.922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-134380831138.72469</v>
      </c>
      <c r="L4675" s="444">
        <f t="shared" ca="1" si="174"/>
        <v>-32385780304432.648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-32385780304432.648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-134940751268.46938</v>
      </c>
      <c r="L4676" s="444">
        <f t="shared" ca="1" si="174"/>
        <v>-32520721055701.117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-32520721055701.117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-135503004398.75467</v>
      </c>
      <c r="L4677" s="444">
        <f t="shared" ca="1" si="174"/>
        <v>-32656224060099.871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-32656224060099.871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-136067600250.41611</v>
      </c>
      <c r="L4678" s="444">
        <f t="shared" ca="1" si="174"/>
        <v>-32792291660350.289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-32792291660350.289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-136634548584.79289</v>
      </c>
      <c r="L4679" s="444">
        <f t="shared" ca="1" si="174"/>
        <v>-32928926208935.082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-32928926208935.082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-137203859203.89618</v>
      </c>
      <c r="L4680" s="444">
        <f t="shared" ca="1" si="174"/>
        <v>-33066130068138.977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-33066130068138.977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-137775541950.57907</v>
      </c>
      <c r="L4681" s="444">
        <f t="shared" ca="1" si="174"/>
        <v>-33203905610089.555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-33203905610089.555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-138349606708.70645</v>
      </c>
      <c r="L4682" s="444">
        <f t="shared" ca="1" si="174"/>
        <v>-33342255216798.262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-33342255216798.262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-138926063403.32608</v>
      </c>
      <c r="L4683" s="444">
        <f t="shared" ca="1" si="174"/>
        <v>-33481181280201.586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-33481181280201.586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-139504922000.83994</v>
      </c>
      <c r="L4684" s="444">
        <f t="shared" ca="1" si="174"/>
        <v>-33620686202202.426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-33620686202202.426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-140086192509.17679</v>
      </c>
      <c r="L4685" s="444">
        <f t="shared" ca="1" si="174"/>
        <v>-33760772394711.602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-33760772394711.602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-140669884977.965</v>
      </c>
      <c r="L4686" s="444">
        <f t="shared" ca="1" si="174"/>
        <v>-33901442279689.566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-33901442279689.566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-141256009498.70651</v>
      </c>
      <c r="L4687" s="444">
        <f t="shared" ca="1" si="174"/>
        <v>-34042698289188.273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-34042698289188.273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-141844576204.95114</v>
      </c>
      <c r="L4688" s="444">
        <f t="shared" ca="1" si="174"/>
        <v>-34184542865393.223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-34184542865393.223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-142435595272.47177</v>
      </c>
      <c r="L4689" s="444">
        <f t="shared" ca="1" si="174"/>
        <v>-34326978460665.695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-34326978460665.695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-143029076919.4404</v>
      </c>
      <c r="L4690" s="444">
        <f t="shared" ca="1" si="174"/>
        <v>-34470007537585.137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-34470007537585.137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-143625031406.60474</v>
      </c>
      <c r="L4691" s="444">
        <f t="shared" ca="1" si="174"/>
        <v>-34613632568991.742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-34613632568991.742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-144223469037.46558</v>
      </c>
      <c r="L4692" s="444">
        <f t="shared" ca="1" si="174"/>
        <v>-34757856038029.207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-34757856038029.207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-144824400158.45502</v>
      </c>
      <c r="L4693" s="444">
        <f t="shared" ca="1" si="174"/>
        <v>-34902680438187.66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-34902680438187.66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-145427835159.11523</v>
      </c>
      <c r="L4694" s="444">
        <f t="shared" ca="1" si="174"/>
        <v>-35048108273346.773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-35048108273346.773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-146033784472.2782</v>
      </c>
      <c r="L4695" s="444">
        <f t="shared" ca="1" si="174"/>
        <v>-35194142057819.055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-35194142057819.055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-146642258574.24606</v>
      </c>
      <c r="L4696" s="444">
        <f t="shared" ca="1" si="174"/>
        <v>-35340784316393.297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-35340784316393.297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-147253267984.97208</v>
      </c>
      <c r="L4697" s="444">
        <f t="shared" ca="1" si="174"/>
        <v>-35488037584378.266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-35488037584378.266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-147866823268.24277</v>
      </c>
      <c r="L4698" s="444">
        <f t="shared" ca="1" si="174"/>
        <v>-35635904407646.508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-35635904407646.508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-148482935031.86044</v>
      </c>
      <c r="L4699" s="444">
        <f t="shared" ca="1" si="174"/>
        <v>-35784387342678.367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-35784387342678.367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-149101613927.82654</v>
      </c>
      <c r="L4700" s="444">
        <f t="shared" ca="1" si="174"/>
        <v>-35933488956606.195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-35933488956606.195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-149722870652.52582</v>
      </c>
      <c r="L4701" s="444">
        <f t="shared" ca="1" si="174"/>
        <v>-36083211827258.719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-36083211827258.719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-150346715946.91132</v>
      </c>
      <c r="L4702" s="444">
        <f t="shared" ca="1" si="174"/>
        <v>-36233558543205.633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-36233558543205.633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-150973160596.69012</v>
      </c>
      <c r="L4703" s="444">
        <f t="shared" ca="1" si="174"/>
        <v>-36384531703802.32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-36384531703802.32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-151602215432.50967</v>
      </c>
      <c r="L4704" s="444">
        <f t="shared" ca="1" si="174"/>
        <v>-36536133919234.828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-36536133919234.828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-152233891330.14511</v>
      </c>
      <c r="L4705" s="444">
        <f t="shared" ca="1" si="174"/>
        <v>-36688367810564.977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-36688367810564.977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-152868199210.68741</v>
      </c>
      <c r="L4706" s="444">
        <f t="shared" ca="1" si="174"/>
        <v>-36841236009775.664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-36841236009775.664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-153505150040.73193</v>
      </c>
      <c r="L4707" s="444">
        <f t="shared" ca="1" si="174"/>
        <v>-36994741159816.398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-36994741159816.398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-154144754832.56833</v>
      </c>
      <c r="L4708" s="444">
        <f t="shared" ca="1" si="174"/>
        <v>-37148885914648.969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-37148885914648.969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-154787024644.3707</v>
      </c>
      <c r="L4709" s="444">
        <f t="shared" ca="1" si="174"/>
        <v>-37303672939293.336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-37303672939293.336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-155431970580.38889</v>
      </c>
      <c r="L4710" s="444">
        <f t="shared" ca="1" si="174"/>
        <v>-37459104909873.727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-37459104909873.727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-156079603791.14053</v>
      </c>
      <c r="L4711" s="444">
        <f t="shared" ca="1" si="174"/>
        <v>-37615184513664.867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-37615184513664.867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-156729935473.60361</v>
      </c>
      <c r="L4712" s="444">
        <f t="shared" ca="1" si="174"/>
        <v>-37771914449138.469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-37771914449138.469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-157382976871.41028</v>
      </c>
      <c r="L4713" s="444">
        <f t="shared" ca="1" si="174"/>
        <v>-37929297426009.883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-37929297426009.883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-158038739275.04117</v>
      </c>
      <c r="L4714" s="444">
        <f t="shared" ca="1" si="174"/>
        <v>-38087336165284.922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-38087336165284.922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-158697234022.02051</v>
      </c>
      <c r="L4715" s="444">
        <f t="shared" ca="1" si="174"/>
        <v>-38246033399306.945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-38246033399306.945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-159358472497.11227</v>
      </c>
      <c r="L4716" s="444">
        <f t="shared" ca="1" si="174"/>
        <v>-38405391871804.055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-38405391871804.055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-160022466132.51691</v>
      </c>
      <c r="L4717" s="444">
        <f t="shared" ca="1" si="174"/>
        <v>-38565414337936.57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-38565414337936.57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-160689226408.06903</v>
      </c>
      <c r="L4718" s="444">
        <f t="shared" ca="1" si="174"/>
        <v>-38726103564344.641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-38726103564344.641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-161358764851.436</v>
      </c>
      <c r="L4719" s="444">
        <f t="shared" ca="1" si="174"/>
        <v>-38887462329196.078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-38887462329196.078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-162031093038.31699</v>
      </c>
      <c r="L4720" s="444">
        <f t="shared" ca="1" si="174"/>
        <v>-39049493422234.398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-39049493422234.398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-162706222592.64331</v>
      </c>
      <c r="L4721" s="444">
        <f t="shared" ca="1" si="174"/>
        <v>-39212199644827.039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-39212199644827.039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-163384165186.77933</v>
      </c>
      <c r="L4722" s="444">
        <f t="shared" ca="1" si="174"/>
        <v>-39375583810013.82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-39375583810013.82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-164064932541.72424</v>
      </c>
      <c r="L4723" s="444">
        <f t="shared" ca="1" si="174"/>
        <v>-39539648742555.547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-39539648742555.547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-164748536427.31479</v>
      </c>
      <c r="L4724" s="444">
        <f t="shared" ca="1" si="174"/>
        <v>-39704397278982.859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-39704397278982.859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-165434988662.42859</v>
      </c>
      <c r="L4725" s="444">
        <f t="shared" ca="1" si="174"/>
        <v>-39869832267645.289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-39869832267645.289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-166124301115.18869</v>
      </c>
      <c r="L4726" s="444">
        <f t="shared" ca="1" si="174"/>
        <v>-40035956568760.477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-40035956568760.477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-166816485703.16864</v>
      </c>
      <c r="L4727" s="444">
        <f t="shared" ca="1" si="174"/>
        <v>-40202773054463.648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-40202773054463.648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-167511554393.59854</v>
      </c>
      <c r="L4728" s="444">
        <f t="shared" ca="1" si="174"/>
        <v>-40370284608857.25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-40370284608857.25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-168209519203.57187</v>
      </c>
      <c r="L4729" s="444">
        <f t="shared" ca="1" si="174"/>
        <v>-40538494128060.82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-40538494128060.82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-168910392200.25342</v>
      </c>
      <c r="L4730" s="444">
        <f t="shared" ca="1" si="174"/>
        <v>-40707404520261.07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-40707404520261.07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-169614185501.0878</v>
      </c>
      <c r="L4731" s="444">
        <f t="shared" ca="1" si="174"/>
        <v>-40877018705762.156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-40877018705762.156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-170320911274.00897</v>
      </c>
      <c r="L4732" s="444">
        <f t="shared" ca="1" si="174"/>
        <v>-41047339617036.164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-41047339617036.164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-171030581737.6507</v>
      </c>
      <c r="L4733" s="444">
        <f t="shared" ca="1" si="174"/>
        <v>-41218370198773.813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-41218370198773.813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-171743209161.55756</v>
      </c>
      <c r="L4734" s="444">
        <f t="shared" ca="1" si="174"/>
        <v>-41390113407935.367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-41390113407935.367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-172458805866.39737</v>
      </c>
      <c r="L4735" s="444">
        <f t="shared" ca="1" si="174"/>
        <v>-41562572213801.766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-41562572213801.766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-173177384224.17401</v>
      </c>
      <c r="L4736" s="444">
        <f t="shared" ca="1" si="174"/>
        <v>-41735749598025.938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-41735749598025.938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-173898956658.44141</v>
      </c>
      <c r="L4737" s="444">
        <f t="shared" ca="1" si="174"/>
        <v>-41909648554684.375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-41909648554684.375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-174623535644.51822</v>
      </c>
      <c r="L4738" s="444">
        <f t="shared" ca="1" si="174"/>
        <v>-42084272090328.891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-42084272090328.891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-175351133709.7037</v>
      </c>
      <c r="L4739" s="444">
        <f t="shared" ca="1" si="174"/>
        <v>-42259623224038.594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-42259623224038.594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-176081763433.49414</v>
      </c>
      <c r="L4740" s="444">
        <f t="shared" ca="1" si="174"/>
        <v>-42435704987472.086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-42435704987472.086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-176815437447.80035</v>
      </c>
      <c r="L4741" s="444">
        <f t="shared" ca="1" si="174"/>
        <v>-42612520424919.883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-42612520424919.883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-177552168437.16617</v>
      </c>
      <c r="L4742" s="444">
        <f t="shared" ca="1" si="174"/>
        <v>-42790072593357.047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-42790072593357.047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-178291969138.9877</v>
      </c>
      <c r="L4743" s="444">
        <f t="shared" ca="1" si="174"/>
        <v>-42968364562496.031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-42968364562496.031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-179034852343.73346</v>
      </c>
      <c r="L4744" s="444">
        <f t="shared" ca="1" si="174"/>
        <v>-43147399414839.766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-43147399414839.766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-179780830895.16568</v>
      </c>
      <c r="L4745" s="444">
        <f t="shared" ca="1" si="174"/>
        <v>-43327180245734.93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-43327180245734.93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-180529917690.56219</v>
      </c>
      <c r="L4746" s="444">
        <f t="shared" ca="1" si="174"/>
        <v>-43507710163425.492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-43507710163425.492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-181282125680.93954</v>
      </c>
      <c r="L4747" s="444">
        <f t="shared" ca="1" si="174"/>
        <v>-43688992289106.43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-43688992289106.43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-182037467871.27679</v>
      </c>
      <c r="L4748" s="444">
        <f t="shared" ca="1" si="174"/>
        <v>-43871029756977.703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-43871029756977.703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-182795957320.74042</v>
      </c>
      <c r="L4749" s="444">
        <f t="shared" ca="1" si="174"/>
        <v>-44053825714298.445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-44053825714298.445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-183557607142.91019</v>
      </c>
      <c r="L4750" s="444">
        <f t="shared" ca="1" si="174"/>
        <v>-44237383321441.359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-44237383321441.359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-184322430506.00568</v>
      </c>
      <c r="L4751" s="444">
        <f t="shared" ca="1" si="174"/>
        <v>-44421705751947.367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-44421705751947.367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-185090440633.11401</v>
      </c>
      <c r="L4752" s="444">
        <f t="shared" ca="1" si="174"/>
        <v>-44606796192580.484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-44606796192580.484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-185861650802.41867</v>
      </c>
      <c r="L4753" s="444">
        <f t="shared" ca="1" si="174"/>
        <v>-44792657843382.906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-44792657843382.906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-186636074347.42877</v>
      </c>
      <c r="L4754" s="444">
        <f t="shared" ca="1" si="174"/>
        <v>-44979293917730.336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-44979293917730.336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-187413724657.20972</v>
      </c>
      <c r="L4755" s="444">
        <f t="shared" ca="1" si="174"/>
        <v>-45166707642387.547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-45166707642387.547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-188194615176.61478</v>
      </c>
      <c r="L4756" s="444">
        <f t="shared" ca="1" si="174"/>
        <v>-45354902257564.164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-45354902257564.164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-188978759406.51733</v>
      </c>
      <c r="L4757" s="444">
        <f t="shared" ca="1" si="174"/>
        <v>-45543881016970.68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-45543881016970.68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-189766170904.04449</v>
      </c>
      <c r="L4758" s="444">
        <f t="shared" ca="1" si="174"/>
        <v>-45733647187874.727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-45733647187874.727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-190556863282.81137</v>
      </c>
      <c r="L4759" s="444">
        <f t="shared" ca="1" si="174"/>
        <v>-45924204051157.539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-45924204051157.539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-191350850213.1564</v>
      </c>
      <c r="L4760" s="444">
        <f t="shared" ca="1" si="174"/>
        <v>-46115554901370.695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-46115554901370.695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-192148145422.3779</v>
      </c>
      <c r="L4761" s="444">
        <f t="shared" ca="1" si="174"/>
        <v>-46307703046793.07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-46307703046793.07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-192948762694.97113</v>
      </c>
      <c r="L4762" s="444">
        <f t="shared" ca="1" si="174"/>
        <v>-46500651809488.039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-46500651809488.039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-193752715872.86682</v>
      </c>
      <c r="L4763" s="444">
        <f t="shared" ca="1" si="174"/>
        <v>-46694404525360.906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-46694404525360.906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-194560018855.67044</v>
      </c>
      <c r="L4764" s="444">
        <f t="shared" ca="1" si="174"/>
        <v>-46888964544216.578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-46888964544216.578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-195370685600.9024</v>
      </c>
      <c r="L4765" s="444">
        <f t="shared" ca="1" si="174"/>
        <v>-47084335229817.484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-47084335229817.484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-196184730124.2395</v>
      </c>
      <c r="L4766" s="444">
        <f t="shared" ca="1" si="174"/>
        <v>-47280519959941.727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-47280519959941.727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-197002166499.7572</v>
      </c>
      <c r="L4767" s="444">
        <f t="shared" ca="1" si="174"/>
        <v>-47477522126441.484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-47477522126441.484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-197823008860.17285</v>
      </c>
      <c r="L4768" s="444">
        <f t="shared" ca="1" si="174"/>
        <v>-47675345135301.656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-47675345135301.656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-198647271397.09024</v>
      </c>
      <c r="L4769" s="444">
        <f t="shared" ca="1" si="174"/>
        <v>-47873992406698.75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-47873992406698.75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-199474968361.24478</v>
      </c>
      <c r="L4770" s="444">
        <f t="shared" ca="1" si="174"/>
        <v>-48073467375059.992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-48073467375059.992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-200306114062.74997</v>
      </c>
      <c r="L4771" s="444">
        <f t="shared" ca="1" si="174"/>
        <v>-48273773489122.742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-48273773489122.742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-201140722871.34476</v>
      </c>
      <c r="L4772" s="444">
        <f t="shared" ca="1" si="174"/>
        <v>-48474914211994.086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-48474914211994.086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-201978809216.64203</v>
      </c>
      <c r="L4773" s="444">
        <f t="shared" ca="1" si="174"/>
        <v>-48676893021210.727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-48676893021210.727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-202820387588.37802</v>
      </c>
      <c r="L4774" s="444">
        <f t="shared" ca="1" si="174"/>
        <v>-48879713408799.102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-48879713408799.102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-203665472536.66293</v>
      </c>
      <c r="L4775" s="444">
        <f t="shared" ca="1" si="174"/>
        <v>-49083378881335.766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-49083378881335.766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-204514078672.23236</v>
      </c>
      <c r="L4776" s="444">
        <f t="shared" ca="1" si="174"/>
        <v>-49287892960008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-49287892960008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-205366220666.70001</v>
      </c>
      <c r="L4777" s="444">
        <f t="shared" ca="1" si="174"/>
        <v>-49493259180674.703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-49493259180674.703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-206221913252.81125</v>
      </c>
      <c r="L4778" s="444">
        <f t="shared" ca="1" si="174"/>
        <v>-49699481093927.516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-49699481093927.516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-207081171224.69797</v>
      </c>
      <c r="L4779" s="444">
        <f t="shared" ca="1" si="174"/>
        <v>-49906562265152.211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-49906562265152.211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-207944009438.13422</v>
      </c>
      <c r="L4780" s="444">
        <f t="shared" ca="1" si="174"/>
        <v>-50114506274590.344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-50114506274590.344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-208810442810.79309</v>
      </c>
      <c r="L4781" s="444">
        <f t="shared" ca="1" si="174"/>
        <v>-50323316717401.141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-50323316717401.141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-209680486322.50476</v>
      </c>
      <c r="L4782" s="444">
        <f t="shared" ca="1" si="174"/>
        <v>-50532997203723.648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-50532997203723.648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-210554155015.5152</v>
      </c>
      <c r="L4783" s="444">
        <f t="shared" ca="1" si="174"/>
        <v>-50743551358739.164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-50743551358739.164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-211431463994.74652</v>
      </c>
      <c r="L4784" s="444">
        <f t="shared" ca="1" si="174"/>
        <v>-50954982822733.914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-50954982822733.914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-212312428428.05798</v>
      </c>
      <c r="L4785" s="444">
        <f t="shared" ca="1" si="174"/>
        <v>-51167295251161.969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-51167295251161.969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-213197063546.50821</v>
      </c>
      <c r="L4786" s="444">
        <f t="shared" ca="1" si="174"/>
        <v>-51380492314708.477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-51380492314708.477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-214085384644.61865</v>
      </c>
      <c r="L4787" s="444">
        <f t="shared" ca="1" si="174"/>
        <v>-51594577699353.094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-51594577699353.094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-214977407080.63788</v>
      </c>
      <c r="L4788" s="444">
        <f t="shared" ca="1" si="174"/>
        <v>-51809555106433.734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-51809555106433.734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-215873146276.80722</v>
      </c>
      <c r="L4789" s="444">
        <f t="shared" ca="1" si="174"/>
        <v>-52025428252710.539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-52025428252710.539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-216772617719.62726</v>
      </c>
      <c r="L4790" s="444">
        <f t="shared" ca="1" si="174"/>
        <v>-52242200870430.164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-52242200870430.164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-217675836960.12567</v>
      </c>
      <c r="L4791" s="444">
        <f t="shared" ca="1" si="174"/>
        <v>-52459876707390.289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-52459876707390.289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-218582819614.12619</v>
      </c>
      <c r="L4792" s="444">
        <f t="shared" ca="1" si="174"/>
        <v>-52678459527004.414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-52678459527004.414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-219493581362.5184</v>
      </c>
      <c r="L4793" s="444">
        <f t="shared" ca="1" si="174"/>
        <v>-52897953108366.93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-52897953108366.93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-220408137951.52887</v>
      </c>
      <c r="L4794" s="444">
        <f t="shared" ca="1" si="174"/>
        <v>-53118361246318.461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-53118361246318.461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-221326505192.99359</v>
      </c>
      <c r="L4795" s="444">
        <f t="shared" ca="1" si="174"/>
        <v>-53339687751511.453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-53339687751511.453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-222248698964.63104</v>
      </c>
      <c r="L4796" s="444">
        <f t="shared" ca="1" si="174"/>
        <v>-53561936450476.086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-53561936450476.086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-223174735210.31702</v>
      </c>
      <c r="L4797" s="444">
        <f t="shared" ca="1" si="174"/>
        <v>-53785111185686.406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-53785111185686.406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-224104629940.36002</v>
      </c>
      <c r="L4798" s="444">
        <f t="shared" ca="1" si="174"/>
        <v>-54009215815626.766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-54009215815626.766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-225038399231.7782</v>
      </c>
      <c r="L4799" s="444">
        <f t="shared" ca="1" si="174"/>
        <v>-54234254214858.547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-54234254214858.547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-225976059228.57727</v>
      </c>
      <c r="L4800" s="444">
        <f t="shared" ca="1" si="174"/>
        <v>-54460230274087.125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-54460230274087.125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-226917626142.02969</v>
      </c>
      <c r="L4801" s="444">
        <f t="shared" ca="1" si="174"/>
        <v>-54687147900229.156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-54687147900229.156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-227863116250.9548</v>
      </c>
      <c r="L4802" s="444">
        <f t="shared" ca="1" si="174"/>
        <v>-54915011016480.109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-54915011016480.109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-228812545902.00046</v>
      </c>
      <c r="L4803" s="444">
        <f t="shared" ca="1" si="174"/>
        <v>-55143823562382.109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-55143823562382.109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-229765931509.92545</v>
      </c>
      <c r="L4804" s="444">
        <f t="shared" ca="1" si="174"/>
        <v>-55373589493892.031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-55373589493892.031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-230723289557.88345</v>
      </c>
      <c r="L4805" s="444">
        <f t="shared" ca="1" si="174"/>
        <v>-55604312783449.914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-55604312783449.914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-231684636597.70798</v>
      </c>
      <c r="L4806" s="444">
        <f t="shared" ca="1" si="174"/>
        <v>-55835997420047.625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-55835997420047.625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-232649989250.19843</v>
      </c>
      <c r="L4807" s="444">
        <f t="shared" ca="1" si="174"/>
        <v>-56068647409297.82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-56068647409297.82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-233619364205.40759</v>
      </c>
      <c r="L4808" s="444">
        <f t="shared" ca="1" si="174"/>
        <v>-56302266773503.227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-56302266773503.227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-234592778222.93015</v>
      </c>
      <c r="L4809" s="444">
        <f t="shared" ca="1" si="174"/>
        <v>-56536859551726.156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-56536859551726.156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-235570248132.19232</v>
      </c>
      <c r="L4810" s="444">
        <f t="shared" ca="1" si="174"/>
        <v>-56772429799858.352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-56772429799858.352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-236551790832.74313</v>
      </c>
      <c r="L4811" s="444">
        <f t="shared" ca="1" si="174"/>
        <v>-57008981590691.094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-57008981590691.094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-237537423294.54623</v>
      </c>
      <c r="L4812" s="444">
        <f t="shared" ca="1" si="174"/>
        <v>-57246519013985.641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-57246519013985.641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-238527162558.27347</v>
      </c>
      <c r="L4813" s="444">
        <f t="shared" ca="1" si="174"/>
        <v>-57485046176543.914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-57485046176543.914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-239521025735.59964</v>
      </c>
      <c r="L4814" s="444">
        <f t="shared" ca="1" si="174"/>
        <v>-57724567202279.516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-57724567202279.516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-240519030009.49799</v>
      </c>
      <c r="L4815" s="444">
        <f t="shared" ca="1" si="174"/>
        <v>-57965086232289.016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-57965086232289.016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-241521192634.53757</v>
      </c>
      <c r="L4816" s="444">
        <f t="shared" ca="1" si="174"/>
        <v>-58206607424923.555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-58206607424923.555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-242527530937.18149</v>
      </c>
      <c r="L4817" s="444">
        <f t="shared" ca="1" si="174"/>
        <v>-58449134955860.734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-58449134955860.734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-243538062316.0864</v>
      </c>
      <c r="L4818" s="444">
        <f t="shared" ca="1" si="174"/>
        <v>-58692673018176.82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-58692673018176.82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-244552804242.40341</v>
      </c>
      <c r="L4819" s="444">
        <f t="shared" ca="1" si="174"/>
        <v>-58937225822419.227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-58937225822419.227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-245571774260.08008</v>
      </c>
      <c r="L4820" s="444">
        <f t="shared" ca="1" si="174"/>
        <v>-59182797596679.305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-59182797596679.305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-246594989986.16373</v>
      </c>
      <c r="L4821" s="444">
        <f t="shared" ca="1" si="174"/>
        <v>-59429392586665.469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-59429392586665.469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-247622469111.10608</v>
      </c>
      <c r="L4822" s="444">
        <f t="shared" ca="1" si="174"/>
        <v>-59677015055776.578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-59677015055776.578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-248654229399.06906</v>
      </c>
      <c r="L4823" s="444">
        <f t="shared" ca="1" si="174"/>
        <v>-59925669285175.648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-59925669285175.648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-249690288688.23187</v>
      </c>
      <c r="L4824" s="444">
        <f t="shared" ca="1" si="174"/>
        <v>-60175359573863.883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-60175359573863.883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-250730664891.09952</v>
      </c>
      <c r="L4825" s="444">
        <f t="shared" ca="1" si="174"/>
        <v>-60426090238754.984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-60426090238754.984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-251775375994.81244</v>
      </c>
      <c r="L4826" s="444">
        <f t="shared" ca="1" si="174"/>
        <v>-60677865614749.797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-60677865614749.797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-252824440061.45749</v>
      </c>
      <c r="L4827" s="444">
        <f t="shared" ca="1" si="174"/>
        <v>-60930690054811.258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-60930690054811.258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-253877875228.38022</v>
      </c>
      <c r="L4828" s="444">
        <f t="shared" ca="1" si="174"/>
        <v>-61184567930039.641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-61184567930039.641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-254935699708.49854</v>
      </c>
      <c r="L4829" s="444">
        <f t="shared" ca="1" si="174"/>
        <v>-61439503629748.141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-61439503629748.141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-255997931790.61725</v>
      </c>
      <c r="L4830" s="444">
        <f t="shared" ca="1" si="174"/>
        <v>-61695501561538.758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-61695501561538.758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-257064589839.74484</v>
      </c>
      <c r="L4831" s="444">
        <f t="shared" ca="1" si="174"/>
        <v>-61952566151378.5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-61952566151378.5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-258135692297.41037</v>
      </c>
      <c r="L4832" s="444">
        <f t="shared" ca="1" si="174"/>
        <v>-62210701843675.914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-62210701843675.914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-259211257681.983</v>
      </c>
      <c r="L4833" s="444">
        <f t="shared" ca="1" si="174"/>
        <v>-62469913101357.898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-62469913101357.898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-260291304588.99127</v>
      </c>
      <c r="L4834" s="444">
        <f t="shared" ca="1" si="174"/>
        <v>-62730204405946.891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-62730204405946.891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-261375851691.44537</v>
      </c>
      <c r="L4835" s="444">
        <f t="shared" ca="1" si="174"/>
        <v>-62991580257638.336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-62991580257638.336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-262464917740.15973</v>
      </c>
      <c r="L4836" s="444">
        <f t="shared" ca="1" si="174"/>
        <v>-63254045175378.492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-63254045175378.492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-263558521564.07706</v>
      </c>
      <c r="L4837" s="444">
        <f t="shared" ca="1" si="174"/>
        <v>-63517603696942.57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-63517603696942.57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-264656682070.59402</v>
      </c>
      <c r="L4838" s="444">
        <f t="shared" ca="1" si="174"/>
        <v>-63782260379013.164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-63782260379013.164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-265759418245.88815</v>
      </c>
      <c r="L4839" s="444">
        <f t="shared" ca="1" si="174"/>
        <v>-64048019797259.055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-64048019797259.055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-266866749155.24606</v>
      </c>
      <c r="L4840" s="444">
        <f t="shared" ca="1" si="174"/>
        <v>-64314886546414.297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-64314886546414.297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-267978693943.39291</v>
      </c>
      <c r="L4841" s="444">
        <f t="shared" ca="1" si="174"/>
        <v>-64582865240357.688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-64582865240357.688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-269095271834.82373</v>
      </c>
      <c r="L4842" s="444">
        <f t="shared" ca="1" si="174"/>
        <v>-64851960512192.508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-64851960512192.508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-270216502134.13544</v>
      </c>
      <c r="L4843" s="444">
        <f t="shared" ca="1" si="174"/>
        <v>-65122177014326.641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-65122177014326.641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-271342404226.36102</v>
      </c>
      <c r="L4844" s="444">
        <f t="shared" ca="1" si="174"/>
        <v>-65393519418553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-65393519418553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-272472997577.3042</v>
      </c>
      <c r="L4845" s="444">
        <f t="shared" ca="1" si="174"/>
        <v>-65665992416130.305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-65665992416130.305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-273608301733.87625</v>
      </c>
      <c r="L4846" s="444">
        <f t="shared" ca="1" si="174"/>
        <v>-65939600717864.18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-65939600717864.18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-274748336324.43408</v>
      </c>
      <c r="L4847" s="444">
        <f t="shared" ca="1" si="174"/>
        <v>-66214349054188.617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-66214349054188.617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-275893121059.1192</v>
      </c>
      <c r="L4848" s="444">
        <f t="shared" ca="1" si="174"/>
        <v>-66490242175247.734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-66490242175247.734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-277042675730.19891</v>
      </c>
      <c r="L4849" s="444">
        <f t="shared" ca="1" si="174"/>
        <v>-66767284850977.93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-66767284850977.93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-278197020212.40802</v>
      </c>
      <c r="L4850" s="444">
        <f t="shared" ca="1" si="174"/>
        <v>-67045481871190.336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-67045481871190.336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-279356174463.29309</v>
      </c>
      <c r="L4851" s="444">
        <f t="shared" ca="1" si="174"/>
        <v>-67324838045653.633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-67324838045653.633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-280520158523.55682</v>
      </c>
      <c r="L4852" s="444">
        <f t="shared" ca="1" si="174"/>
        <v>-67605358204177.188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-67605358204177.188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-281688992517.40497</v>
      </c>
      <c r="L4853" s="444">
        <f t="shared" ref="L4853:L5107" ca="1" si="179">I4853-J4853+K4853</f>
        <v>-67887047196694.594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-67887047196694.594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-282862696652.89417</v>
      </c>
      <c r="L4854" s="444">
        <f t="shared" ca="1" si="179"/>
        <v>-68169909893347.484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-68169909893347.484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-284041291222.28113</v>
      </c>
      <c r="L4855" s="444">
        <f t="shared" ca="1" si="179"/>
        <v>-68453951184569.766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-68453951184569.766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-285224796602.37402</v>
      </c>
      <c r="L4856" s="444">
        <f t="shared" ca="1" si="179"/>
        <v>-68739175981172.141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-68739175981172.141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-286413233254.88391</v>
      </c>
      <c r="L4857" s="444">
        <f t="shared" ca="1" si="179"/>
        <v>-69025589214427.023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-69025589214427.023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-287606621726.7793</v>
      </c>
      <c r="L4858" s="444">
        <f t="shared" ca="1" si="179"/>
        <v>-69313195836153.805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-69313195836153.805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-288804982650.64087</v>
      </c>
      <c r="L4859" s="444">
        <f t="shared" ca="1" si="179"/>
        <v>-69602000818804.445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-69602000818804.445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-290008336745.01849</v>
      </c>
      <c r="L4860" s="444">
        <f t="shared" ca="1" si="179"/>
        <v>-69892009155549.461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-69892009155549.461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-291216704814.78943</v>
      </c>
      <c r="L4861" s="444">
        <f t="shared" ca="1" si="179"/>
        <v>-70183225860364.25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-70183225860364.25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-292430107751.51776</v>
      </c>
      <c r="L4862" s="444">
        <f t="shared" ca="1" si="179"/>
        <v>-70475655968115.766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-70475655968115.766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-293648566533.81567</v>
      </c>
      <c r="L4863" s="444">
        <f t="shared" ca="1" si="179"/>
        <v>-70769304534649.578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-70769304534649.578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-294872102227.70654</v>
      </c>
      <c r="L4864" s="444">
        <f t="shared" ca="1" si="179"/>
        <v>-71064176636877.281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-71064176636877.281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-296100735986.98865</v>
      </c>
      <c r="L4865" s="444">
        <f t="shared" ca="1" si="179"/>
        <v>-71360277372864.266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-71360277372864.266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-297334489053.60107</v>
      </c>
      <c r="L4866" s="444">
        <f t="shared" ca="1" si="179"/>
        <v>-71657611861917.859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-71657611861917.859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-298573382757.99109</v>
      </c>
      <c r="L4867" s="444">
        <f t="shared" ca="1" si="179"/>
        <v>-71956185244675.844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-71956185244675.844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-299817438519.48267</v>
      </c>
      <c r="L4868" s="444">
        <f t="shared" ca="1" si="179"/>
        <v>-72256002683195.328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-72256002683195.328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-301066677846.64722</v>
      </c>
      <c r="L4869" s="444">
        <f t="shared" ca="1" si="179"/>
        <v>-72557069361041.969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-72557069361041.969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-302321122337.67487</v>
      </c>
      <c r="L4870" s="444">
        <f t="shared" ca="1" si="179"/>
        <v>-72859390483379.641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-72859390483379.641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-303580793680.74847</v>
      </c>
      <c r="L4871" s="444">
        <f t="shared" ca="1" si="179"/>
        <v>-73162971277060.391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-73162971277060.391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-304845713654.41827</v>
      </c>
      <c r="L4872" s="444">
        <f t="shared" ca="1" si="179"/>
        <v>-73467816990714.813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-73467816990714.813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-306115904127.97839</v>
      </c>
      <c r="L4873" s="444">
        <f t="shared" ca="1" si="179"/>
        <v>-73773932894842.797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-73773932894842.797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-307391387061.84497</v>
      </c>
      <c r="L4874" s="444">
        <f t="shared" ca="1" si="179"/>
        <v>-74081324281904.641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-74081324281904.641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-308672184507.93597</v>
      </c>
      <c r="L4875" s="444">
        <f t="shared" ca="1" si="179"/>
        <v>-74389996466412.578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-74389996466412.578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-309958318610.05243</v>
      </c>
      <c r="L4876" s="444">
        <f t="shared" ca="1" si="179"/>
        <v>-74699954785022.625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-74699954785022.625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-311249811604.26093</v>
      </c>
      <c r="L4877" s="444">
        <f t="shared" ca="1" si="179"/>
        <v>-75011204596626.891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-75011204596626.891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-312546685819.27869</v>
      </c>
      <c r="L4878" s="444">
        <f t="shared" ca="1" si="179"/>
        <v>-75323751282446.172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-75323751282446.172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-313848963676.85907</v>
      </c>
      <c r="L4879" s="444">
        <f t="shared" ca="1" si="179"/>
        <v>-75637600246123.031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-75637600246123.031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-315156667692.17932</v>
      </c>
      <c r="L4880" s="444">
        <f t="shared" ca="1" si="179"/>
        <v>-75952756913815.203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-75952756913815.203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-316469820474.22998</v>
      </c>
      <c r="L4881" s="444">
        <f t="shared" ca="1" si="179"/>
        <v>-76269226734289.438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-76269226734289.438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-317788444726.20599</v>
      </c>
      <c r="L4882" s="444">
        <f t="shared" ca="1" si="179"/>
        <v>-76587015179015.641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-76587015179015.641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-319112563245.8985</v>
      </c>
      <c r="L4883" s="444">
        <f t="shared" ca="1" si="179"/>
        <v>-76906127742261.547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-76906127742261.547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-320442198926.08978</v>
      </c>
      <c r="L4884" s="444">
        <f t="shared" ca="1" si="179"/>
        <v>-77226569941187.641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-77226569941187.641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-321777374754.94849</v>
      </c>
      <c r="L4885" s="444">
        <f t="shared" ca="1" si="179"/>
        <v>-77548347315942.594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-77548347315942.594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-323118113816.42749</v>
      </c>
      <c r="L4886" s="444">
        <f t="shared" ca="1" si="179"/>
        <v>-77871465429759.016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-77871465429759.016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-324464439290.66254</v>
      </c>
      <c r="L4887" s="444">
        <f t="shared" ca="1" si="179"/>
        <v>-78195929869049.672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-78195929869049.672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-325816374454.37366</v>
      </c>
      <c r="L4888" s="444">
        <f t="shared" ca="1" si="179"/>
        <v>-78521746243504.047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-78521746243504.047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-327173942681.26685</v>
      </c>
      <c r="L4889" s="444">
        <f t="shared" ca="1" si="179"/>
        <v>-78848920186185.313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-78848920186185.313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-328537167442.43878</v>
      </c>
      <c r="L4890" s="444">
        <f t="shared" ca="1" si="179"/>
        <v>-79177457353627.75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-79177457353627.75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-329906072306.78229</v>
      </c>
      <c r="L4891" s="444">
        <f t="shared" ca="1" si="179"/>
        <v>-79507363425934.531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-79507363425934.531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-331280680941.39386</v>
      </c>
      <c r="L4892" s="444">
        <f t="shared" ca="1" si="179"/>
        <v>-79838644106875.922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-79838644106875.922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-332661017111.98303</v>
      </c>
      <c r="L4893" s="444">
        <f t="shared" ca="1" si="179"/>
        <v>-80171305123987.906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-80171305123987.906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-334047104683.28296</v>
      </c>
      <c r="L4894" s="444">
        <f t="shared" ca="1" si="179"/>
        <v>-80505352228671.188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-80505352228671.188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-335438967619.46326</v>
      </c>
      <c r="L4895" s="444">
        <f t="shared" ca="1" si="179"/>
        <v>-80840791196290.656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-80840791196290.656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-336836629984.54437</v>
      </c>
      <c r="L4896" s="444">
        <f t="shared" ca="1" si="179"/>
        <v>-81177627826275.203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-81177627826275.203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-338240115942.81335</v>
      </c>
      <c r="L4897" s="444">
        <f t="shared" ca="1" si="179"/>
        <v>-81515867942218.016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-81515867942218.016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-339649449759.2417</v>
      </c>
      <c r="L4898" s="444">
        <f t="shared" ca="1" si="179"/>
        <v>-81855517391977.25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-81855517391977.25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-341064655799.90521</v>
      </c>
      <c r="L4899" s="444">
        <f t="shared" ca="1" si="179"/>
        <v>-82196582047777.156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-82196582047777.156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-342485758532.40479</v>
      </c>
      <c r="L4900" s="444">
        <f t="shared" ca="1" si="179"/>
        <v>-82539067806309.563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-82539067806309.563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-343912782526.28986</v>
      </c>
      <c r="L4901" s="444">
        <f t="shared" ca="1" si="179"/>
        <v>-82882980588835.859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-82882980588835.859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-345345752453.48273</v>
      </c>
      <c r="L4902" s="444">
        <f t="shared" ca="1" si="179"/>
        <v>-83228326341289.344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-83228326341289.344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-346784693088.70557</v>
      </c>
      <c r="L4903" s="444">
        <f t="shared" ca="1" si="179"/>
        <v>-83575111034378.047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-83575111034378.047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-348229629309.90851</v>
      </c>
      <c r="L4904" s="444">
        <f t="shared" ca="1" si="179"/>
        <v>-83923340663687.953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-83923340663687.953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-349680586098.69983</v>
      </c>
      <c r="L4905" s="444">
        <f t="shared" ca="1" si="179"/>
        <v>-84273021249786.656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-84273021249786.656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-351137588540.77771</v>
      </c>
      <c r="L4906" s="444">
        <f t="shared" ca="1" si="179"/>
        <v>-84624158838327.438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-84624158838327.438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-352600661826.36432</v>
      </c>
      <c r="L4907" s="444">
        <f t="shared" ca="1" si="179"/>
        <v>-84976759500153.797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-84976759500153.797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-354069831250.64081</v>
      </c>
      <c r="L4908" s="444">
        <f t="shared" ca="1" si="179"/>
        <v>-85330829331404.438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-85330829331404.438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-355545122214.18518</v>
      </c>
      <c r="L4909" s="444">
        <f t="shared" ca="1" si="179"/>
        <v>-85686374453618.625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-85686374453618.625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-357026560223.41095</v>
      </c>
      <c r="L4910" s="444">
        <f t="shared" ca="1" si="179"/>
        <v>-86043401013842.031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-86043401013842.031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-358514170891.00848</v>
      </c>
      <c r="L4911" s="444">
        <f t="shared" ca="1" si="179"/>
        <v>-86401915184733.047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-86401915184733.047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-360007979936.3877</v>
      </c>
      <c r="L4912" s="444">
        <f t="shared" ca="1" si="179"/>
        <v>-86761923164669.438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-86761923164669.438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-361508013186.12268</v>
      </c>
      <c r="L4913" s="444">
        <f t="shared" ca="1" si="179"/>
        <v>-87123431177855.563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-87123431177855.563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-363014296574.39819</v>
      </c>
      <c r="L4914" s="444">
        <f t="shared" ca="1" si="179"/>
        <v>-87486445474429.953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-87486445474429.953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-364526856143.45813</v>
      </c>
      <c r="L4915" s="444">
        <f t="shared" ca="1" si="179"/>
        <v>-87850972330573.406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-87850972330573.406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-366045718044.05585</v>
      </c>
      <c r="L4916" s="444">
        <f t="shared" ca="1" si="179"/>
        <v>-88217018048617.469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-88217018048617.469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-367570908535.90613</v>
      </c>
      <c r="L4917" s="444">
        <f t="shared" ca="1" si="179"/>
        <v>-88584588957153.375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-88584588957153.375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-369102453988.13904</v>
      </c>
      <c r="L4918" s="444">
        <f t="shared" ca="1" si="179"/>
        <v>-88953691411141.516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-88953691411141.516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-370640380879.75629</v>
      </c>
      <c r="L4919" s="444">
        <f t="shared" ca="1" si="179"/>
        <v>-89324331792021.266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-89324331792021.266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-372184715800.08862</v>
      </c>
      <c r="L4920" s="444">
        <f t="shared" ca="1" si="179"/>
        <v>-89696516507821.359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-89696516507821.359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-373735485449.25568</v>
      </c>
      <c r="L4921" s="444">
        <f t="shared" ca="1" si="179"/>
        <v>-90070251993270.609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-90070251993270.609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-375292716638.62756</v>
      </c>
      <c r="L4922" s="444">
        <f t="shared" ca="1" si="179"/>
        <v>-90445544709909.234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-90445544709909.234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-376856436291.28845</v>
      </c>
      <c r="L4923" s="444">
        <f t="shared" ca="1" si="179"/>
        <v>-90822401146200.516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-90822401146200.516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-378426671442.50214</v>
      </c>
      <c r="L4924" s="444">
        <f t="shared" ca="1" si="179"/>
        <v>-91200827817643.016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-91200827817643.016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-380003449240.1792</v>
      </c>
      <c r="L4925" s="444">
        <f t="shared" ca="1" si="179"/>
        <v>-91580831266883.188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-91580831266883.188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-381586796945.34662</v>
      </c>
      <c r="L4926" s="444">
        <f t="shared" ca="1" si="179"/>
        <v>-91962418063828.531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-91962418063828.531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-383176741932.6189</v>
      </c>
      <c r="L4927" s="444">
        <f t="shared" ca="1" si="179"/>
        <v>-92345594805761.156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-92345594805761.156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-384773311690.67151</v>
      </c>
      <c r="L4928" s="444">
        <f t="shared" ca="1" si="179"/>
        <v>-92730368117451.828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-92730368117451.828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-386376533822.71594</v>
      </c>
      <c r="L4929" s="444">
        <f t="shared" ca="1" si="179"/>
        <v>-93116744651274.547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-93116744651274.547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-387986436046.97729</v>
      </c>
      <c r="L4930" s="444">
        <f t="shared" ca="1" si="179"/>
        <v>-93504731087321.531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-93504731087321.531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-389603046197.17303</v>
      </c>
      <c r="L4931" s="444">
        <f t="shared" ca="1" si="179"/>
        <v>-93894334133518.703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-93894334133518.703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-391226392222.99457</v>
      </c>
      <c r="L4932" s="444">
        <f t="shared" ca="1" si="179"/>
        <v>-94285560525741.703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-94285560525741.703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-392856502190.59045</v>
      </c>
      <c r="L4933" s="444">
        <f t="shared" ca="1" si="179"/>
        <v>-94678417027932.297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-94678417027932.297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-394493404283.05121</v>
      </c>
      <c r="L4934" s="444">
        <f t="shared" ca="1" si="179"/>
        <v>-95072910432215.344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-95072910432215.344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-396137126800.89728</v>
      </c>
      <c r="L4935" s="444">
        <f t="shared" ca="1" si="179"/>
        <v>-95469047559016.234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-95469047559016.234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-397787698162.56763</v>
      </c>
      <c r="L4936" s="444">
        <f t="shared" ca="1" si="179"/>
        <v>-95866835257178.797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-95866835257178.797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-399445146904.91162</v>
      </c>
      <c r="L4937" s="444">
        <f t="shared" ca="1" si="179"/>
        <v>-96266280404083.703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-96266280404083.703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-401109501683.68207</v>
      </c>
      <c r="L4938" s="444">
        <f t="shared" ca="1" si="179"/>
        <v>-96667389905767.391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-96667389905767.391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-402780791274.03076</v>
      </c>
      <c r="L4939" s="444">
        <f t="shared" ca="1" si="179"/>
        <v>-97070170697041.422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-97070170697041.422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-404459044571.00592</v>
      </c>
      <c r="L4940" s="444">
        <f t="shared" ca="1" si="179"/>
        <v>-97474629741612.422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-97474629741612.422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-406144290590.05176</v>
      </c>
      <c r="L4941" s="444">
        <f t="shared" ca="1" si="179"/>
        <v>-97880774032202.469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-97880774032202.469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-407836558467.51025</v>
      </c>
      <c r="L4942" s="444">
        <f t="shared" ca="1" si="179"/>
        <v>-98288610590669.984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-98288610590669.984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-409535877461.12494</v>
      </c>
      <c r="L4943" s="444">
        <f t="shared" ca="1" si="179"/>
        <v>-98698146468131.109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-98698146468131.109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-411242276950.54626</v>
      </c>
      <c r="L4944" s="444">
        <f t="shared" ca="1" si="179"/>
        <v>-99109388745081.656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-99109388745081.656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-412955786437.84021</v>
      </c>
      <c r="L4945" s="444">
        <f t="shared" ca="1" si="179"/>
        <v>-99522344531519.5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-99522344531519.5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-414676435547.99792</v>
      </c>
      <c r="L4946" s="444">
        <f t="shared" ca="1" si="179"/>
        <v>-99937020967067.5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-99937020967067.5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-416404254029.44794</v>
      </c>
      <c r="L4947" s="444">
        <f t="shared" ca="1" si="179"/>
        <v>-100353425221096.95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-100353425221096.95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-418139271754.57062</v>
      </c>
      <c r="L4948" s="444">
        <f t="shared" ca="1" si="179"/>
        <v>-100771564492851.53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-100771564492851.53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-419881518720.21472</v>
      </c>
      <c r="L4949" s="444">
        <f t="shared" ca="1" si="179"/>
        <v>-101191446011571.75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-101191446011571.75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-421631025048.21564</v>
      </c>
      <c r="L4950" s="444">
        <f t="shared" ca="1" si="179"/>
        <v>-101613077036619.97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-101613077036619.97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-423387820985.9165</v>
      </c>
      <c r="L4951" s="444">
        <f t="shared" ca="1" si="179"/>
        <v>-102036464857605.89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-102036464857605.89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-425151936906.69122</v>
      </c>
      <c r="L4952" s="444">
        <f t="shared" ca="1" si="179"/>
        <v>-102461616794512.58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-102461616794512.58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-426923403310.46906</v>
      </c>
      <c r="L4953" s="444">
        <f t="shared" ca="1" si="179"/>
        <v>-102888540197823.05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-102888540197823.05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-428702250824.2627</v>
      </c>
      <c r="L4954" s="444">
        <f t="shared" ca="1" si="179"/>
        <v>-103317242448647.31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-103317242448647.31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-430488510202.69714</v>
      </c>
      <c r="L4955" s="444">
        <f t="shared" ca="1" si="179"/>
        <v>-103747730958850.02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-103747730958850.02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-432282212328.54175</v>
      </c>
      <c r="L4956" s="444">
        <f t="shared" ca="1" si="179"/>
        <v>-104180013171178.56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-104180013171178.56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-434083388213.24402</v>
      </c>
      <c r="L4957" s="444">
        <f t="shared" ca="1" si="179"/>
        <v>-104614096559391.81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-104614096559391.81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-435892068997.46588</v>
      </c>
      <c r="L4958" s="444">
        <f t="shared" ca="1" si="179"/>
        <v>-105049988628389.28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-105049988628389.28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-437708285951.62201</v>
      </c>
      <c r="L4959" s="444">
        <f t="shared" ca="1" si="179"/>
        <v>-105487696914340.91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-105487696914340.91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-439532070476.42041</v>
      </c>
      <c r="L4960" s="444">
        <f t="shared" ca="1" si="179"/>
        <v>-105927228984817.33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-105927228984817.33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-441363454103.40552</v>
      </c>
      <c r="L4961" s="444">
        <f t="shared" ca="1" si="179"/>
        <v>-106368592438920.73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-106368592438920.73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-443202468495.50305</v>
      </c>
      <c r="L4962" s="444">
        <f t="shared" ca="1" si="179"/>
        <v>-106811794907416.23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-106811794907416.23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-445049145447.56763</v>
      </c>
      <c r="L4963" s="444">
        <f t="shared" ca="1" si="179"/>
        <v>-107256844052863.8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-107256844052863.8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-446903516886.9325</v>
      </c>
      <c r="L4964" s="444">
        <f t="shared" ca="1" si="179"/>
        <v>-107703747569750.73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-107703747569750.73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-448765614873.96136</v>
      </c>
      <c r="L4965" s="444">
        <f t="shared" ca="1" si="179"/>
        <v>-108152513184624.7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-108152513184624.7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-450635471602.60291</v>
      </c>
      <c r="L4966" s="444">
        <f t="shared" ca="1" si="179"/>
        <v>-108603148656227.31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-108603148656227.31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-452513119400.94714</v>
      </c>
      <c r="L4967" s="444">
        <f t="shared" ca="1" si="179"/>
        <v>-109055661775628.27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-109055661775628.27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-454398590731.78442</v>
      </c>
      <c r="L4968" s="444">
        <f t="shared" ca="1" si="179"/>
        <v>-109510060366360.05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-109510060366360.05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-456291918193.16687</v>
      </c>
      <c r="L4969" s="444">
        <f t="shared" ca="1" si="179"/>
        <v>-109966352284553.22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-109966352284553.22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-458193134518.97174</v>
      </c>
      <c r="L4970" s="444">
        <f t="shared" ca="1" si="179"/>
        <v>-110424545419072.19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-110424545419072.19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-460102272579.46747</v>
      </c>
      <c r="L4971" s="444">
        <f t="shared" ca="1" si="179"/>
        <v>-110884647691651.66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-110884647691651.66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-462019365381.8819</v>
      </c>
      <c r="L4972" s="444">
        <f t="shared" ca="1" si="179"/>
        <v>-111346667057033.53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-111346667057033.53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-463944446070.97302</v>
      </c>
      <c r="L4973" s="444">
        <f t="shared" ca="1" si="179"/>
        <v>-111810611503104.5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-111810611503104.5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-465877547929.60205</v>
      </c>
      <c r="L4974" s="444">
        <f t="shared" ca="1" si="179"/>
        <v>-112276489051034.11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-112276489051034.11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-467818704379.30878</v>
      </c>
      <c r="L4975" s="444">
        <f t="shared" ca="1" si="179"/>
        <v>-112744307755413.42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-112744307755413.42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-469767948980.88922</v>
      </c>
      <c r="L4976" s="444">
        <f t="shared" ca="1" si="179"/>
        <v>-113214075704394.31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-113214075704394.31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-471725315434.97632</v>
      </c>
      <c r="L4977" s="444">
        <f t="shared" ca="1" si="179"/>
        <v>-113685801019829.28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-113685801019829.28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-473690837582.62201</v>
      </c>
      <c r="L4978" s="444">
        <f t="shared" ca="1" si="179"/>
        <v>-114159491857411.91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-114159491857411.91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-475664549405.883</v>
      </c>
      <c r="L4979" s="444">
        <f t="shared" ca="1" si="179"/>
        <v>-114635156406817.8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-114635156406817.8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-477646485028.40747</v>
      </c>
      <c r="L4980" s="444">
        <f t="shared" ca="1" si="179"/>
        <v>-115112802891846.2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-115112802891846.2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-479636678716.02576</v>
      </c>
      <c r="L4981" s="444">
        <f t="shared" ca="1" si="179"/>
        <v>-115592439570562.23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-115592439570562.23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-481635164877.34265</v>
      </c>
      <c r="L4982" s="444">
        <f t="shared" ca="1" si="179"/>
        <v>-116074074735439.58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-116074074735439.58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-483641978064.33154</v>
      </c>
      <c r="L4983" s="444">
        <f t="shared" ca="1" si="179"/>
        <v>-116557716713503.91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-116557716713503.91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-485657152972.93292</v>
      </c>
      <c r="L4984" s="444">
        <f t="shared" ca="1" si="179"/>
        <v>-117043373866476.84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-117043373866476.84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-487680724443.65356</v>
      </c>
      <c r="L4985" s="444">
        <f t="shared" ca="1" si="179"/>
        <v>-117531054590920.5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-117531054590920.5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-489712727462.16876</v>
      </c>
      <c r="L4986" s="444">
        <f t="shared" ca="1" si="179"/>
        <v>-118020767318382.67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-118020767318382.67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-491753197159.92773</v>
      </c>
      <c r="L4987" s="444">
        <f t="shared" ca="1" si="179"/>
        <v>-118512520515542.59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-118512520515542.59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-493802168814.7608</v>
      </c>
      <c r="L4988" s="444">
        <f t="shared" ca="1" si="179"/>
        <v>-119006322684357.36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-119006322684357.36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-495859677851.48895</v>
      </c>
      <c r="L4989" s="444">
        <f t="shared" ca="1" si="179"/>
        <v>-119502182362208.84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-119502182362208.84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-497925759842.53687</v>
      </c>
      <c r="L4990" s="444">
        <f t="shared" ca="1" si="179"/>
        <v>-120000108122051.38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-120000108122051.38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-500000450508.54736</v>
      </c>
      <c r="L4991" s="444">
        <f t="shared" ca="1" si="179"/>
        <v>-120500108572559.92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-120500108572559.92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-502083785718.99969</v>
      </c>
      <c r="L4992" s="444">
        <f t="shared" ca="1" si="179"/>
        <v>-121002192358278.92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-121002192358278.92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-504175801492.8288</v>
      </c>
      <c r="L4993" s="444">
        <f t="shared" ca="1" si="179"/>
        <v>-121506368159771.75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-121506368159771.75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-506276533999.04889</v>
      </c>
      <c r="L4994" s="444">
        <f t="shared" ca="1" si="179"/>
        <v>-122012644693770.8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-122012644693770.8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-508386019557.3783</v>
      </c>
      <c r="L4995" s="444">
        <f t="shared" ca="1" si="179"/>
        <v>-122521030713328.17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-122521030713328.17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-510504294638.86731</v>
      </c>
      <c r="L4996" s="444">
        <f t="shared" ca="1" si="179"/>
        <v>-123031535007967.05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-123031535007967.05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-512631395866.52942</v>
      </c>
      <c r="L4997" s="444">
        <f t="shared" ca="1" si="179"/>
        <v>-123544166403833.58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-123544166403833.58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-514767360015.97321</v>
      </c>
      <c r="L4998" s="444">
        <f t="shared" ca="1" si="179"/>
        <v>-124058933763849.55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-124058933763849.55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-516912224016.03979</v>
      </c>
      <c r="L4999" s="444">
        <f t="shared" ca="1" si="179"/>
        <v>-124575845987865.59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-124575845987865.59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-519066024949.43994</v>
      </c>
      <c r="L5000" s="444">
        <f t="shared" ca="1" si="179"/>
        <v>-125094912012815.03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-125094912012815.03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-521228800053.39594</v>
      </c>
      <c r="L5001" s="444">
        <f t="shared" ca="1" si="179"/>
        <v>-125616140812868.42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-125616140812868.42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-523400586720.2851</v>
      </c>
      <c r="L5002" s="444">
        <f t="shared" ca="1" si="179"/>
        <v>-126139541399588.7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-126139541399588.7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-525581422498.28625</v>
      </c>
      <c r="L5003" s="444">
        <f t="shared" ca="1" si="179"/>
        <v>-126665122822086.98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-126665122822086.98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-527771345092.02917</v>
      </c>
      <c r="L5004" s="444">
        <f t="shared" ca="1" si="179"/>
        <v>-127192894167179.02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-127192894167179.02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-529970392363.24591</v>
      </c>
      <c r="L5005" s="444">
        <f t="shared" ca="1" si="179"/>
        <v>-127722864559542.27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-127722864559542.27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-532178602331.42609</v>
      </c>
      <c r="L5006" s="444">
        <f t="shared" ca="1" si="179"/>
        <v>-128255043161873.69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-128255043161873.69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-534396013174.47363</v>
      </c>
      <c r="L5007" s="444">
        <f t="shared" ca="1" si="179"/>
        <v>-128789439175048.16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-128789439175048.16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-536622663229.36725</v>
      </c>
      <c r="L5008" s="444">
        <f t="shared" ca="1" si="179"/>
        <v>-129326061838277.53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-129326061838277.53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-538858590992.823</v>
      </c>
      <c r="L5009" s="444">
        <f t="shared" ca="1" si="179"/>
        <v>-129864920429270.36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-129864920429270.36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-541103835121.9599</v>
      </c>
      <c r="L5010" s="444">
        <f t="shared" ca="1" si="179"/>
        <v>-130406024264392.31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-130406024264392.31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-543358434434.9679</v>
      </c>
      <c r="L5011" s="444">
        <f t="shared" ca="1" si="179"/>
        <v>-130949382698827.28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-130949382698827.28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-545622427911.78033</v>
      </c>
      <c r="L5012" s="444">
        <f t="shared" ca="1" si="179"/>
        <v>-131495005126739.06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-131495005126739.06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-547895854694.74609</v>
      </c>
      <c r="L5013" s="444">
        <f t="shared" ca="1" si="179"/>
        <v>-132042900981433.81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-132042900981433.81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-550178754089.30762</v>
      </c>
      <c r="L5014" s="444">
        <f t="shared" ca="1" si="179"/>
        <v>-132593079735523.13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-132593079735523.13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-552471165564.67969</v>
      </c>
      <c r="L5015" s="444">
        <f t="shared" ca="1" si="179"/>
        <v>-133145550901087.81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-133145550901087.81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-554773128754.53259</v>
      </c>
      <c r="L5016" s="444">
        <f t="shared" ca="1" si="179"/>
        <v>-133700324029842.34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-133700324029842.34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-557084683457.67651</v>
      </c>
      <c r="L5017" s="444">
        <f t="shared" ca="1" si="179"/>
        <v>-134257408713300.02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-134257408713300.02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-559405869638.75</v>
      </c>
      <c r="L5018" s="444">
        <f t="shared" ca="1" si="179"/>
        <v>-134816814582938.77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-134816814582938.77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-561736727428.9115</v>
      </c>
      <c r="L5019" s="444">
        <f t="shared" ca="1" si="179"/>
        <v>-135378551310367.67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-135378551310367.67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-564077297126.53186</v>
      </c>
      <c r="L5020" s="444">
        <f t="shared" ca="1" si="179"/>
        <v>-135942628607494.2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-135942628607494.2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-566427619197.89246</v>
      </c>
      <c r="L5021" s="444">
        <f t="shared" ca="1" si="179"/>
        <v>-136509056226692.09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-136509056226692.09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-568787734277.88367</v>
      </c>
      <c r="L5022" s="444">
        <f t="shared" ca="1" si="179"/>
        <v>-137077843960969.98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-137077843960969.98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-571157683170.70825</v>
      </c>
      <c r="L5023" s="444">
        <f t="shared" ca="1" si="179"/>
        <v>-137649001644140.69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-137649001644140.69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-573537506850.58618</v>
      </c>
      <c r="L5024" s="444">
        <f t="shared" ca="1" si="179"/>
        <v>-138222539150991.28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-138222539150991.28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-575927246462.46362</v>
      </c>
      <c r="L5025" s="444">
        <f t="shared" ca="1" si="179"/>
        <v>-138798466397453.75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-138798466397453.75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-578326943322.724</v>
      </c>
      <c r="L5026" s="444">
        <f t="shared" ca="1" si="179"/>
        <v>-139376793340776.47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-139376793340776.47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-580736638919.90198</v>
      </c>
      <c r="L5027" s="444">
        <f t="shared" ca="1" si="179"/>
        <v>-139957529979696.38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-139957529979696.38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-583156374915.40161</v>
      </c>
      <c r="L5028" s="444">
        <f t="shared" ca="1" si="179"/>
        <v>-140540686354611.78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-140540686354611.78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-585586193144.2157</v>
      </c>
      <c r="L5029" s="444">
        <f t="shared" ca="1" si="179"/>
        <v>-141126272547756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-141126272547756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-588026135615.65002</v>
      </c>
      <c r="L5030" s="444">
        <f t="shared" ca="1" si="179"/>
        <v>-141714298683371.66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-141714298683371.66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-590476244514.04858</v>
      </c>
      <c r="L5031" s="444">
        <f t="shared" ca="1" si="179"/>
        <v>-142304774927885.72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-142304774927885.72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-592936562199.5238</v>
      </c>
      <c r="L5032" s="444">
        <f t="shared" ca="1" si="179"/>
        <v>-142897711490085.25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-142897711490085.25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-595407131208.68848</v>
      </c>
      <c r="L5033" s="444">
        <f t="shared" ca="1" si="179"/>
        <v>-143493118621293.94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-143493118621293.94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-597887994255.39136</v>
      </c>
      <c r="L5034" s="444">
        <f t="shared" ca="1" si="179"/>
        <v>-144091006615549.34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-144091006615549.34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-600379194231.45557</v>
      </c>
      <c r="L5035" s="444">
        <f t="shared" ca="1" si="179"/>
        <v>-144691385809780.81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-144691385809780.81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-602880774207.42004</v>
      </c>
      <c r="L5036" s="444">
        <f t="shared" ca="1" si="179"/>
        <v>-145294266583988.22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-145294266583988.22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-605392777433.28418</v>
      </c>
      <c r="L5037" s="444">
        <f t="shared" ca="1" si="179"/>
        <v>-145899659361421.5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-145899659361421.5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-607915247339.25623</v>
      </c>
      <c r="L5038" s="444">
        <f t="shared" ca="1" si="179"/>
        <v>-146507574608760.75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-146507574608760.75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-610448227536.50317</v>
      </c>
      <c r="L5039" s="444">
        <f t="shared" ca="1" si="179"/>
        <v>-147118022836297.25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-147118022836297.25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-612991761817.90515</v>
      </c>
      <c r="L5040" s="444">
        <f t="shared" ca="1" si="179"/>
        <v>-147731014598115.16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-147731014598115.16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-615545894158.81311</v>
      </c>
      <c r="L5041" s="444">
        <f t="shared" ca="1" si="179"/>
        <v>-148346560492273.97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-148346560492273.97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-618110668717.80823</v>
      </c>
      <c r="L5042" s="444">
        <f t="shared" ca="1" si="179"/>
        <v>-148964671160991.78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-148964671160991.78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-620686129837.4657</v>
      </c>
      <c r="L5043" s="444">
        <f t="shared" ca="1" si="179"/>
        <v>-149585357290829.25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-149585357290829.25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-623272322045.12183</v>
      </c>
      <c r="L5044" s="444">
        <f t="shared" ca="1" si="179"/>
        <v>-150208629612874.38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-150208629612874.38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-625869290053.64319</v>
      </c>
      <c r="L5045" s="444">
        <f t="shared" ca="1" si="179"/>
        <v>-150834498902928.03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-150834498902928.03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-628477078762.20007</v>
      </c>
      <c r="L5046" s="444">
        <f t="shared" ca="1" si="179"/>
        <v>-151462975981690.22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-151462975981690.22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-631095733257.0426</v>
      </c>
      <c r="L5047" s="444">
        <f t="shared" ca="1" si="179"/>
        <v>-152094071714947.25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-152094071714947.25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-633725298812.28015</v>
      </c>
      <c r="L5048" s="444">
        <f t="shared" ca="1" si="179"/>
        <v>-152727797013759.53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-152727797013759.53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-636365820890.66467</v>
      </c>
      <c r="L5049" s="444">
        <f t="shared" ca="1" si="179"/>
        <v>-153364162834650.19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-153364162834650.19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-639017345144.37573</v>
      </c>
      <c r="L5050" s="444">
        <f t="shared" ca="1" si="179"/>
        <v>-154003180179794.56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-154003180179794.56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-641679917415.81067</v>
      </c>
      <c r="L5051" s="444">
        <f t="shared" ca="1" si="179"/>
        <v>-154644860097210.38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-154644860097210.38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-644353583738.37659</v>
      </c>
      <c r="L5052" s="444">
        <f t="shared" ca="1" si="179"/>
        <v>-155289213680948.75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-155289213680948.75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-647038390337.2865</v>
      </c>
      <c r="L5053" s="444">
        <f t="shared" ca="1" si="179"/>
        <v>-155936252071286.03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-155936252071286.03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-649734383630.3584</v>
      </c>
      <c r="L5054" s="444">
        <f t="shared" ca="1" si="179"/>
        <v>-156585986454916.38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-156585986454916.38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-652441610228.81824</v>
      </c>
      <c r="L5055" s="444">
        <f t="shared" ca="1" si="179"/>
        <v>-157238428065145.19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-157238428065145.19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-655160116938.10498</v>
      </c>
      <c r="L5056" s="444">
        <f t="shared" ca="1" si="179"/>
        <v>-157893588182083.28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-157893588182083.28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-657889950758.6803</v>
      </c>
      <c r="L5057" s="444">
        <f t="shared" ca="1" si="179"/>
        <v>-158551478132841.97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-158551478132841.97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-660631158886.84155</v>
      </c>
      <c r="L5058" s="444">
        <f t="shared" ca="1" si="179"/>
        <v>-159212109291728.81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-159212109291728.81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-663383788715.53674</v>
      </c>
      <c r="L5059" s="444">
        <f t="shared" ca="1" si="179"/>
        <v>-159875493080444.34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-159875493080444.34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-666147887835.18481</v>
      </c>
      <c r="L5060" s="444">
        <f t="shared" ca="1" si="179"/>
        <v>-160541640968279.53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-160541640968279.53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-668923504034.49805</v>
      </c>
      <c r="L5061" s="444">
        <f t="shared" ca="1" si="179"/>
        <v>-161210564472314.03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-161210564472314.03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-671710685301.30847</v>
      </c>
      <c r="L5062" s="444">
        <f t="shared" ca="1" si="179"/>
        <v>-161882275157615.34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-161882275157615.34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-674509479823.39722</v>
      </c>
      <c r="L5063" s="444">
        <f t="shared" ca="1" si="179"/>
        <v>-162556784637438.75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-162556784637438.75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-677319935989.32813</v>
      </c>
      <c r="L5064" s="444">
        <f t="shared" ca="1" si="179"/>
        <v>-163234104573428.06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-163234104573428.06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-680142102389.28357</v>
      </c>
      <c r="L5065" s="444">
        <f t="shared" ca="1" si="179"/>
        <v>-163914246675817.34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-163914246675817.34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-682976027815.90564</v>
      </c>
      <c r="L5066" s="444">
        <f t="shared" ca="1" si="179"/>
        <v>-164597222703633.25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-164597222703633.25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-685821761265.13855</v>
      </c>
      <c r="L5067" s="444">
        <f t="shared" ca="1" si="179"/>
        <v>-165283044464898.38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-165283044464898.38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-688679351937.07654</v>
      </c>
      <c r="L5068" s="444">
        <f t="shared" ca="1" si="179"/>
        <v>-165971723816835.44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-165971723816835.44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-691548849236.81433</v>
      </c>
      <c r="L5069" s="444">
        <f t="shared" ca="1" si="179"/>
        <v>-166663272666072.25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-166663272666072.25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-694430302775.30103</v>
      </c>
      <c r="L5070" s="444">
        <f t="shared" ca="1" si="179"/>
        <v>-167357702968847.56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-167357702968847.56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-697323762370.19812</v>
      </c>
      <c r="L5071" s="444">
        <f t="shared" ca="1" si="179"/>
        <v>-168055026731217.75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-168055026731217.75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-700229278046.7406</v>
      </c>
      <c r="L5072" s="444">
        <f t="shared" ca="1" si="179"/>
        <v>-168755256009264.5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-168755256009264.5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-703146900038.60205</v>
      </c>
      <c r="L5073" s="444">
        <f t="shared" ca="1" si="179"/>
        <v>-169458402909303.09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-169458402909303.09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-706076678788.76294</v>
      </c>
      <c r="L5074" s="444">
        <f t="shared" ca="1" si="179"/>
        <v>-170164479588091.84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-170164479588091.84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-709018664950.38269</v>
      </c>
      <c r="L5075" s="444">
        <f t="shared" ca="1" si="179"/>
        <v>-170873498253042.22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-170873498253042.22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-711972909387.6759</v>
      </c>
      <c r="L5076" s="444">
        <f t="shared" ca="1" si="179"/>
        <v>-171585471162429.91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-171585471162429.91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-714939463176.79126</v>
      </c>
      <c r="L5077" s="444">
        <f t="shared" ca="1" si="179"/>
        <v>-172300410625606.69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-172300410625606.69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-717918377606.69458</v>
      </c>
      <c r="L5078" s="444">
        <f t="shared" ca="1" si="179"/>
        <v>-173018329003213.38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-173018329003213.38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-720909704180.05566</v>
      </c>
      <c r="L5079" s="444">
        <f t="shared" ca="1" si="179"/>
        <v>-173739238707393.44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-173739238707393.44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-723913494614.13928</v>
      </c>
      <c r="L5080" s="444">
        <f t="shared" ca="1" si="179"/>
        <v>-174463152202007.56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-174463152202007.56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-726929800841.69812</v>
      </c>
      <c r="L5081" s="444">
        <f t="shared" ca="1" si="179"/>
        <v>-175190082002849.25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-175190082002849.25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-729958675011.87183</v>
      </c>
      <c r="L5082" s="444">
        <f t="shared" ca="1" si="179"/>
        <v>-175920040677861.13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-175920040677861.13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-733000169491.08801</v>
      </c>
      <c r="L5083" s="444">
        <f t="shared" ca="1" si="179"/>
        <v>-176653040847352.22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-176653040847352.22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-736054336863.96753</v>
      </c>
      <c r="L5084" s="444">
        <f t="shared" ca="1" si="179"/>
        <v>-177389095184216.19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-177389095184216.19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-739121229934.23413</v>
      </c>
      <c r="L5085" s="444">
        <f t="shared" ca="1" si="179"/>
        <v>-178128216414150.41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-178128216414150.41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-742200901725.62671</v>
      </c>
      <c r="L5086" s="444">
        <f t="shared" ca="1" si="179"/>
        <v>-178870417315876.03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-178870417315876.03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-745293405482.81677</v>
      </c>
      <c r="L5087" s="444">
        <f t="shared" ca="1" si="179"/>
        <v>-179615710721358.84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-179615710721358.84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-748398794672.32849</v>
      </c>
      <c r="L5088" s="444">
        <f t="shared" ca="1" si="179"/>
        <v>-180364109516031.19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-180364109516031.19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-751517122983.46326</v>
      </c>
      <c r="L5089" s="444">
        <f t="shared" ca="1" si="179"/>
        <v>-181115626639014.66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-181115626639014.66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-754648444329.22778</v>
      </c>
      <c r="L5090" s="444">
        <f t="shared" ca="1" si="179"/>
        <v>-181870275083343.88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-181870275083343.88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-757792812847.26611</v>
      </c>
      <c r="L5091" s="444">
        <f t="shared" ca="1" si="179"/>
        <v>-182628067896191.16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-182628067896191.16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-760950282900.79651</v>
      </c>
      <c r="L5092" s="444">
        <f t="shared" ca="1" si="179"/>
        <v>-183389018179091.94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-183389018179091.94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-764120909079.54968</v>
      </c>
      <c r="L5093" s="444">
        <f t="shared" ca="1" si="179"/>
        <v>-184153139088171.5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-184153139088171.5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-767304746200.7146</v>
      </c>
      <c r="L5094" s="444">
        <f t="shared" ca="1" si="179"/>
        <v>-184920443834372.22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-184920443834372.22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-770501849309.88428</v>
      </c>
      <c r="L5095" s="444">
        <f t="shared" ca="1" si="179"/>
        <v>-185690945683682.09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-185690945683682.09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-773712273682.00867</v>
      </c>
      <c r="L5096" s="444">
        <f t="shared" ca="1" si="179"/>
        <v>-186464657957364.09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-186464657957364.09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-776936074822.35034</v>
      </c>
      <c r="L5097" s="444">
        <f t="shared" ca="1" si="179"/>
        <v>-187241594032186.44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-187241594032186.44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-780173308467.44348</v>
      </c>
      <c r="L5098" s="444">
        <f t="shared" ca="1" si="179"/>
        <v>-188021767340653.88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-188021767340653.88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-783424030586.05786</v>
      </c>
      <c r="L5099" s="444">
        <f t="shared" ca="1" si="179"/>
        <v>-188805191371239.94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-188805191371239.94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-786688297380.16638</v>
      </c>
      <c r="L5100" s="444">
        <f t="shared" ca="1" si="179"/>
        <v>-189591879668620.09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-189591879668620.09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-789966165285.91699</v>
      </c>
      <c r="L5101" s="444">
        <f t="shared" ca="1" si="179"/>
        <v>-190381845833906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-190381845833906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-793257690974.60828</v>
      </c>
      <c r="L5102" s="444">
        <f t="shared" ca="1" si="179"/>
        <v>-191175103524880.59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-191175103524880.59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-796562931353.66919</v>
      </c>
      <c r="L5103" s="444">
        <f t="shared" ca="1" si="179"/>
        <v>-191971666456234.25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-191971666456234.25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-799881943567.6427</v>
      </c>
      <c r="L5104" s="444">
        <f t="shared" ca="1" si="179"/>
        <v>-192771548399801.91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-192771548399801.91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-803214784999.17456</v>
      </c>
      <c r="L5105" s="444">
        <f t="shared" ca="1" si="179"/>
        <v>-193574763184801.09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-193574763184801.09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-806561513270.00452</v>
      </c>
      <c r="L5106" s="444">
        <f t="shared" ca="1" si="179"/>
        <v>-194381324698071.09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-194381324698071.09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-809922186241.96289</v>
      </c>
      <c r="L5107" s="444">
        <f t="shared" ca="1" si="179"/>
        <v>-195191246884313.06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-195191246884313.06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-813296862017.97107</v>
      </c>
      <c r="L5108" s="444">
        <f t="shared" ref="L5108:L5362" ca="1" si="184">I5108-J5108+K5108</f>
        <v>-196004543746331.03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-196004543746331.03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-816685598943.0459</v>
      </c>
      <c r="L5109" s="444">
        <f t="shared" ca="1" si="184"/>
        <v>-196821229345274.06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-196821229345274.06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-820088455605.30859</v>
      </c>
      <c r="L5110" s="444">
        <f t="shared" ca="1" si="184"/>
        <v>-197641317800879.38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-197641317800879.38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-823505490836.99744</v>
      </c>
      <c r="L5111" s="444">
        <f t="shared" ca="1" si="184"/>
        <v>-198464823291716.38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-198464823291716.38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-826936763715.48486</v>
      </c>
      <c r="L5112" s="444">
        <f t="shared" ca="1" si="184"/>
        <v>-199291760055431.88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-199291760055431.88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-830382333564.29944</v>
      </c>
      <c r="L5113" s="444">
        <f t="shared" ca="1" si="184"/>
        <v>-200122142388996.19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-200122142388996.19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-833842259954.15076</v>
      </c>
      <c r="L5114" s="444">
        <f t="shared" ca="1" si="184"/>
        <v>-200955984648950.34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-200955984648950.34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-837316602703.95972</v>
      </c>
      <c r="L5115" s="444">
        <f t="shared" ca="1" si="184"/>
        <v>-201793301251654.31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-201793301251654.31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-840805421881.89294</v>
      </c>
      <c r="L5116" s="444">
        <f t="shared" ca="1" si="184"/>
        <v>-202634106673536.22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-202634106673536.22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-844308777806.40088</v>
      </c>
      <c r="L5117" s="444">
        <f t="shared" ca="1" si="184"/>
        <v>-203478415451342.63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-203478415451342.63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-847826731047.26099</v>
      </c>
      <c r="L5118" s="444">
        <f t="shared" ca="1" si="184"/>
        <v>-204326242182389.88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-204326242182389.88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-851359342426.62451</v>
      </c>
      <c r="L5119" s="444">
        <f t="shared" ca="1" si="184"/>
        <v>-205177601524816.5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-205177601524816.5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-854906673020.06873</v>
      </c>
      <c r="L5120" s="444">
        <f t="shared" ca="1" si="184"/>
        <v>-206032508197836.56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-206032508197836.56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-858468784157.65234</v>
      </c>
      <c r="L5121" s="444">
        <f t="shared" ca="1" si="184"/>
        <v>-206890976981994.22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-206890976981994.22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-862045737424.97595</v>
      </c>
      <c r="L5122" s="444">
        <f t="shared" ca="1" si="184"/>
        <v>-207753022719419.19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-207753022719419.19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-865637594664.24658</v>
      </c>
      <c r="L5123" s="444">
        <f t="shared" ca="1" si="184"/>
        <v>-208618660314083.44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-208618660314083.44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-869244417975.34766</v>
      </c>
      <c r="L5124" s="444">
        <f t="shared" ca="1" si="184"/>
        <v>-209487904732058.78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-209487904732058.78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-872866269716.91162</v>
      </c>
      <c r="L5125" s="444">
        <f t="shared" ca="1" si="184"/>
        <v>-210360771001775.69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-210360771001775.69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-876503212507.39868</v>
      </c>
      <c r="L5126" s="444">
        <f t="shared" ca="1" si="184"/>
        <v>-211237274214283.09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-211237274214283.09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-880155309226.17957</v>
      </c>
      <c r="L5127" s="444">
        <f t="shared" ca="1" si="184"/>
        <v>-212117429523509.28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-212117429523509.28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-883822623014.62195</v>
      </c>
      <c r="L5128" s="444">
        <f t="shared" ca="1" si="184"/>
        <v>-213001252146523.91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-213001252146523.91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-887505217277.18298</v>
      </c>
      <c r="L5129" s="444">
        <f t="shared" ca="1" si="184"/>
        <v>-213888757363801.09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-213888757363801.09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-891203155682.50452</v>
      </c>
      <c r="L5130" s="444">
        <f t="shared" ca="1" si="184"/>
        <v>-214779960519483.59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-214779960519483.59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-894916502164.51501</v>
      </c>
      <c r="L5131" s="444">
        <f t="shared" ca="1" si="184"/>
        <v>-215674877021648.09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-215674877021648.09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-898645320923.53369</v>
      </c>
      <c r="L5132" s="444">
        <f t="shared" ca="1" si="184"/>
        <v>-216573522342571.63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-216573522342571.63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-902389676427.38171</v>
      </c>
      <c r="L5133" s="444">
        <f t="shared" ca="1" si="184"/>
        <v>-217475912018999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-217475912018999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-906149633412.49585</v>
      </c>
      <c r="L5134" s="444">
        <f t="shared" ca="1" si="184"/>
        <v>-218382061652411.5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-218382061652411.5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-909925256885.04785</v>
      </c>
      <c r="L5135" s="444">
        <f t="shared" ca="1" si="184"/>
        <v>-219291986909296.56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-219291986909296.56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-913716612122.06909</v>
      </c>
      <c r="L5136" s="444">
        <f t="shared" ca="1" si="184"/>
        <v>-220205703521418.63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-220205703521418.63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-917523764672.57764</v>
      </c>
      <c r="L5137" s="444">
        <f t="shared" ca="1" si="184"/>
        <v>-221123227286091.19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-221123227286091.19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-921346780358.71326</v>
      </c>
      <c r="L5138" s="444">
        <f t="shared" ca="1" si="184"/>
        <v>-222044574066449.91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-222044574066449.91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-925185725276.87463</v>
      </c>
      <c r="L5139" s="444">
        <f t="shared" ca="1" si="184"/>
        <v>-222969759791726.78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-222969759791726.78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-929040665798.86157</v>
      </c>
      <c r="L5140" s="444">
        <f t="shared" ca="1" si="184"/>
        <v>-223898800457525.66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-223898800457525.66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-932911668573.02356</v>
      </c>
      <c r="L5141" s="444">
        <f t="shared" ca="1" si="184"/>
        <v>-224831712126098.69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-224831712126098.69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-936798800525.41125</v>
      </c>
      <c r="L5142" s="444">
        <f t="shared" ca="1" si="184"/>
        <v>-225768510926624.09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-225768510926624.09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-940702128860.93359</v>
      </c>
      <c r="L5143" s="444">
        <f t="shared" ca="1" si="184"/>
        <v>-226709213055485.03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-226709213055485.03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-944621721064.521</v>
      </c>
      <c r="L5144" s="444">
        <f t="shared" ca="1" si="184"/>
        <v>-227653834776549.56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-227653834776549.56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-948557644902.28979</v>
      </c>
      <c r="L5145" s="444">
        <f t="shared" ca="1" si="184"/>
        <v>-228602392421451.84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-228602392421451.84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-952509968422.71594</v>
      </c>
      <c r="L5146" s="444">
        <f t="shared" ca="1" si="184"/>
        <v>-229554902389874.56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-229554902389874.56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-956478759957.81079</v>
      </c>
      <c r="L5147" s="444">
        <f t="shared" ca="1" si="184"/>
        <v>-230511381149832.38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-230511381149832.38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-960464088124.30151</v>
      </c>
      <c r="L5148" s="444">
        <f t="shared" ca="1" si="184"/>
        <v>-231471845237956.69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-231471845237956.69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-964466021824.81946</v>
      </c>
      <c r="L5149" s="444">
        <f t="shared" ca="1" si="184"/>
        <v>-232436311259781.5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-232436311259781.5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-968484630249.0896</v>
      </c>
      <c r="L5150" s="444">
        <f t="shared" ca="1" si="184"/>
        <v>-233404795890030.59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-233404795890030.59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-972519982875.12756</v>
      </c>
      <c r="L5151" s="444">
        <f t="shared" ca="1" si="184"/>
        <v>-234377315872905.72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-234377315872905.72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-976572149470.44043</v>
      </c>
      <c r="L5152" s="444">
        <f t="shared" ca="1" si="184"/>
        <v>-235353888022376.16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-235353888022376.16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-980641200093.23401</v>
      </c>
      <c r="L5153" s="444">
        <f t="shared" ca="1" si="184"/>
        <v>-236334529222469.38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-236334529222469.38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-984727205093.62244</v>
      </c>
      <c r="L5154" s="444">
        <f t="shared" ca="1" si="184"/>
        <v>-237319256427563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-237319256427563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-988830235114.8457</v>
      </c>
      <c r="L5155" s="444">
        <f t="shared" ca="1" si="184"/>
        <v>-238308086662677.84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-238308086662677.84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-992950361094.49109</v>
      </c>
      <c r="L5156" s="444">
        <f t="shared" ca="1" si="184"/>
        <v>-239301037023772.34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-239301037023772.34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-997087654265.7179</v>
      </c>
      <c r="L5157" s="444">
        <f t="shared" ca="1" si="184"/>
        <v>-240298124678038.06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-240298124678038.06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-1001242186158.4919</v>
      </c>
      <c r="L5158" s="444">
        <f t="shared" ca="1" si="184"/>
        <v>-241299366864196.56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-241299366864196.56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-1005414028600.8188</v>
      </c>
      <c r="L5159" s="444">
        <f t="shared" ca="1" si="184"/>
        <v>-242304780892797.38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-242304780892797.38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-1009603253719.9891</v>
      </c>
      <c r="L5160" s="444">
        <f t="shared" ca="1" si="184"/>
        <v>-243314384146517.38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-243314384146517.38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-1013809933943.8225</v>
      </c>
      <c r="L5161" s="444">
        <f t="shared" ca="1" si="184"/>
        <v>-244328194080461.19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-244328194080461.19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-1018034142001.9215</v>
      </c>
      <c r="L5162" s="444">
        <f t="shared" ca="1" si="184"/>
        <v>-245346228222463.09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-245346228222463.09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-1022275950926.9296</v>
      </c>
      <c r="L5163" s="444">
        <f t="shared" ca="1" si="184"/>
        <v>-246368504173390.03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-246368504173390.03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-1026535434055.7917</v>
      </c>
      <c r="L5164" s="444">
        <f t="shared" ca="1" si="184"/>
        <v>-247395039607445.81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-247395039607445.81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-1030812665031.0242</v>
      </c>
      <c r="L5165" s="444">
        <f t="shared" ca="1" si="184"/>
        <v>-248425852272476.84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-248425852272476.84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-1035107717801.9868</v>
      </c>
      <c r="L5166" s="444">
        <f t="shared" ca="1" si="184"/>
        <v>-249460959990278.84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-249460959990278.84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-1039420666626.162</v>
      </c>
      <c r="L5167" s="444">
        <f t="shared" ca="1" si="184"/>
        <v>-250500380656905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-250500380656905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-1043751586070.4375</v>
      </c>
      <c r="L5168" s="444">
        <f t="shared" ca="1" si="184"/>
        <v>-251544132242975.44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-251544132242975.44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-1048100551012.3976</v>
      </c>
      <c r="L5169" s="444">
        <f t="shared" ca="1" si="184"/>
        <v>-252592232793987.84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-252592232793987.84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-1052467636641.6158</v>
      </c>
      <c r="L5170" s="444">
        <f t="shared" ca="1" si="184"/>
        <v>-253644700430629.47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-253644700430629.47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-1056852918460.9561</v>
      </c>
      <c r="L5171" s="444">
        <f t="shared" ca="1" si="184"/>
        <v>-254701553349090.44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-254701553349090.44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-1061256472287.877</v>
      </c>
      <c r="L5172" s="444">
        <f t="shared" ca="1" si="184"/>
        <v>-255762809821378.31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-255762809821378.31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-1065678374255.7429</v>
      </c>
      <c r="L5173" s="444">
        <f t="shared" ca="1" si="184"/>
        <v>-256828488195634.06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-256828488195634.06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-1070118700815.142</v>
      </c>
      <c r="L5174" s="444">
        <f t="shared" ca="1" si="184"/>
        <v>-257898606896449.22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-257898606896449.22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-1074577528735.2051</v>
      </c>
      <c r="L5175" s="444">
        <f t="shared" ca="1" si="184"/>
        <v>-258973184425184.44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-258973184425184.44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-1079054935104.9352</v>
      </c>
      <c r="L5176" s="444">
        <f t="shared" ca="1" si="184"/>
        <v>-260052239360289.38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-260052239360289.38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-1083550997334.5391</v>
      </c>
      <c r="L5177" s="444">
        <f t="shared" ca="1" si="184"/>
        <v>-261135790357623.91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-261135790357623.91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-1088065793156.7662</v>
      </c>
      <c r="L5178" s="444">
        <f t="shared" ca="1" si="184"/>
        <v>-262223856150780.69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-262223856150780.69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-1092599400628.2529</v>
      </c>
      <c r="L5179" s="444">
        <f t="shared" ca="1" si="184"/>
        <v>-263316455551408.94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-263316455551408.94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-1097151898130.8706</v>
      </c>
      <c r="L5180" s="444">
        <f t="shared" ca="1" si="184"/>
        <v>-264413607449539.81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-264413607449539.81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-1101723364373.0825</v>
      </c>
      <c r="L5181" s="444">
        <f t="shared" ca="1" si="184"/>
        <v>-265515330813912.91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-265515330813912.91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-1106313878391.3037</v>
      </c>
      <c r="L5182" s="444">
        <f t="shared" ca="1" si="184"/>
        <v>-266621644692304.22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-266621644692304.22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-1110923519551.2676</v>
      </c>
      <c r="L5183" s="444">
        <f t="shared" ca="1" si="184"/>
        <v>-267732568211855.5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-267732568211855.5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-1115552367549.3979</v>
      </c>
      <c r="L5184" s="444">
        <f t="shared" ca="1" si="184"/>
        <v>-268848120579404.91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-268848120579404.91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-1120200502414.187</v>
      </c>
      <c r="L5185" s="444">
        <f t="shared" ca="1" si="184"/>
        <v>-269968321081819.09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-269968321081819.09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-1124868004507.5796</v>
      </c>
      <c r="L5186" s="444">
        <f t="shared" ca="1" si="184"/>
        <v>-271093189086326.69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-271093189086326.69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-1129554954526.3611</v>
      </c>
      <c r="L5187" s="444">
        <f t="shared" ca="1" si="184"/>
        <v>-272222744040853.06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-272222744040853.06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-1134261433503.5544</v>
      </c>
      <c r="L5188" s="444">
        <f t="shared" ca="1" si="184"/>
        <v>-273357005474356.63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-273357005474356.63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-1138987522809.8193</v>
      </c>
      <c r="L5189" s="444">
        <f t="shared" ca="1" si="184"/>
        <v>-274495992997166.44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-274495992997166.44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-1143733304154.8601</v>
      </c>
      <c r="L5190" s="444">
        <f t="shared" ca="1" si="184"/>
        <v>-275639726301321.31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-275639726301321.31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-1148498859588.8389</v>
      </c>
      <c r="L5191" s="444">
        <f t="shared" ca="1" si="184"/>
        <v>-276788225160910.16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-276788225160910.16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-1153284271503.7922</v>
      </c>
      <c r="L5192" s="444">
        <f t="shared" ca="1" si="184"/>
        <v>-277941509432413.94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-277941509432413.94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-1158089622635.0581</v>
      </c>
      <c r="L5193" s="444">
        <f t="shared" ca="1" si="184"/>
        <v>-279099599055049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-279099599055049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-1162914996062.7041</v>
      </c>
      <c r="L5194" s="444">
        <f t="shared" ca="1" si="184"/>
        <v>-280262514051111.72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-280262514051111.72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-1167760475212.9656</v>
      </c>
      <c r="L5195" s="444">
        <f t="shared" ca="1" si="184"/>
        <v>-281430274526324.69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-281430274526324.69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-1172626143859.6863</v>
      </c>
      <c r="L5196" s="444">
        <f t="shared" ca="1" si="184"/>
        <v>-282602900670184.38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-282602900670184.38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-1177512086125.7683</v>
      </c>
      <c r="L5197" s="444">
        <f t="shared" ca="1" si="184"/>
        <v>-283780412756310.13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-283780412756310.13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-1182418386484.6255</v>
      </c>
      <c r="L5198" s="444">
        <f t="shared" ca="1" si="184"/>
        <v>-284962831142794.75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-284962831142794.75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-1187345129761.6448</v>
      </c>
      <c r="L5199" s="444">
        <f t="shared" ca="1" si="184"/>
        <v>-286150176272556.38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-286150176272556.38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-1192292401135.6516</v>
      </c>
      <c r="L5200" s="444">
        <f t="shared" ca="1" si="184"/>
        <v>-287342468673692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-287342468673692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-1197260286140.3833</v>
      </c>
      <c r="L5201" s="444">
        <f t="shared" ca="1" si="184"/>
        <v>-288539728959832.38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-288539728959832.38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-1202248870665.9683</v>
      </c>
      <c r="L5202" s="444">
        <f t="shared" ca="1" si="184"/>
        <v>-289741977830498.31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-289741977830498.31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-1207258240960.4097</v>
      </c>
      <c r="L5203" s="444">
        <f t="shared" ca="1" si="184"/>
        <v>-290949236071458.75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-290949236071458.75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-1212288483631.0781</v>
      </c>
      <c r="L5204" s="444">
        <f t="shared" ca="1" si="184"/>
        <v>-292161524555089.81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-292161524555089.81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-1217339685646.2075</v>
      </c>
      <c r="L5205" s="444">
        <f t="shared" ca="1" si="184"/>
        <v>-293378864240736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-293378864240736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-1222411934336.3999</v>
      </c>
      <c r="L5206" s="444">
        <f t="shared" ca="1" si="184"/>
        <v>-294601276175072.38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-294601276175072.38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-1227505317396.1348</v>
      </c>
      <c r="L5207" s="444">
        <f t="shared" ca="1" si="184"/>
        <v>-295828781492468.5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-295828781492468.5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-1232619922885.2854</v>
      </c>
      <c r="L5208" s="444">
        <f t="shared" ca="1" si="184"/>
        <v>-297061401415353.81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-297061401415353.81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-1237755839230.6409</v>
      </c>
      <c r="L5209" s="444">
        <f t="shared" ca="1" si="184"/>
        <v>-298299157254584.44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-298299157254584.44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-1242913155227.4351</v>
      </c>
      <c r="L5210" s="444">
        <f t="shared" ca="1" si="184"/>
        <v>-299542070409811.88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-299542070409811.88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-1248091960040.8828</v>
      </c>
      <c r="L5211" s="444">
        <f t="shared" ca="1" si="184"/>
        <v>-300790162369852.75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-300790162369852.75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-1253292343207.7197</v>
      </c>
      <c r="L5212" s="444">
        <f t="shared" ca="1" si="184"/>
        <v>-302043454713060.5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-302043454713060.5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-1258514394637.752</v>
      </c>
      <c r="L5213" s="444">
        <f t="shared" ca="1" si="184"/>
        <v>-303301969107698.25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-303301969107698.25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-1263758204615.4094</v>
      </c>
      <c r="L5214" s="444">
        <f t="shared" ca="1" si="184"/>
        <v>-304565727312313.69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-304565727312313.69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-1269023863801.3071</v>
      </c>
      <c r="L5215" s="444">
        <f t="shared" ca="1" si="184"/>
        <v>-305834751176115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-305834751176115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-1274311463233.8125</v>
      </c>
      <c r="L5216" s="444">
        <f t="shared" ca="1" si="184"/>
        <v>-307109062639348.81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-307109062639348.81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-1279621094330.6201</v>
      </c>
      <c r="L5217" s="444">
        <f t="shared" ca="1" si="184"/>
        <v>-308388683733679.44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-308388683733679.44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-1284952848890.3311</v>
      </c>
      <c r="L5218" s="444">
        <f t="shared" ca="1" si="184"/>
        <v>-309673636582569.75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-309673636582569.75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-1290306819094.0405</v>
      </c>
      <c r="L5219" s="444">
        <f t="shared" ca="1" si="184"/>
        <v>-310963943401663.81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-310963943401663.81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-1295683097506.9326</v>
      </c>
      <c r="L5220" s="444">
        <f t="shared" ca="1" si="184"/>
        <v>-312259626499170.75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-312259626499170.75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-1301081777079.8782</v>
      </c>
      <c r="L5221" s="444">
        <f t="shared" ca="1" si="184"/>
        <v>-313560708276250.63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-313560708276250.63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-1306502951151.0442</v>
      </c>
      <c r="L5222" s="444">
        <f t="shared" ca="1" si="184"/>
        <v>-314867211227401.69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-314867211227401.69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-1311946713447.5071</v>
      </c>
      <c r="L5223" s="444">
        <f t="shared" ca="1" si="184"/>
        <v>-316179157940849.19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-316179157940849.19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-1317413158086.8716</v>
      </c>
      <c r="L5224" s="444">
        <f t="shared" ca="1" si="184"/>
        <v>-317496571098936.06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-317496571098936.06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-1322902379578.9001</v>
      </c>
      <c r="L5225" s="444">
        <f t="shared" ca="1" si="184"/>
        <v>-318819473478514.94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-318819473478514.94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-1328414472827.1455</v>
      </c>
      <c r="L5226" s="444">
        <f t="shared" ca="1" si="184"/>
        <v>-320147887951342.06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-320147887951342.06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-1333949533130.5918</v>
      </c>
      <c r="L5227" s="444">
        <f t="shared" ca="1" si="184"/>
        <v>-321481837484472.63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-321481837484472.63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-1339507656185.3025</v>
      </c>
      <c r="L5228" s="444">
        <f t="shared" ca="1" si="184"/>
        <v>-322821345140657.94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-322821345140657.94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-1345088938086.0747</v>
      </c>
      <c r="L5229" s="444">
        <f t="shared" ca="1" si="184"/>
        <v>-324166434078744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-324166434078744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-1350693475328.1001</v>
      </c>
      <c r="L5230" s="444">
        <f t="shared" ca="1" si="184"/>
        <v>-325517127554072.13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-325517127554072.13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-1356321364808.6338</v>
      </c>
      <c r="L5231" s="444">
        <f t="shared" ca="1" si="184"/>
        <v>-326873448918880.75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-326873448918880.75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-1361972703828.6697</v>
      </c>
      <c r="L5232" s="444">
        <f t="shared" ca="1" si="184"/>
        <v>-328235421622709.44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-328235421622709.44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-1367647590094.6226</v>
      </c>
      <c r="L5233" s="444">
        <f t="shared" ca="1" si="184"/>
        <v>-329603069212804.06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-329603069212804.06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-1373346121720.0168</v>
      </c>
      <c r="L5234" s="444">
        <f t="shared" ca="1" si="184"/>
        <v>-330976415334524.06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-330976415334524.06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-1379068397227.1836</v>
      </c>
      <c r="L5235" s="444">
        <f t="shared" ca="1" si="184"/>
        <v>-332355483731751.25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-332355483731751.25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-1384814515548.9636</v>
      </c>
      <c r="L5236" s="444">
        <f t="shared" ca="1" si="184"/>
        <v>-333740298247300.19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-333740298247300.19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-1390584576030.4175</v>
      </c>
      <c r="L5237" s="444">
        <f t="shared" ca="1" si="184"/>
        <v>-335130882823330.63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-335130882823330.63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-1396378678430.5442</v>
      </c>
      <c r="L5238" s="444">
        <f t="shared" ca="1" si="184"/>
        <v>-336527261501761.19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-336527261501761.19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-1402196922924.0049</v>
      </c>
      <c r="L5239" s="444">
        <f t="shared" ca="1" si="184"/>
        <v>-337929458424685.19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-337929458424685.19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-1408039410102.855</v>
      </c>
      <c r="L5240" s="444">
        <f t="shared" ca="1" si="184"/>
        <v>-339337497834788.06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-339337497834788.06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-1413906240978.2837</v>
      </c>
      <c r="L5241" s="444">
        <f t="shared" ca="1" si="184"/>
        <v>-340751404075766.38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-340751404075766.38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-1419797516982.3599</v>
      </c>
      <c r="L5242" s="444">
        <f t="shared" ca="1" si="184"/>
        <v>-342171201592748.75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-342171201592748.75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-1425713339969.7864</v>
      </c>
      <c r="L5243" s="444">
        <f t="shared" ca="1" si="184"/>
        <v>-343596914932718.56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-343596914932718.56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-1431653812219.6606</v>
      </c>
      <c r="L5244" s="444">
        <f t="shared" ca="1" si="184"/>
        <v>-345028568744938.25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-345028568744938.25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-1437619036437.2427</v>
      </c>
      <c r="L5245" s="444">
        <f t="shared" ca="1" si="184"/>
        <v>-346466187781375.5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-346466187781375.5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-1443609115755.7312</v>
      </c>
      <c r="L5246" s="444">
        <f t="shared" ca="1" si="184"/>
        <v>-347909796897131.25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-347909796897131.25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-1449624153738.0469</v>
      </c>
      <c r="L5247" s="444">
        <f t="shared" ca="1" si="184"/>
        <v>-349359421050869.31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-349359421050869.31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-1455664254378.6221</v>
      </c>
      <c r="L5248" s="444">
        <f t="shared" ca="1" si="184"/>
        <v>-350815085305247.94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-350815085305247.94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-1461729522105.1997</v>
      </c>
      <c r="L5249" s="444">
        <f t="shared" ca="1" si="184"/>
        <v>-352276814827353.13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-352276814827353.13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-1467820061780.6379</v>
      </c>
      <c r="L5250" s="444">
        <f t="shared" ca="1" si="184"/>
        <v>-353744634889133.75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-353744634889133.75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-1473935978704.7239</v>
      </c>
      <c r="L5251" s="444">
        <f t="shared" ca="1" si="184"/>
        <v>-355218570867838.5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-355218570867838.5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-1480077378615.9937</v>
      </c>
      <c r="L5252" s="444">
        <f t="shared" ca="1" si="184"/>
        <v>-356698648246454.5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-356698648246454.5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-1486244367693.5603</v>
      </c>
      <c r="L5253" s="444">
        <f t="shared" ca="1" si="184"/>
        <v>-358184892614148.06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-358184892614148.06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-1492437052558.9502</v>
      </c>
      <c r="L5254" s="444">
        <f t="shared" ca="1" si="184"/>
        <v>-359677329666707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-359677329666707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-1498655540277.9458</v>
      </c>
      <c r="L5255" s="444">
        <f t="shared" ca="1" si="184"/>
        <v>-361175985206984.94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-361175985206984.94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-1504899938362.4373</v>
      </c>
      <c r="L5256" s="444">
        <f t="shared" ca="1" si="184"/>
        <v>-362680885145347.38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-362680885145347.38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-1511170354772.2808</v>
      </c>
      <c r="L5257" s="444">
        <f t="shared" ca="1" si="184"/>
        <v>-364192055500119.63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-364192055500119.63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-1517466897917.165</v>
      </c>
      <c r="L5258" s="444">
        <f t="shared" ca="1" si="184"/>
        <v>-365709522398036.81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-365709522398036.81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-1523789676658.4868</v>
      </c>
      <c r="L5259" s="444">
        <f t="shared" ca="1" si="184"/>
        <v>-367233312074695.31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-367233312074695.31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-1530138800311.2305</v>
      </c>
      <c r="L5260" s="444">
        <f t="shared" ca="1" si="184"/>
        <v>-368763450875006.56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-368763450875006.56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-1536514378645.8606</v>
      </c>
      <c r="L5261" s="444">
        <f t="shared" ca="1" si="184"/>
        <v>-370299965253652.44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-370299965253652.44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-1542916521890.2185</v>
      </c>
      <c r="L5262" s="444">
        <f t="shared" ca="1" si="184"/>
        <v>-371842881775542.63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-371842881775542.63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-1549345340731.4275</v>
      </c>
      <c r="L5263" s="444">
        <f t="shared" ca="1" si="184"/>
        <v>-373392227116274.06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-373392227116274.06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-1555800946317.8086</v>
      </c>
      <c r="L5264" s="444">
        <f t="shared" ca="1" si="184"/>
        <v>-374948028062591.88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-374948028062591.88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-1562283450260.7996</v>
      </c>
      <c r="L5265" s="444">
        <f t="shared" ca="1" si="184"/>
        <v>-376510311512852.69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-376510311512852.69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-1568792964636.8862</v>
      </c>
      <c r="L5266" s="444">
        <f t="shared" ca="1" si="184"/>
        <v>-378079104477489.56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-378079104477489.56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-1575329601989.5398</v>
      </c>
      <c r="L5267" s="444">
        <f t="shared" ca="1" si="184"/>
        <v>-379654434079479.13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-379654434079479.13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-1581893475331.1631</v>
      </c>
      <c r="L5268" s="444">
        <f t="shared" ca="1" si="184"/>
        <v>-381236327554810.31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-381236327554810.31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-1588484698145.043</v>
      </c>
      <c r="L5269" s="444">
        <f t="shared" ca="1" si="184"/>
        <v>-382824812252955.38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-382824812252955.38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-1595103384387.314</v>
      </c>
      <c r="L5270" s="444">
        <f t="shared" ca="1" si="184"/>
        <v>-384419915637342.69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-384419915637342.69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-1601749648488.9277</v>
      </c>
      <c r="L5271" s="444">
        <f t="shared" ca="1" si="184"/>
        <v>-386021665285831.63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-386021665285831.63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-1608423605357.6318</v>
      </c>
      <c r="L5272" s="444">
        <f t="shared" ca="1" si="184"/>
        <v>-387630088891189.25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-387630088891189.25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-1615125370379.9551</v>
      </c>
      <c r="L5273" s="444">
        <f t="shared" ca="1" si="184"/>
        <v>-389245214261569.19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-389245214261569.19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-1621855059423.2048</v>
      </c>
      <c r="L5274" s="444">
        <f t="shared" ca="1" si="184"/>
        <v>-390867069320992.38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-390867069320992.38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-1628612788837.4683</v>
      </c>
      <c r="L5275" s="444">
        <f t="shared" ca="1" si="184"/>
        <v>-392495682109829.81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-392495682109829.81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-1635398675457.6243</v>
      </c>
      <c r="L5276" s="444">
        <f t="shared" ca="1" si="184"/>
        <v>-394131080785287.44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-394131080785287.44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-1642212836605.3643</v>
      </c>
      <c r="L5277" s="444">
        <f t="shared" ca="1" si="184"/>
        <v>-395773293621892.81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-395773293621892.81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-1649055390091.22</v>
      </c>
      <c r="L5278" s="444">
        <f t="shared" ca="1" si="184"/>
        <v>-397422349011984.06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-397422349011984.06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-1655926454216.6003</v>
      </c>
      <c r="L5279" s="444">
        <f t="shared" ca="1" si="184"/>
        <v>-399078275466200.69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-399078275466200.69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-1662826147775.8362</v>
      </c>
      <c r="L5280" s="444">
        <f t="shared" ca="1" si="184"/>
        <v>-400741101613976.5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-400741101613976.5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-1669754590058.2354</v>
      </c>
      <c r="L5281" s="444">
        <f t="shared" ca="1" si="184"/>
        <v>-402410856204034.75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-402410856204034.75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-1676711900850.1448</v>
      </c>
      <c r="L5282" s="444">
        <f t="shared" ca="1" si="184"/>
        <v>-404087568104884.88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-404087568104884.88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-1683698200437.0203</v>
      </c>
      <c r="L5283" s="444">
        <f t="shared" ca="1" si="184"/>
        <v>-405771266305321.88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-405771266305321.88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-1690713609605.5078</v>
      </c>
      <c r="L5284" s="444">
        <f t="shared" ca="1" si="184"/>
        <v>-407461979914927.38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-407461979914927.38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-1697758249645.5308</v>
      </c>
      <c r="L5285" s="444">
        <f t="shared" ca="1" si="184"/>
        <v>-409159738164572.88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-409159738164572.88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-1704832242352.387</v>
      </c>
      <c r="L5286" s="444">
        <f t="shared" ca="1" si="184"/>
        <v>-410864570406925.25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-410864570406925.25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-1711935710028.8552</v>
      </c>
      <c r="L5287" s="444">
        <f t="shared" ca="1" si="184"/>
        <v>-412576506116954.13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-412576506116954.13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-1719068775487.3088</v>
      </c>
      <c r="L5288" s="444">
        <f t="shared" ca="1" si="184"/>
        <v>-414295574892441.44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-414295574892441.44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-1726231562051.8394</v>
      </c>
      <c r="L5289" s="444">
        <f t="shared" ca="1" si="184"/>
        <v>-416021806454493.25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-416021806454493.25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-1733424193560.3884</v>
      </c>
      <c r="L5290" s="444">
        <f t="shared" ca="1" si="184"/>
        <v>-417755230648053.63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-417755230648053.63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-1740646794366.8901</v>
      </c>
      <c r="L5291" s="444">
        <f t="shared" ca="1" si="184"/>
        <v>-419495877442420.5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-419495877442420.5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-1747899489343.4187</v>
      </c>
      <c r="L5292" s="444">
        <f t="shared" ca="1" si="184"/>
        <v>-421243776931763.94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-421243776931763.94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-1755182403882.3496</v>
      </c>
      <c r="L5293" s="444">
        <f t="shared" ca="1" si="184"/>
        <v>-422998959335646.31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-422998959335646.31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-1762495663898.5264</v>
      </c>
      <c r="L5294" s="444">
        <f t="shared" ca="1" si="184"/>
        <v>-424761454999544.81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-424761454999544.81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-1769839395831.4368</v>
      </c>
      <c r="L5295" s="444">
        <f t="shared" ca="1" si="184"/>
        <v>-426531294395376.25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-426531294395376.25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-1777213726647.4011</v>
      </c>
      <c r="L5296" s="444">
        <f t="shared" ca="1" si="184"/>
        <v>-428308508122023.63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-428308508122023.63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-1784618783841.7651</v>
      </c>
      <c r="L5297" s="444">
        <f t="shared" ca="1" si="184"/>
        <v>-430093126905865.38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-430093126905865.38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-1792054695441.1057</v>
      </c>
      <c r="L5298" s="444">
        <f t="shared" ca="1" si="184"/>
        <v>-431885181601306.5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-431885181601306.5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-1799521590005.4436</v>
      </c>
      <c r="L5299" s="444">
        <f t="shared" ca="1" si="184"/>
        <v>-433684703191311.94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-433684703191311.94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-1807019596630.4663</v>
      </c>
      <c r="L5300" s="444">
        <f t="shared" ca="1" si="184"/>
        <v>-435491722787942.38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-435491722787942.38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-1814548844949.7598</v>
      </c>
      <c r="L5301" s="444">
        <f t="shared" ca="1" si="184"/>
        <v>-437306271632892.13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-437306271632892.13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-1822109465137.0505</v>
      </c>
      <c r="L5302" s="444">
        <f t="shared" ca="1" si="184"/>
        <v>-439128381098029.19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-439128381098029.19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-1829701587908.4546</v>
      </c>
      <c r="L5303" s="444">
        <f t="shared" ca="1" si="184"/>
        <v>-440958082685937.63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-440958082685937.63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-1837325344524.7402</v>
      </c>
      <c r="L5304" s="444">
        <f t="shared" ca="1" si="184"/>
        <v>-442795408030462.38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-442795408030462.38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-1844980866793.5935</v>
      </c>
      <c r="L5305" s="444">
        <f t="shared" ca="1" si="184"/>
        <v>-444640388897255.94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-444640388897255.94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-1852668287071.8999</v>
      </c>
      <c r="L5306" s="444">
        <f t="shared" ca="1" si="184"/>
        <v>-446493057184327.81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-446493057184327.81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-1860387738268.0325</v>
      </c>
      <c r="L5307" s="444">
        <f t="shared" ca="1" si="184"/>
        <v>-448353444922595.88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-448353444922595.88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-1868139353844.1494</v>
      </c>
      <c r="L5308" s="444">
        <f t="shared" ca="1" si="184"/>
        <v>-450221584276440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-450221584276440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-1875923267818.5</v>
      </c>
      <c r="L5309" s="444">
        <f t="shared" ca="1" si="184"/>
        <v>-452097507544258.5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-452097507544258.5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-1883739614767.7437</v>
      </c>
      <c r="L5310" s="444">
        <f t="shared" ca="1" si="184"/>
        <v>-453981247159026.25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-453981247159026.25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-1891588529829.2761</v>
      </c>
      <c r="L5311" s="444">
        <f t="shared" ca="1" si="184"/>
        <v>-455872835688855.5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-455872835688855.5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-1899470148703.5645</v>
      </c>
      <c r="L5312" s="444">
        <f t="shared" ca="1" si="184"/>
        <v>-457772305837559.06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-457772305837559.06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-1907384607656.4961</v>
      </c>
      <c r="L5313" s="444">
        <f t="shared" ca="1" si="184"/>
        <v>-459679690445215.56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-459679690445215.56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-1915332043521.7314</v>
      </c>
      <c r="L5314" s="444">
        <f t="shared" ca="1" si="184"/>
        <v>-461595022488737.31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-461595022488737.31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-1923312593703.0723</v>
      </c>
      <c r="L5315" s="444">
        <f t="shared" ca="1" si="184"/>
        <v>-463518335082440.38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-463518335082440.38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-1931326396176.835</v>
      </c>
      <c r="L5316" s="444">
        <f t="shared" ca="1" si="184"/>
        <v>-465449661478617.19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-465449661478617.19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-1939373589494.238</v>
      </c>
      <c r="L5317" s="444">
        <f t="shared" ca="1" si="184"/>
        <v>-467389035068111.44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-467389035068111.44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-1947454312783.7976</v>
      </c>
      <c r="L5318" s="444">
        <f t="shared" ca="1" si="184"/>
        <v>-469336489380895.25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-469336489380895.25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-1955568705753.73</v>
      </c>
      <c r="L5319" s="444">
        <f t="shared" ca="1" si="184"/>
        <v>-471292058086649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-471292058086649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-1963716908694.3711</v>
      </c>
      <c r="L5320" s="444">
        <f t="shared" ca="1" si="184"/>
        <v>-473255774995343.38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-473255774995343.38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-1971899062480.5977</v>
      </c>
      <c r="L5321" s="444">
        <f t="shared" ca="1" si="184"/>
        <v>-475227674057824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-475227674057824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-1980115308574.2666</v>
      </c>
      <c r="L5322" s="444">
        <f t="shared" ca="1" si="184"/>
        <v>-477207789366398.25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-477207789366398.25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-1988365789026.6597</v>
      </c>
      <c r="L5323" s="444">
        <f t="shared" ca="1" si="184"/>
        <v>-479196155155424.94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-479196155155424.94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-1996650646480.9373</v>
      </c>
      <c r="L5324" s="444">
        <f t="shared" ca="1" si="184"/>
        <v>-481192805801905.88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-481192805801905.88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-2004970024174.6077</v>
      </c>
      <c r="L5325" s="444">
        <f t="shared" ca="1" si="184"/>
        <v>-483197775826080.5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-483197775826080.5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-2013324065942.002</v>
      </c>
      <c r="L5326" s="444">
        <f t="shared" ca="1" si="184"/>
        <v>-485211099892022.5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-485211099892022.5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-2021712916216.7607</v>
      </c>
      <c r="L5327" s="444">
        <f t="shared" ca="1" si="184"/>
        <v>-487232812808239.25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-487232812808239.25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-2030136720034.3303</v>
      </c>
      <c r="L5328" s="444">
        <f t="shared" ca="1" si="184"/>
        <v>-489262949528273.56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-489262949528273.56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-2038595623034.4731</v>
      </c>
      <c r="L5329" s="444">
        <f t="shared" ca="1" si="184"/>
        <v>-491301545151308.06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-491301545151308.06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-2047089771463.7834</v>
      </c>
      <c r="L5330" s="444">
        <f t="shared" ca="1" si="184"/>
        <v>-493348634922771.88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-493348634922771.88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-2055619312178.2158</v>
      </c>
      <c r="L5331" s="444">
        <f t="shared" ca="1" si="184"/>
        <v>-495404254234950.06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-495404254234950.06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-2064184392645.6252</v>
      </c>
      <c r="L5332" s="444">
        <f t="shared" ca="1" si="184"/>
        <v>-497468438627595.69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-497468438627595.69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-2072785160948.3154</v>
      </c>
      <c r="L5333" s="444">
        <f t="shared" ca="1" si="184"/>
        <v>-499541223788544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-499541223788544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-2081421765785.6003</v>
      </c>
      <c r="L5334" s="444">
        <f t="shared" ca="1" si="184"/>
        <v>-501622645554329.63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-501622645554329.63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-2090094356476.3733</v>
      </c>
      <c r="L5335" s="444">
        <f t="shared" ca="1" si="184"/>
        <v>-503712739910806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-503712739910806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-2098803082961.6919</v>
      </c>
      <c r="L5336" s="444">
        <f t="shared" ca="1" si="184"/>
        <v>-505811542993767.69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-505811542993767.69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-2107548095807.3652</v>
      </c>
      <c r="L5337" s="444">
        <f t="shared" ca="1" si="184"/>
        <v>-507919091089575.06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-507919091089575.06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-2116329546206.5627</v>
      </c>
      <c r="L5338" s="444">
        <f t="shared" ca="1" si="184"/>
        <v>-510035420635781.63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-510035420635781.63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-2125147585982.4233</v>
      </c>
      <c r="L5339" s="444">
        <f t="shared" ca="1" si="184"/>
        <v>-512160568221764.06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-512160568221764.06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-2134002367590.6836</v>
      </c>
      <c r="L5340" s="444">
        <f t="shared" ca="1" si="184"/>
        <v>-514294570589354.75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-514294570589354.75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-2142894044122.3115</v>
      </c>
      <c r="L5341" s="444">
        <f t="shared" ca="1" si="184"/>
        <v>-516437464633477.06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-516437464633477.06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-2151822769306.1543</v>
      </c>
      <c r="L5342" s="444">
        <f t="shared" ca="1" si="184"/>
        <v>-518589287402783.19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-518589287402783.19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-2160788697511.5967</v>
      </c>
      <c r="L5343" s="444">
        <f t="shared" ca="1" si="184"/>
        <v>-520750076100294.81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-520750076100294.81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-2169791983751.2283</v>
      </c>
      <c r="L5344" s="444">
        <f t="shared" ca="1" si="184"/>
        <v>-522919868084046.06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-522919868084046.06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-2178832783683.5251</v>
      </c>
      <c r="L5345" s="444">
        <f t="shared" ca="1" si="184"/>
        <v>-525098700867729.56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-525098700867729.56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-2187911253615.5398</v>
      </c>
      <c r="L5346" s="444">
        <f t="shared" ca="1" si="184"/>
        <v>-527286612121345.13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-527286612121345.13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-2197027550505.6047</v>
      </c>
      <c r="L5347" s="444">
        <f t="shared" ca="1" si="184"/>
        <v>-529483639671850.75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-529483639671850.75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-2206181831966.0449</v>
      </c>
      <c r="L5348" s="444">
        <f t="shared" ca="1" si="184"/>
        <v>-531689821503816.81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-531689821503816.81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-2215374256265.9033</v>
      </c>
      <c r="L5349" s="444">
        <f t="shared" ca="1" si="184"/>
        <v>-533905195760082.69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-533905195760082.69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-2224604982333.6777</v>
      </c>
      <c r="L5350" s="444">
        <f t="shared" ca="1" si="184"/>
        <v>-536129800742416.38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-536129800742416.38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-2233874169760.0679</v>
      </c>
      <c r="L5351" s="444">
        <f t="shared" ca="1" si="184"/>
        <v>-538363674912176.44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-538363674912176.44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-2243181978800.7354</v>
      </c>
      <c r="L5352" s="444">
        <f t="shared" ca="1" si="184"/>
        <v>-540606856890977.19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-540606856890977.19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-2252528570379.0718</v>
      </c>
      <c r="L5353" s="444">
        <f t="shared" ca="1" si="184"/>
        <v>-542859385461356.25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-542859385461356.25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-2261914106088.9844</v>
      </c>
      <c r="L5354" s="444">
        <f t="shared" ca="1" si="184"/>
        <v>-545121299567445.25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-545121299567445.25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-2271338748197.6885</v>
      </c>
      <c r="L5355" s="444">
        <f t="shared" ca="1" si="184"/>
        <v>-547392638315642.94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-547392638315642.94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-2280802659648.5122</v>
      </c>
      <c r="L5356" s="444">
        <f t="shared" ca="1" si="184"/>
        <v>-549673440975291.44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-549673440975291.44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-2290306004063.7144</v>
      </c>
      <c r="L5357" s="444">
        <f t="shared" ca="1" si="184"/>
        <v>-551963746979355.13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-551963746979355.13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-2299848945747.313</v>
      </c>
      <c r="L5358" s="444">
        <f t="shared" ca="1" si="184"/>
        <v>-554263595925102.44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-554263595925102.44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-2309431649687.9268</v>
      </c>
      <c r="L5359" s="444">
        <f t="shared" ca="1" si="184"/>
        <v>-556573027574790.38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-556573027574790.38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-2319054281561.627</v>
      </c>
      <c r="L5360" s="444">
        <f t="shared" ca="1" si="184"/>
        <v>-558892081856352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-558892081856352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-2328717007734.7998</v>
      </c>
      <c r="L5361" s="444">
        <f t="shared" ca="1" si="184"/>
        <v>-561220798864086.81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-561220798864086.81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-2338419995267.0283</v>
      </c>
      <c r="L5362" s="444">
        <f t="shared" ca="1" si="184"/>
        <v>-563559218859353.88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-563559218859353.88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-2348163411913.9746</v>
      </c>
      <c r="L5363" s="444">
        <f t="shared" ref="L5363:L5617" ca="1" si="189">I5363-J5363+K5363</f>
        <v>-565907382271267.88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-565907382271267.88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-2357947426130.2827</v>
      </c>
      <c r="L5364" s="444">
        <f t="shared" ca="1" si="189"/>
        <v>-568265329697398.13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-568265329697398.13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-2367772207072.4922</v>
      </c>
      <c r="L5365" s="444">
        <f t="shared" ca="1" si="189"/>
        <v>-570633101904470.63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-570633101904470.63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-2377637924601.9609</v>
      </c>
      <c r="L5366" s="444">
        <f t="shared" ca="1" si="189"/>
        <v>-573010739829072.63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-573010739829072.63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-2387544749287.8027</v>
      </c>
      <c r="L5367" s="444">
        <f t="shared" ca="1" si="189"/>
        <v>-575398284578360.38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-575398284578360.38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-2397492852409.835</v>
      </c>
      <c r="L5368" s="444">
        <f t="shared" ca="1" si="189"/>
        <v>-577795777430770.25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-577795777430770.25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-2407482405961.5425</v>
      </c>
      <c r="L5369" s="444">
        <f t="shared" ca="1" si="189"/>
        <v>-580203259836731.75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-580203259836731.75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-2417513582653.0488</v>
      </c>
      <c r="L5370" s="444">
        <f t="shared" ca="1" si="189"/>
        <v>-582620773419384.75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-582620773419384.75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-2427586555914.103</v>
      </c>
      <c r="L5371" s="444">
        <f t="shared" ca="1" si="189"/>
        <v>-585048359975298.88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-585048359975298.88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-2437701499897.0786</v>
      </c>
      <c r="L5372" s="444">
        <f t="shared" ca="1" si="189"/>
        <v>-587486061475196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-587486061475196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-2447858589479.9834</v>
      </c>
      <c r="L5373" s="444">
        <f t="shared" ca="1" si="189"/>
        <v>-589933920064676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-589933920064676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-2458058000269.4834</v>
      </c>
      <c r="L5374" s="444">
        <f t="shared" ca="1" si="189"/>
        <v>-592391978064945.5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-592391978064945.5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-2468299908603.9395</v>
      </c>
      <c r="L5375" s="444">
        <f t="shared" ca="1" si="189"/>
        <v>-594860277973549.5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-594860277973549.5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-2478584491556.4561</v>
      </c>
      <c r="L5376" s="444">
        <f t="shared" ca="1" si="189"/>
        <v>-597338862465106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-597338862465106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-2488911926937.9414</v>
      </c>
      <c r="L5377" s="444">
        <f t="shared" ca="1" si="189"/>
        <v>-599827774392044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-599827774392044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-2499282393300.1831</v>
      </c>
      <c r="L5378" s="444">
        <f t="shared" ca="1" si="189"/>
        <v>-602327056785344.13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-602327056785344.13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-2509696069938.9336</v>
      </c>
      <c r="L5379" s="444">
        <f t="shared" ca="1" si="189"/>
        <v>-604836752855283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-604836752855283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-2520153136897.0127</v>
      </c>
      <c r="L5380" s="444">
        <f t="shared" ca="1" si="189"/>
        <v>-607356905992180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-607356905992180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-2530653774967.4165</v>
      </c>
      <c r="L5381" s="444">
        <f t="shared" ca="1" si="189"/>
        <v>-609887559767147.38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-609887559767147.38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-2541198165696.4473</v>
      </c>
      <c r="L5382" s="444">
        <f t="shared" ca="1" si="189"/>
        <v>-612428757932843.88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-612428757932843.88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-2551786491386.8496</v>
      </c>
      <c r="L5383" s="444">
        <f t="shared" ca="1" si="189"/>
        <v>-614980544424230.75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-614980544424230.75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-2562418935100.9614</v>
      </c>
      <c r="L5384" s="444">
        <f t="shared" ca="1" si="189"/>
        <v>-617542963359331.75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-617542963359331.75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-2573095680663.8823</v>
      </c>
      <c r="L5385" s="444">
        <f t="shared" ca="1" si="189"/>
        <v>-620116059039995.63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-620116059039995.63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-2583816912666.6484</v>
      </c>
      <c r="L5386" s="444">
        <f t="shared" ca="1" si="189"/>
        <v>-622699875952662.25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-622699875952662.25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-2594582816469.4258</v>
      </c>
      <c r="L5387" s="444">
        <f t="shared" ca="1" si="189"/>
        <v>-625294458769131.63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-625294458769131.63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-2605393578204.7148</v>
      </c>
      <c r="L5388" s="444">
        <f t="shared" ca="1" si="189"/>
        <v>-627899852347336.38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-627899852347336.38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-2616249384780.5684</v>
      </c>
      <c r="L5389" s="444">
        <f t="shared" ca="1" si="189"/>
        <v>-630516101732117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-630516101732117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-2627150423883.8208</v>
      </c>
      <c r="L5390" s="444">
        <f t="shared" ca="1" si="189"/>
        <v>-633143252156000.88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-633143252156000.88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-2638096883983.3369</v>
      </c>
      <c r="L5391" s="444">
        <f t="shared" ca="1" si="189"/>
        <v>-635781349039984.25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-635781349039984.25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-2649088954333.2676</v>
      </c>
      <c r="L5392" s="444">
        <f t="shared" ca="1" si="189"/>
        <v>-638430437994317.5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-638430437994317.5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-2660126824976.3228</v>
      </c>
      <c r="L5393" s="444">
        <f t="shared" ca="1" si="189"/>
        <v>-641090564819293.88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-641090564819293.88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-2671210686747.0576</v>
      </c>
      <c r="L5394" s="444">
        <f t="shared" ca="1" si="189"/>
        <v>-643761775506040.88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-643761775506040.88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-2682340731275.1704</v>
      </c>
      <c r="L5395" s="444">
        <f t="shared" ca="1" si="189"/>
        <v>-646444116237316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-646444116237316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-2693517150988.8164</v>
      </c>
      <c r="L5396" s="444">
        <f t="shared" ca="1" si="189"/>
        <v>-649137633388304.88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-649137633388304.88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-2704740139117.937</v>
      </c>
      <c r="L5397" s="444">
        <f t="shared" ca="1" si="189"/>
        <v>-651842373527422.75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-651842373527422.75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-2716009889697.5947</v>
      </c>
      <c r="L5398" s="444">
        <f t="shared" ca="1" si="189"/>
        <v>-654558383417120.38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-654558383417120.38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-2727326597571.335</v>
      </c>
      <c r="L5399" s="444">
        <f t="shared" ca="1" si="189"/>
        <v>-657285710014691.75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-657285710014691.75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-2738690458394.5488</v>
      </c>
      <c r="L5400" s="444">
        <f t="shared" ca="1" si="189"/>
        <v>-660024400473086.25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-660024400473086.25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-2750101668637.8594</v>
      </c>
      <c r="L5401" s="444">
        <f t="shared" ca="1" si="189"/>
        <v>-662774502141724.13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-662774502141724.13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-2761560425590.5171</v>
      </c>
      <c r="L5402" s="444">
        <f t="shared" ca="1" si="189"/>
        <v>-665536062567314.63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-665536062567314.63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-2773066927363.811</v>
      </c>
      <c r="L5403" s="444">
        <f t="shared" ca="1" si="189"/>
        <v>-668309129494678.38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-668309129494678.38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-2784621372894.4932</v>
      </c>
      <c r="L5404" s="444">
        <f t="shared" ca="1" si="189"/>
        <v>-671093750867572.88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-671093750867572.88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-2796223961948.2202</v>
      </c>
      <c r="L5405" s="444">
        <f t="shared" ca="1" si="189"/>
        <v>-673889974829521.13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-673889974829521.13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-2807874895123.0049</v>
      </c>
      <c r="L5406" s="444">
        <f t="shared" ca="1" si="189"/>
        <v>-676697849724644.13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-676697849724644.13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-2819574373852.6836</v>
      </c>
      <c r="L5407" s="444">
        <f t="shared" ca="1" si="189"/>
        <v>-679517424098496.75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-679517424098496.75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-2831322600410.4033</v>
      </c>
      <c r="L5408" s="444">
        <f t="shared" ca="1" si="189"/>
        <v>-682348746698907.13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-682348746698907.13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-2843119777912.1128</v>
      </c>
      <c r="L5409" s="444">
        <f t="shared" ca="1" si="189"/>
        <v>-685191866476819.25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-685191866476819.25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-2854966110320.0801</v>
      </c>
      <c r="L5410" s="444">
        <f t="shared" ca="1" si="189"/>
        <v>-688046832587139.38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-688046832587139.38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-2866861802446.4141</v>
      </c>
      <c r="L5411" s="444">
        <f t="shared" ca="1" si="189"/>
        <v>-690913694389585.75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-690913694389585.75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-2878807059956.6074</v>
      </c>
      <c r="L5412" s="444">
        <f t="shared" ca="1" si="189"/>
        <v>-693792501449542.38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-693792501449542.38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-2890802089373.0933</v>
      </c>
      <c r="L5413" s="444">
        <f t="shared" ca="1" si="189"/>
        <v>-696683303538915.5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-696683303538915.5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-2902847098078.8145</v>
      </c>
      <c r="L5414" s="444">
        <f t="shared" ca="1" si="189"/>
        <v>-699586150636994.38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-699586150636994.38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-2914942294320.8101</v>
      </c>
      <c r="L5415" s="444">
        <f t="shared" ca="1" si="189"/>
        <v>-702501092931315.13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-702501092931315.13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-2927087887213.813</v>
      </c>
      <c r="L5416" s="444">
        <f t="shared" ca="1" si="189"/>
        <v>-705428180818529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-705428180818529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-2939284086743.8706</v>
      </c>
      <c r="L5417" s="444">
        <f t="shared" ca="1" si="189"/>
        <v>-708367464905272.88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-708367464905272.88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-2951531103771.9702</v>
      </c>
      <c r="L5418" s="444">
        <f t="shared" ca="1" si="189"/>
        <v>-711318996009044.88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-711318996009044.88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-2963829150037.687</v>
      </c>
      <c r="L5419" s="444">
        <f t="shared" ca="1" si="189"/>
        <v>-714282825159082.5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-714282825159082.5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-2976178438162.8438</v>
      </c>
      <c r="L5420" s="444">
        <f t="shared" ca="1" si="189"/>
        <v>-717259003597245.38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-717259003597245.38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-2988579181655.189</v>
      </c>
      <c r="L5421" s="444">
        <f t="shared" ca="1" si="189"/>
        <v>-720247582778900.63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-720247582778900.63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-3001031594912.0859</v>
      </c>
      <c r="L5422" s="444">
        <f t="shared" ca="1" si="189"/>
        <v>-723248614373812.75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-723248614373812.75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-3013535893224.2197</v>
      </c>
      <c r="L5423" s="444">
        <f t="shared" ca="1" si="189"/>
        <v>-726262150267037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-726262150267037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-3026092292779.3208</v>
      </c>
      <c r="L5424" s="444">
        <f t="shared" ca="1" si="189"/>
        <v>-729288242559816.38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-729288242559816.38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-3038701010665.9014</v>
      </c>
      <c r="L5425" s="444">
        <f t="shared" ca="1" si="189"/>
        <v>-732326943570482.25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-732326943570482.25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-3051362264877.0093</v>
      </c>
      <c r="L5426" s="444">
        <f t="shared" ca="1" si="189"/>
        <v>-735378305835359.25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-735378305835359.25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-3064076274313.9971</v>
      </c>
      <c r="L5427" s="444">
        <f t="shared" ca="1" si="189"/>
        <v>-738442382109673.25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-738442382109673.25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-3076843258790.3052</v>
      </c>
      <c r="L5428" s="444">
        <f t="shared" ca="1" si="189"/>
        <v>-741519225368463.5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-741519225368463.5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-3089663439035.2646</v>
      </c>
      <c r="L5429" s="444">
        <f t="shared" ca="1" si="189"/>
        <v>-744608888807498.75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-744608888807498.75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-3102537036697.9116</v>
      </c>
      <c r="L5430" s="444">
        <f t="shared" ca="1" si="189"/>
        <v>-747711425844196.63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-747711425844196.63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-3115464274350.8193</v>
      </c>
      <c r="L5431" s="444">
        <f t="shared" ca="1" si="189"/>
        <v>-750826890118547.5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-750826890118547.5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-3128445375493.9478</v>
      </c>
      <c r="L5432" s="444">
        <f t="shared" ca="1" si="189"/>
        <v>-753955335494041.5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-753955335494041.5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-3141480564558.5063</v>
      </c>
      <c r="L5433" s="444">
        <f t="shared" ca="1" si="189"/>
        <v>-757096816058600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-757096816058600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-3154570066910.8335</v>
      </c>
      <c r="L5434" s="444">
        <f t="shared" ca="1" si="189"/>
        <v>-760251386125510.88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-760251386125510.88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-3167714108856.2954</v>
      </c>
      <c r="L5435" s="444">
        <f t="shared" ca="1" si="189"/>
        <v>-763419100234367.13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-763419100234367.13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-3180912917643.1963</v>
      </c>
      <c r="L5436" s="444">
        <f t="shared" ca="1" si="189"/>
        <v>-766600013152010.38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-766600013152010.38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-3194166721466.71</v>
      </c>
      <c r="L5437" s="444">
        <f t="shared" ca="1" si="189"/>
        <v>-769794179873477.13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-769794179873477.13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-3207475749472.8213</v>
      </c>
      <c r="L5438" s="444">
        <f t="shared" ca="1" si="189"/>
        <v>-773001655622950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-773001655622950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-3220840231762.2915</v>
      </c>
      <c r="L5439" s="444">
        <f t="shared" ca="1" si="189"/>
        <v>-776222495854712.25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-776222495854712.25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-3234260399394.6343</v>
      </c>
      <c r="L5440" s="444">
        <f t="shared" ca="1" si="189"/>
        <v>-779456756254106.88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-779456756254106.88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-3247736484392.1118</v>
      </c>
      <c r="L5441" s="444">
        <f t="shared" ca="1" si="189"/>
        <v>-782704492738499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-782704492738499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-3261268719743.7456</v>
      </c>
      <c r="L5442" s="444">
        <f t="shared" ca="1" si="189"/>
        <v>-785965761458242.75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-785965761458242.75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-3274857339409.3447</v>
      </c>
      <c r="L5443" s="444">
        <f t="shared" ca="1" si="189"/>
        <v>-789240618797652.13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-789240618797652.13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-3288502578323.5503</v>
      </c>
      <c r="L5444" s="444">
        <f t="shared" ca="1" si="189"/>
        <v>-792529121375975.63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-792529121375975.63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-3302204672399.8984</v>
      </c>
      <c r="L5445" s="444">
        <f t="shared" ca="1" si="189"/>
        <v>-795831326048375.5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-795831326048375.5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-3315963858534.8979</v>
      </c>
      <c r="L5446" s="444">
        <f t="shared" ca="1" si="189"/>
        <v>-799147289906910.38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-799147289906910.38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-3329780374612.1265</v>
      </c>
      <c r="L5447" s="444">
        <f t="shared" ca="1" si="189"/>
        <v>-802477070281522.5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-802477070281522.5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-3343654459506.3438</v>
      </c>
      <c r="L5448" s="444">
        <f t="shared" ca="1" si="189"/>
        <v>-805820724741028.88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-805820724741028.88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-3357586353087.6201</v>
      </c>
      <c r="L5449" s="444">
        <f t="shared" ca="1" si="189"/>
        <v>-809178311094116.5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-809178311094116.5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-3371576296225.4854</v>
      </c>
      <c r="L5450" s="444">
        <f t="shared" ca="1" si="189"/>
        <v>-812549887390342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-812549887390342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-3385624530793.0918</v>
      </c>
      <c r="L5451" s="444">
        <f t="shared" ca="1" si="189"/>
        <v>-815935511921135.13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-815935511921135.13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-3399731299671.3965</v>
      </c>
      <c r="L5452" s="444">
        <f t="shared" ca="1" si="189"/>
        <v>-819335243220806.5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-819335243220806.5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-3413896846753.3604</v>
      </c>
      <c r="L5453" s="444">
        <f t="shared" ca="1" si="189"/>
        <v>-822749140067559.88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-822749140067559.88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-3428121416948.166</v>
      </c>
      <c r="L5454" s="444">
        <f t="shared" ca="1" si="189"/>
        <v>-826177261484508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-826177261484508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-3442405256185.4502</v>
      </c>
      <c r="L5455" s="444">
        <f t="shared" ca="1" si="189"/>
        <v>-829619666740693.5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-829619666740693.5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-3456748611419.5562</v>
      </c>
      <c r="L5456" s="444">
        <f t="shared" ca="1" si="189"/>
        <v>-833076415352113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-833076415352113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-3471151730633.8042</v>
      </c>
      <c r="L5457" s="444">
        <f t="shared" ca="1" si="189"/>
        <v>-836547567082746.75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-836547567082746.75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-3485614862844.7783</v>
      </c>
      <c r="L5458" s="444">
        <f t="shared" ca="1" si="189"/>
        <v>-840033181945591.5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-840033181945591.5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-3500138258106.6313</v>
      </c>
      <c r="L5459" s="444">
        <f t="shared" ca="1" si="189"/>
        <v>-843533320203698.13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-843533320203698.13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-3514722167515.4087</v>
      </c>
      <c r="L5460" s="444">
        <f t="shared" ca="1" si="189"/>
        <v>-847048042371213.5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-847048042371213.5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-3529366843213.3896</v>
      </c>
      <c r="L5461" s="444">
        <f t="shared" ca="1" si="189"/>
        <v>-850577409214426.88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-850577409214426.88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-3544072538393.4453</v>
      </c>
      <c r="L5462" s="444">
        <f t="shared" ca="1" si="189"/>
        <v>-854121481752820.38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-854121481752820.38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-3558839507303.418</v>
      </c>
      <c r="L5463" s="444">
        <f t="shared" ca="1" si="189"/>
        <v>-857680321260123.75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-857680321260123.75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-3573668005250.5156</v>
      </c>
      <c r="L5464" s="444">
        <f t="shared" ca="1" si="189"/>
        <v>-861253989265374.25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-861253989265374.25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-3588558288605.7261</v>
      </c>
      <c r="L5465" s="444">
        <f t="shared" ca="1" si="189"/>
        <v>-864842547553980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-864842547553980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-3603510614808.25</v>
      </c>
      <c r="L5466" s="444">
        <f t="shared" ca="1" si="189"/>
        <v>-868446058168788.25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-868446058168788.25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-3618525242369.9512</v>
      </c>
      <c r="L5467" s="444">
        <f t="shared" ca="1" si="189"/>
        <v>-872064583411158.25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-872064583411158.25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-3633602430879.8262</v>
      </c>
      <c r="L5468" s="444">
        <f t="shared" ca="1" si="189"/>
        <v>-875698185842038.13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-875698185842038.13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-3648742441008.4922</v>
      </c>
      <c r="L5469" s="444">
        <f t="shared" ca="1" si="189"/>
        <v>-879346928283046.63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-879346928283046.63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-3663945534512.6938</v>
      </c>
      <c r="L5470" s="444">
        <f t="shared" ca="1" si="189"/>
        <v>-883010873817559.38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-883010873817559.38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-3679211974239.8311</v>
      </c>
      <c r="L5471" s="444">
        <f t="shared" ca="1" si="189"/>
        <v>-886690085791799.25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-886690085791799.25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-3694542024132.4976</v>
      </c>
      <c r="L5472" s="444">
        <f t="shared" ca="1" si="189"/>
        <v>-890384627815931.75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-890384627815931.75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-3709935949233.0493</v>
      </c>
      <c r="L5473" s="444">
        <f t="shared" ca="1" si="189"/>
        <v>-894094563765164.75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-894094563765164.75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-3725394015688.1865</v>
      </c>
      <c r="L5474" s="444">
        <f t="shared" ca="1" si="189"/>
        <v>-897819957780852.88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-897819957780852.88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-3740916490753.5532</v>
      </c>
      <c r="L5475" s="444">
        <f t="shared" ca="1" si="189"/>
        <v>-901560874271606.38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-901560874271606.38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-3756503642798.3599</v>
      </c>
      <c r="L5476" s="444">
        <f t="shared" ca="1" si="189"/>
        <v>-905317377914404.75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-905317377914404.75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-3772155741310.0195</v>
      </c>
      <c r="L5477" s="444">
        <f t="shared" ca="1" si="189"/>
        <v>-909089533655714.75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-909089533655714.75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-3787873056898.812</v>
      </c>
      <c r="L5478" s="444">
        <f t="shared" ca="1" si="189"/>
        <v>-912877406712613.5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-912877406712613.5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-3803655861302.5566</v>
      </c>
      <c r="L5479" s="444">
        <f t="shared" ca="1" si="189"/>
        <v>-916681062573916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-916681062573916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-3819504427391.3169</v>
      </c>
      <c r="L5480" s="444">
        <f t="shared" ca="1" si="189"/>
        <v>-920500567001307.38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-920500567001307.38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-3835419029172.1138</v>
      </c>
      <c r="L5481" s="444">
        <f t="shared" ca="1" si="189"/>
        <v>-924335986030479.5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-924335986030479.5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-3851399941793.6646</v>
      </c>
      <c r="L5482" s="444">
        <f t="shared" ca="1" si="189"/>
        <v>-928187385972273.13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-928187385972273.13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-3867447441551.1382</v>
      </c>
      <c r="L5483" s="444">
        <f t="shared" ca="1" si="189"/>
        <v>-932054833413824.25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-932054833413824.25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-3883561805890.9336</v>
      </c>
      <c r="L5484" s="444">
        <f t="shared" ca="1" si="189"/>
        <v>-935938395219715.13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-935938395219715.13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-3899743313415.4795</v>
      </c>
      <c r="L5485" s="444">
        <f t="shared" ca="1" si="189"/>
        <v>-939838138533130.63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-939838138533130.63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-3915992243888.0449</v>
      </c>
      <c r="L5486" s="444">
        <f t="shared" ca="1" si="189"/>
        <v>-943754130777018.63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-943754130777018.63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-3932308878237.5776</v>
      </c>
      <c r="L5487" s="444">
        <f t="shared" ca="1" si="189"/>
        <v>-947686439655256.25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-947686439655256.25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-3948693498563.5679</v>
      </c>
      <c r="L5488" s="444">
        <f t="shared" ca="1" si="189"/>
        <v>-951635133153819.88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-951635133153819.88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-3965146388140.9165</v>
      </c>
      <c r="L5489" s="444">
        <f t="shared" ca="1" si="189"/>
        <v>-955600279541960.75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-955600279541960.75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-3981667831424.8364</v>
      </c>
      <c r="L5490" s="444">
        <f t="shared" ca="1" si="189"/>
        <v>-959581947373385.63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-959581947373385.63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-3998258114055.7734</v>
      </c>
      <c r="L5491" s="444">
        <f t="shared" ca="1" si="189"/>
        <v>-963580205487441.38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-963580205487441.38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-4014917522864.3389</v>
      </c>
      <c r="L5492" s="444">
        <f t="shared" ca="1" si="189"/>
        <v>-967595123010305.75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-967595123010305.75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-4031646345876.2739</v>
      </c>
      <c r="L5493" s="444">
        <f t="shared" ca="1" si="189"/>
        <v>-971626769356182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-971626769356182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-4048444872317.4248</v>
      </c>
      <c r="L5494" s="444">
        <f t="shared" ca="1" si="189"/>
        <v>-975675214228499.38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-975675214228499.38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-4065313392618.748</v>
      </c>
      <c r="L5495" s="444">
        <f t="shared" ca="1" si="189"/>
        <v>-979740527621118.13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-979740527621118.13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-4082252198421.3257</v>
      </c>
      <c r="L5496" s="444">
        <f t="shared" ca="1" si="189"/>
        <v>-983822779819539.5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-983822779819539.5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-4099261582581.4146</v>
      </c>
      <c r="L5497" s="444">
        <f t="shared" ca="1" si="189"/>
        <v>-987922041402120.88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-987922041402120.88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-4116341839175.5034</v>
      </c>
      <c r="L5498" s="444">
        <f t="shared" ca="1" si="189"/>
        <v>-992038383241296.38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-992038383241296.38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-4133493263505.4014</v>
      </c>
      <c r="L5499" s="444">
        <f t="shared" ca="1" si="189"/>
        <v>-996171876504801.75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-996171876504801.75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-4150716152103.3413</v>
      </c>
      <c r="L5500" s="444">
        <f t="shared" ca="1" si="189"/>
        <v>-1000322592656905.1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-1000322592656905.1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-4168010802737.1045</v>
      </c>
      <c r="L5501" s="444">
        <f t="shared" ca="1" si="189"/>
        <v>-1004490603459642.3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-1004490603459642.3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-4185377514415.1758</v>
      </c>
      <c r="L5502" s="444">
        <f t="shared" ca="1" si="189"/>
        <v>-1008675980974057.4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-1008675980974057.4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-4202816587391.9058</v>
      </c>
      <c r="L5503" s="444">
        <f t="shared" ca="1" si="189"/>
        <v>-1012878797561449.3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-1012878797561449.3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-4220328323172.7051</v>
      </c>
      <c r="L5504" s="444">
        <f t="shared" ca="1" si="189"/>
        <v>-1017099125884622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-1017099125884622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-4237913024519.2583</v>
      </c>
      <c r="L5505" s="444">
        <f t="shared" ca="1" si="189"/>
        <v>-1021337038909141.3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-1021337038909141.3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-4255570995454.7554</v>
      </c>
      <c r="L5506" s="444">
        <f t="shared" ca="1" si="189"/>
        <v>-1025592609904596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-1025592609904596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-4273302541269.1494</v>
      </c>
      <c r="L5507" s="444">
        <f t="shared" ca="1" si="189"/>
        <v>-1029865912445865.1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-1029865912445865.1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-4291107968524.438</v>
      </c>
      <c r="L5508" s="444">
        <f t="shared" ca="1" si="189"/>
        <v>-1034157020414389.6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-1034157020414389.6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-4308987585059.9561</v>
      </c>
      <c r="L5509" s="444">
        <f t="shared" ca="1" si="189"/>
        <v>-1038466007999449.6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-1038466007999449.6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-4326941699997.707</v>
      </c>
      <c r="L5510" s="444">
        <f t="shared" ca="1" si="189"/>
        <v>-1042792949699447.4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-1042792949699447.4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-4344970623747.6978</v>
      </c>
      <c r="L5511" s="444">
        <f t="shared" ca="1" si="189"/>
        <v>-1047137920323195.1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-1047137920323195.1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-4363074668013.313</v>
      </c>
      <c r="L5512" s="444">
        <f t="shared" ca="1" si="189"/>
        <v>-1051500994991208.5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-1051500994991208.5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-4381254145796.7021</v>
      </c>
      <c r="L5513" s="444">
        <f t="shared" ca="1" si="189"/>
        <v>-1055882249137005.3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-1055882249137005.3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-4399509371404.1875</v>
      </c>
      <c r="L5514" s="444">
        <f t="shared" ca="1" si="189"/>
        <v>-1060281758508409.5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-1060281758508409.5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-4417840660451.7061</v>
      </c>
      <c r="L5515" s="444">
        <f t="shared" ca="1" si="189"/>
        <v>-1064699599168861.3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-1064699599168861.3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-4436248329870.2559</v>
      </c>
      <c r="L5516" s="444">
        <f t="shared" ca="1" si="189"/>
        <v>-1069135847498731.5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-1069135847498731.5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-4454732697911.3818</v>
      </c>
      <c r="L5517" s="444">
        <f t="shared" ca="1" si="189"/>
        <v>-1073590580196642.9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-1073590580196642.9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-4473294084152.6787</v>
      </c>
      <c r="L5518" s="444">
        <f t="shared" ca="1" si="189"/>
        <v>-1078063874280795.5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-1078063874280795.5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-4491932809503.3145</v>
      </c>
      <c r="L5519" s="444">
        <f t="shared" ca="1" si="189"/>
        <v>-1082555807090298.9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-1082555807090298.9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-4510649196209.5781</v>
      </c>
      <c r="L5520" s="444">
        <f t="shared" ca="1" si="189"/>
        <v>-1087066456286508.5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-1087066456286508.5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-4529443567860.4521</v>
      </c>
      <c r="L5521" s="444">
        <f t="shared" ca="1" si="189"/>
        <v>-1091595899854369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-1091595899854369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-4548316249393.2041</v>
      </c>
      <c r="L5522" s="444">
        <f t="shared" ca="1" si="189"/>
        <v>-1096144216103762.3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-1096144216103762.3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-4567267567099.0098</v>
      </c>
      <c r="L5523" s="444">
        <f t="shared" ca="1" si="189"/>
        <v>-1100711483670861.3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-1100711483670861.3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-4586297848628.5889</v>
      </c>
      <c r="L5524" s="444">
        <f t="shared" ca="1" si="189"/>
        <v>-1105297781519489.9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-1105297781519489.9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-4605407422997.874</v>
      </c>
      <c r="L5525" s="444">
        <f t="shared" ca="1" si="189"/>
        <v>-1109903188942487.8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-1109903188942487.8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-4624596620593.6992</v>
      </c>
      <c r="L5526" s="444">
        <f t="shared" ca="1" si="189"/>
        <v>-1114527785563081.5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-1114527785563081.5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-4643865773179.5059</v>
      </c>
      <c r="L5527" s="444">
        <f t="shared" ca="1" si="189"/>
        <v>-1119171651336261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-1119171651336261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-4663215213901.0879</v>
      </c>
      <c r="L5528" s="444">
        <f t="shared" ca="1" si="189"/>
        <v>-1123834866550162.1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-1123834866550162.1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-4682645277292.3418</v>
      </c>
      <c r="L5529" s="444">
        <f t="shared" ca="1" si="189"/>
        <v>-1128517511827454.5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-1128517511827454.5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-4702156299281.0605</v>
      </c>
      <c r="L5530" s="444">
        <f t="shared" ca="1" si="189"/>
        <v>-1133219668126735.5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-1133219668126735.5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-4721748617194.7314</v>
      </c>
      <c r="L5531" s="444">
        <f t="shared" ca="1" si="189"/>
        <v>-1137941416743930.3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-1137941416743930.3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-4741422569766.376</v>
      </c>
      <c r="L5532" s="444">
        <f t="shared" ca="1" si="189"/>
        <v>-1142682839313696.8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-1142682839313696.8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-4761178497140.4033</v>
      </c>
      <c r="L5533" s="444">
        <f t="shared" ca="1" si="189"/>
        <v>-1147444017810837.3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-1147444017810837.3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-4781016740878.4883</v>
      </c>
      <c r="L5534" s="444">
        <f t="shared" ca="1" si="189"/>
        <v>-1152225034551715.8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-1152225034551715.8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-4800937643965.4824</v>
      </c>
      <c r="L5535" s="444">
        <f t="shared" ca="1" si="189"/>
        <v>-1157025972195681.3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-1157025972195681.3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-4820941550815.3389</v>
      </c>
      <c r="L5536" s="444">
        <f t="shared" ca="1" si="189"/>
        <v>-1161846913746496.5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-1161846913746496.5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-4841028807277.0684</v>
      </c>
      <c r="L5537" s="444">
        <f t="shared" ca="1" si="189"/>
        <v>-1166687942553773.5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-1166687942553773.5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-4861199760640.7227</v>
      </c>
      <c r="L5538" s="444">
        <f t="shared" ca="1" si="189"/>
        <v>-1171549142314414.3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-1171549142314414.3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-4881454759643.3926</v>
      </c>
      <c r="L5539" s="444">
        <f t="shared" ca="1" si="189"/>
        <v>-1176430597074057.8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-1176430597074057.8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-4901794154475.2402</v>
      </c>
      <c r="L5540" s="444">
        <f t="shared" ca="1" si="189"/>
        <v>-1181332391228533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-1181332391228533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-4922218296785.5537</v>
      </c>
      <c r="L5541" s="444">
        <f t="shared" ca="1" si="189"/>
        <v>-1186254609525318.5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-1186254609525318.5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-4942727539688.8271</v>
      </c>
      <c r="L5542" s="444">
        <f t="shared" ca="1" si="189"/>
        <v>-1191197337065007.3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-1191197337065007.3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-4963322237770.8633</v>
      </c>
      <c r="L5543" s="444">
        <f t="shared" ca="1" si="189"/>
        <v>-1196160659302778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-1196160659302778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-4984002747094.9082</v>
      </c>
      <c r="L5544" s="444">
        <f t="shared" ca="1" si="189"/>
        <v>-1201144662049873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-1201144662049873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-5004769425207.8037</v>
      </c>
      <c r="L5545" s="444">
        <f t="shared" ca="1" si="189"/>
        <v>-1206149431475080.8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-1206149431475080.8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-5025622631146.1699</v>
      </c>
      <c r="L5546" s="444">
        <f t="shared" ca="1" si="189"/>
        <v>-1211175054106227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-1211175054106227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-5046562725442.6123</v>
      </c>
      <c r="L5547" s="444">
        <f t="shared" ca="1" si="189"/>
        <v>-1216221616831669.5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-1216221616831669.5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-5067590070131.9561</v>
      </c>
      <c r="L5548" s="444">
        <f t="shared" ca="1" si="189"/>
        <v>-1221289206901801.5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-1221289206901801.5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-5088705028757.5059</v>
      </c>
      <c r="L5549" s="444">
        <f t="shared" ca="1" si="189"/>
        <v>-1226377911930559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-1226377911930559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-5109907966377.3291</v>
      </c>
      <c r="L5550" s="444">
        <f t="shared" ca="1" si="189"/>
        <v>-1231487819896936.3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-1231487819896936.3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-5131199249570.5674</v>
      </c>
      <c r="L5551" s="444">
        <f t="shared" ca="1" si="189"/>
        <v>-1236619019146506.8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-1236619019146506.8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-5152579246443.7783</v>
      </c>
      <c r="L5552" s="444">
        <f t="shared" ca="1" si="189"/>
        <v>-1241771598392950.5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-1241771598392950.5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-5174048326637.2939</v>
      </c>
      <c r="L5553" s="444">
        <f t="shared" ca="1" si="189"/>
        <v>-1246945646719587.8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-1246945646719587.8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-5195606861331.6152</v>
      </c>
      <c r="L5554" s="444">
        <f t="shared" ca="1" si="189"/>
        <v>-1252141253580919.3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-1252141253580919.3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-5217255223253.8301</v>
      </c>
      <c r="L5555" s="444">
        <f t="shared" ca="1" si="189"/>
        <v>-1257358508804173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-1257358508804173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-5238993786684.0537</v>
      </c>
      <c r="L5556" s="444">
        <f t="shared" ca="1" si="189"/>
        <v>-1262597502590857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-1262597502590857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-5260822927461.9043</v>
      </c>
      <c r="L5557" s="444">
        <f t="shared" ca="1" si="189"/>
        <v>-1267858325518319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-1267858325518319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-5282743022992.9961</v>
      </c>
      <c r="L5558" s="444">
        <f t="shared" ca="1" si="189"/>
        <v>-1273141068541312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-1273141068541312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-5304754452255.4668</v>
      </c>
      <c r="L5559" s="444">
        <f t="shared" ca="1" si="189"/>
        <v>-1278445822993567.5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-1278445822993567.5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-5326857595806.5313</v>
      </c>
      <c r="L5560" s="444">
        <f t="shared" ca="1" si="189"/>
        <v>-1283772680589374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-1283772680589374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-5349052835789.0586</v>
      </c>
      <c r="L5561" s="444">
        <f t="shared" ca="1" si="189"/>
        <v>-1289121733425163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-1289121733425163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-5371340555938.1787</v>
      </c>
      <c r="L5562" s="444">
        <f t="shared" ca="1" si="189"/>
        <v>-1294493073981101.3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-1294493073981101.3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-5393721141587.9219</v>
      </c>
      <c r="L5563" s="444">
        <f t="shared" ca="1" si="189"/>
        <v>-1299886795122689.3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-1299886795122689.3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-5416194979677.8721</v>
      </c>
      <c r="L5564" s="444">
        <f t="shared" ca="1" si="189"/>
        <v>-1305302990102367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-1305302990102367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-5438762458759.8623</v>
      </c>
      <c r="L5565" s="444">
        <f t="shared" ca="1" si="189"/>
        <v>-1310741752561126.8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-1310741752561126.8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-5461423969004.6943</v>
      </c>
      <c r="L5566" s="444">
        <f t="shared" ca="1" si="189"/>
        <v>-1316203176530131.5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-1316203176530131.5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-5484179902208.8809</v>
      </c>
      <c r="L5567" s="444">
        <f t="shared" ca="1" si="189"/>
        <v>-1321687356432340.5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-1321687356432340.5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-5507030651801.4189</v>
      </c>
      <c r="L5568" s="444">
        <f t="shared" ca="1" si="189"/>
        <v>-1327194387084142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-1327194387084142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-5529976612850.5918</v>
      </c>
      <c r="L5569" s="444">
        <f t="shared" ca="1" si="189"/>
        <v>-1332724363696992.5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-1332724363696992.5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-5553018182070.8018</v>
      </c>
      <c r="L5570" s="444">
        <f t="shared" ca="1" si="189"/>
        <v>-1338277381879063.3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-1338277381879063.3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-5576155757829.4297</v>
      </c>
      <c r="L5571" s="444">
        <f t="shared" ca="1" si="189"/>
        <v>-1343853537636892.8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-1343853537636892.8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-5599389740153.7197</v>
      </c>
      <c r="L5572" s="444">
        <f t="shared" ca="1" si="189"/>
        <v>-1349452927377046.5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-1349452927377046.5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-5622720530737.6934</v>
      </c>
      <c r="L5573" s="444">
        <f t="shared" ca="1" si="189"/>
        <v>-1355075647907784.3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-1355075647907784.3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-5646148532949.1006</v>
      </c>
      <c r="L5574" s="444">
        <f t="shared" ca="1" si="189"/>
        <v>-1360721796440733.3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-1360721796440733.3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-5669674151836.3887</v>
      </c>
      <c r="L5575" s="444">
        <f t="shared" ca="1" si="189"/>
        <v>-1366391470592569.8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-1366391470592569.8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-5693297794135.707</v>
      </c>
      <c r="L5576" s="444">
        <f t="shared" ca="1" si="189"/>
        <v>-1372084768386705.5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-1372084768386705.5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-5717019868277.9395</v>
      </c>
      <c r="L5577" s="444">
        <f t="shared" ca="1" si="189"/>
        <v>-1377801788254983.5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-1377801788254983.5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-5740840784395.7646</v>
      </c>
      <c r="L5578" s="444">
        <f t="shared" ca="1" si="189"/>
        <v>-1383542629039379.3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-1383542629039379.3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-5764760954330.7471</v>
      </c>
      <c r="L5579" s="444">
        <f t="shared" ca="1" si="189"/>
        <v>-1389307389993710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-1389307389993710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-5788780791640.458</v>
      </c>
      <c r="L5580" s="444">
        <f t="shared" ca="1" si="189"/>
        <v>-1395096170785350.5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-1395096170785350.5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-5812900711605.627</v>
      </c>
      <c r="L5581" s="444">
        <f t="shared" ca="1" si="189"/>
        <v>-1400909071496956.3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-1400909071496956.3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-5837121131237.3174</v>
      </c>
      <c r="L5582" s="444">
        <f t="shared" ca="1" si="189"/>
        <v>-1406746192628193.5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-1406746192628193.5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-5861442469284.1396</v>
      </c>
      <c r="L5583" s="444">
        <f t="shared" ca="1" si="189"/>
        <v>-1412607635097477.8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-1412607635097477.8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-5885865146239.4902</v>
      </c>
      <c r="L5584" s="444">
        <f t="shared" ca="1" si="189"/>
        <v>-1418493500243717.3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-1418493500243717.3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-5910389584348.8223</v>
      </c>
      <c r="L5585" s="444">
        <f t="shared" ca="1" si="189"/>
        <v>-1424403889828066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-1424403889828066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-5935016207616.9414</v>
      </c>
      <c r="L5586" s="444">
        <f t="shared" ca="1" si="189"/>
        <v>-1430338906035683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-1430338906035683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-5959745441815.3457</v>
      </c>
      <c r="L5587" s="444">
        <f t="shared" ca="1" si="189"/>
        <v>-1436298651477498.3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-1436298651477498.3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-5984577714489.5762</v>
      </c>
      <c r="L5588" s="444">
        <f t="shared" ca="1" si="189"/>
        <v>-1442283229191987.8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-1442283229191987.8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-6009513454966.6152</v>
      </c>
      <c r="L5589" s="444">
        <f t="shared" ca="1" si="189"/>
        <v>-1448292742646954.3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-1448292742646954.3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-6034553094362.3096</v>
      </c>
      <c r="L5590" s="444">
        <f t="shared" ca="1" si="189"/>
        <v>-1454327295741316.5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-1454327295741316.5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-6059697065588.8184</v>
      </c>
      <c r="L5591" s="444">
        <f t="shared" ca="1" si="189"/>
        <v>-1460386992806905.3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-1460386992806905.3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-6084945803362.1055</v>
      </c>
      <c r="L5592" s="444">
        <f t="shared" ca="1" si="189"/>
        <v>-1466471938610267.3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-1466471938610267.3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-6110299744209.4473</v>
      </c>
      <c r="L5593" s="444">
        <f t="shared" ca="1" si="189"/>
        <v>-1472582238354476.8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-1472582238354476.8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-6135759326476.9863</v>
      </c>
      <c r="L5594" s="444">
        <f t="shared" ca="1" si="189"/>
        <v>-1478717997680953.8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-1478717997680953.8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-6161324990337.3076</v>
      </c>
      <c r="L5595" s="444">
        <f t="shared" ca="1" si="189"/>
        <v>-1484879322671291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-1484879322671291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-6186997177797.0459</v>
      </c>
      <c r="L5596" s="444">
        <f t="shared" ca="1" si="189"/>
        <v>-1491066319849088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-1491066319849088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-6212776332704.5332</v>
      </c>
      <c r="L5597" s="444">
        <f t="shared" ca="1" si="189"/>
        <v>-1497279096181792.5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-1497279096181792.5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-6238662900757.4688</v>
      </c>
      <c r="L5598" s="444">
        <f t="shared" ca="1" si="189"/>
        <v>-1503517759082550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-1503517759082550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-6264657329510.625</v>
      </c>
      <c r="L5599" s="444">
        <f t="shared" ca="1" si="189"/>
        <v>-1509782416412060.5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-1509782416412060.5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-6290760068383.585</v>
      </c>
      <c r="L5600" s="444">
        <f t="shared" ca="1" si="189"/>
        <v>-1516073176480444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-1516073176480444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-6316971568668.5166</v>
      </c>
      <c r="L5601" s="444">
        <f t="shared" ca="1" si="189"/>
        <v>-1522390148049112.5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-1522390148049112.5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-6343292283537.9688</v>
      </c>
      <c r="L5602" s="444">
        <f t="shared" ca="1" si="189"/>
        <v>-1528733440332650.5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-1528733440332650.5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-6369722668052.71</v>
      </c>
      <c r="L5603" s="444">
        <f t="shared" ca="1" si="189"/>
        <v>-1535103163000703.3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-1535103163000703.3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-6396263179169.5967</v>
      </c>
      <c r="L5604" s="444">
        <f t="shared" ca="1" si="189"/>
        <v>-1541499426179872.8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-1541499426179872.8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-6422914275749.4697</v>
      </c>
      <c r="L5605" s="444">
        <f t="shared" ca="1" si="189"/>
        <v>-1547922340455622.3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-1547922340455622.3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-6449676418565.0928</v>
      </c>
      <c r="L5606" s="444">
        <f t="shared" ca="1" si="189"/>
        <v>-1554372016874187.3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-1554372016874187.3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-6476550070309.1133</v>
      </c>
      <c r="L5607" s="444">
        <f t="shared" ca="1" si="189"/>
        <v>-1560848566944496.3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-1560848566944496.3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-6503535695602.0674</v>
      </c>
      <c r="L5608" s="444">
        <f t="shared" ca="1" si="189"/>
        <v>-1567352102640098.3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-1567352102640098.3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-6530633761000.4092</v>
      </c>
      <c r="L5609" s="444">
        <f t="shared" ca="1" si="189"/>
        <v>-1573882736401098.8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-1573882736401098.8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-6557844735004.5781</v>
      </c>
      <c r="L5610" s="444">
        <f t="shared" ca="1" si="189"/>
        <v>-1580440581136103.3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-1580440581136103.3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-6585169088067.0967</v>
      </c>
      <c r="L5611" s="444">
        <f t="shared" ca="1" si="189"/>
        <v>-1587025750224170.3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-1587025750224170.3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-6612607292600.709</v>
      </c>
      <c r="L5612" s="444">
        <f t="shared" ca="1" si="189"/>
        <v>-1593638357516771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-1593638357516771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-6640159822986.5459</v>
      </c>
      <c r="L5613" s="444">
        <f t="shared" ca="1" si="189"/>
        <v>-1600278517339757.5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-1600278517339757.5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-6667827155582.3232</v>
      </c>
      <c r="L5614" s="444">
        <f t="shared" ca="1" si="189"/>
        <v>-1606946344495339.8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-1606946344495339.8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-6695609768730.582</v>
      </c>
      <c r="L5615" s="444">
        <f t="shared" ca="1" si="189"/>
        <v>-1613641954264070.3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-1613641954264070.3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-6723508142766.959</v>
      </c>
      <c r="L5616" s="444">
        <f t="shared" ca="1" si="189"/>
        <v>-1620365462406837.3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-1620365462406837.3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-6751522760028.4883</v>
      </c>
      <c r="L5617" s="444">
        <f t="shared" ca="1" si="189"/>
        <v>-1627116985166865.8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-1627116985166865.8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-6779654104861.9404</v>
      </c>
      <c r="L5618" s="444">
        <f t="shared" ref="L5618:L5872" ca="1" si="194">I5618-J5618+K5618</f>
        <v>-1633896639271727.8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-1633896639271727.8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-6807902663632.1992</v>
      </c>
      <c r="L5619" s="444">
        <f t="shared" ca="1" si="194"/>
        <v>-1640704541935360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-1640704541935360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-6836268924730.667</v>
      </c>
      <c r="L5620" s="444">
        <f t="shared" ca="1" si="194"/>
        <v>-1647540810860090.8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-1647540810860090.8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-6864753378583.7109</v>
      </c>
      <c r="L5621" s="444">
        <f t="shared" ca="1" si="194"/>
        <v>-1654405564238674.5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-1654405564238674.5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-6893356517661.1436</v>
      </c>
      <c r="L5622" s="444">
        <f t="shared" ca="1" si="194"/>
        <v>-1661298920756335.8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-1661298920756335.8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-6922078836484.7324</v>
      </c>
      <c r="L5623" s="444">
        <f t="shared" ca="1" si="194"/>
        <v>-1668220999592820.5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-1668220999592820.5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-6950920831636.752</v>
      </c>
      <c r="L5624" s="444">
        <f t="shared" ca="1" si="194"/>
        <v>-1675171920424457.3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-1675171920424457.3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-6979883001768.5723</v>
      </c>
      <c r="L5625" s="444">
        <f t="shared" ca="1" si="194"/>
        <v>-1682151803426225.8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-1682151803426225.8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-7008965847609.2734</v>
      </c>
      <c r="L5626" s="444">
        <f t="shared" ca="1" si="194"/>
        <v>-1689160769273835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-1689160769273835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-7038169871974.3125</v>
      </c>
      <c r="L5627" s="444">
        <f t="shared" ca="1" si="194"/>
        <v>-1696198939145809.3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-1696198939145809.3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-7067495579774.2051</v>
      </c>
      <c r="L5628" s="444">
        <f t="shared" ca="1" si="194"/>
        <v>-1703266434725583.5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-1703266434725583.5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-7096943478023.2646</v>
      </c>
      <c r="L5629" s="444">
        <f t="shared" ca="1" si="194"/>
        <v>-1710363378203606.8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-1710363378203606.8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-7126514075848.3613</v>
      </c>
      <c r="L5630" s="444">
        <f t="shared" ca="1" si="194"/>
        <v>-1717489892279455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-1717489892279455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-7156207884497.7295</v>
      </c>
      <c r="L5631" s="444">
        <f t="shared" ca="1" si="194"/>
        <v>-1724646100163952.8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-1724646100163952.8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-7186025417349.8027</v>
      </c>
      <c r="L5632" s="444">
        <f t="shared" ca="1" si="194"/>
        <v>-1731832125581302.5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-1731832125581302.5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-7215967189922.0938</v>
      </c>
      <c r="L5633" s="444">
        <f t="shared" ca="1" si="194"/>
        <v>-1739048092771224.5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-1739048092771224.5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-7246033719880.1016</v>
      </c>
      <c r="L5634" s="444">
        <f t="shared" ca="1" si="194"/>
        <v>-1746294126491104.5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-1746294126491104.5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-7276225527046.2686</v>
      </c>
      <c r="L5635" s="444">
        <f t="shared" ca="1" si="194"/>
        <v>-1753570352018150.8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-1753570352018150.8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-7306543133408.9609</v>
      </c>
      <c r="L5636" s="444">
        <f t="shared" ca="1" si="194"/>
        <v>-1760876895151559.8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-1760876895151559.8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-7336987063131.499</v>
      </c>
      <c r="L5637" s="444">
        <f t="shared" ca="1" si="194"/>
        <v>-1768213882214691.3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-1768213882214691.3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-7367557842561.2139</v>
      </c>
      <c r="L5638" s="444">
        <f t="shared" ca="1" si="194"/>
        <v>-1775581440057252.5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-1775581440057252.5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-7398256000238.5527</v>
      </c>
      <c r="L5639" s="444">
        <f t="shared" ca="1" si="194"/>
        <v>-1782979696057491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-1782979696057491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-7429082066906.2139</v>
      </c>
      <c r="L5640" s="444">
        <f t="shared" ca="1" si="194"/>
        <v>-1790408778124397.3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-1790408778124397.3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-7460036575518.3213</v>
      </c>
      <c r="L5641" s="444">
        <f t="shared" ca="1" si="194"/>
        <v>-1797868814699915.5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-1797868814699915.5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-7491120061249.6475</v>
      </c>
      <c r="L5642" s="444">
        <f t="shared" ca="1" si="194"/>
        <v>-1805359934761165.3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-1805359934761165.3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-7522333061504.8555</v>
      </c>
      <c r="L5643" s="444">
        <f t="shared" ca="1" si="194"/>
        <v>-1812882267822670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-1812882267822670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-7553676115927.79</v>
      </c>
      <c r="L5644" s="444">
        <f t="shared" ca="1" si="194"/>
        <v>-1820435943938597.8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-1820435943938597.8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-7585149766410.8242</v>
      </c>
      <c r="L5645" s="444">
        <f t="shared" ca="1" si="194"/>
        <v>-1828021093705008.5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-1828021093705008.5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-7616754557104.2012</v>
      </c>
      <c r="L5646" s="444">
        <f t="shared" ca="1" si="194"/>
        <v>-1835637848262112.8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-1835637848262112.8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-7648491034425.4697</v>
      </c>
      <c r="L5647" s="444">
        <f t="shared" ca="1" si="194"/>
        <v>-1843286339296538.3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-1843286339296538.3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-7680359747068.9092</v>
      </c>
      <c r="L5648" s="444">
        <f t="shared" ca="1" si="194"/>
        <v>-1850966699043607.3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-1850966699043607.3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-7712361246015.0303</v>
      </c>
      <c r="L5649" s="444">
        <f t="shared" ca="1" si="194"/>
        <v>-1858679060289622.3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-1858679060289622.3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-7744496084540.0928</v>
      </c>
      <c r="L5650" s="444">
        <f t="shared" ca="1" si="194"/>
        <v>-1866423556374162.3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-1866423556374162.3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-7776764818225.6748</v>
      </c>
      <c r="L5651" s="444">
        <f t="shared" ca="1" si="194"/>
        <v>-1874200321192388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-1874200321192388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-7809168004968.2832</v>
      </c>
      <c r="L5652" s="444">
        <f t="shared" ca="1" si="194"/>
        <v>-1882009489197356.3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-1882009489197356.3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-7841706204988.9844</v>
      </c>
      <c r="L5653" s="444">
        <f t="shared" ca="1" si="194"/>
        <v>-1889851195402345.3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-1889851195402345.3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-7874379980843.1055</v>
      </c>
      <c r="L5654" s="444">
        <f t="shared" ca="1" si="194"/>
        <v>-1897725575383188.3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-1897725575383188.3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-7907189897429.9512</v>
      </c>
      <c r="L5655" s="444">
        <f t="shared" ca="1" si="194"/>
        <v>-1905632765280618.3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-1905632765280618.3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-7940136522002.5752</v>
      </c>
      <c r="L5656" s="444">
        <f t="shared" ca="1" si="194"/>
        <v>-1913572901802620.8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-1913572901802620.8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-7973220424177.5869</v>
      </c>
      <c r="L5657" s="444">
        <f t="shared" ca="1" si="194"/>
        <v>-1921546122226798.3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-1921546122226798.3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-8006442175944.9922</v>
      </c>
      <c r="L5658" s="444">
        <f t="shared" ca="1" si="194"/>
        <v>-1929552564402743.3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-1929552564402743.3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-8039802351678.0967</v>
      </c>
      <c r="L5659" s="444">
        <f t="shared" ca="1" si="194"/>
        <v>-1937592366754421.3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-1937592366754421.3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-8073301528143.4219</v>
      </c>
      <c r="L5660" s="444">
        <f t="shared" ca="1" si="194"/>
        <v>-1945665668282564.8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-1945665668282564.8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-8106940284510.6875</v>
      </c>
      <c r="L5661" s="444">
        <f t="shared" ca="1" si="194"/>
        <v>-1953772608567075.5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-1953772608567075.5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-8140719202362.8145</v>
      </c>
      <c r="L5662" s="444">
        <f t="shared" ca="1" si="194"/>
        <v>-1961913327769438.3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-1961913327769438.3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-8174638865705.9922</v>
      </c>
      <c r="L5663" s="444">
        <f t="shared" ca="1" si="194"/>
        <v>-1970087966635144.3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-1970087966635144.3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-8208699860979.7666</v>
      </c>
      <c r="L5664" s="444">
        <f t="shared" ca="1" si="194"/>
        <v>-1978296666496124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-1978296666496124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-8242902777067.1836</v>
      </c>
      <c r="L5665" s="444">
        <f t="shared" ca="1" si="194"/>
        <v>-1986539569273191.3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-1986539569273191.3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-8277248205304.9648</v>
      </c>
      <c r="L5666" s="444">
        <f t="shared" ca="1" si="194"/>
        <v>-1994816817478496.3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-1994816817478496.3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-8311736739493.7344</v>
      </c>
      <c r="L5667" s="444">
        <f t="shared" ca="1" si="194"/>
        <v>-2003128554217990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-2003128554217990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-8346368975908.292</v>
      </c>
      <c r="L5668" s="444">
        <f t="shared" ca="1" si="194"/>
        <v>-2011474923193898.3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-2011474923193898.3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-8381145513307.9092</v>
      </c>
      <c r="L5669" s="444">
        <f t="shared" ca="1" si="194"/>
        <v>-2019856068707206.3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-2019856068707206.3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-8416066952946.6924</v>
      </c>
      <c r="L5670" s="444">
        <f t="shared" ca="1" si="194"/>
        <v>-2028272135660153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-2028272135660153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-8451133898583.9697</v>
      </c>
      <c r="L5671" s="444">
        <f t="shared" ca="1" si="194"/>
        <v>-2036723269558737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-2036723269558737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-8486346956494.7373</v>
      </c>
      <c r="L5672" s="444">
        <f t="shared" ca="1" si="194"/>
        <v>-2045209616515231.8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-2045209616515231.8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-8521706735480.1318</v>
      </c>
      <c r="L5673" s="444">
        <f t="shared" ca="1" si="194"/>
        <v>-2053731323250712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-2053731323250712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-8557213846877.9668</v>
      </c>
      <c r="L5674" s="444">
        <f t="shared" ca="1" si="194"/>
        <v>-2062288537097590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-2062288537097590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-8592868904573.293</v>
      </c>
      <c r="L5675" s="444">
        <f t="shared" ca="1" si="194"/>
        <v>-2070881406002163.3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-2070881406002163.3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-8628672525009.0137</v>
      </c>
      <c r="L5676" s="444">
        <f t="shared" ca="1" si="194"/>
        <v>-2079510078527172.3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-2079510078527172.3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-8664625327196.5498</v>
      </c>
      <c r="L5677" s="444">
        <f t="shared" ca="1" si="194"/>
        <v>-2088174703854368.8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-2088174703854368.8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-8700727932726.5352</v>
      </c>
      <c r="L5678" s="444">
        <f t="shared" ca="1" si="194"/>
        <v>-2096875431787095.3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-2096875431787095.3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-8736980965779.5635</v>
      </c>
      <c r="L5679" s="444">
        <f t="shared" ca="1" si="194"/>
        <v>-2105612412752874.8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-2105612412752874.8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-8773385053136.9775</v>
      </c>
      <c r="L5680" s="444">
        <f t="shared" ca="1" si="194"/>
        <v>-2114385797806011.8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-2114385797806011.8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-8809940824191.7148</v>
      </c>
      <c r="L5681" s="444">
        <f t="shared" ca="1" si="194"/>
        <v>-2123195738630203.5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-2123195738630203.5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-8846648910959.1816</v>
      </c>
      <c r="L5682" s="444">
        <f t="shared" ca="1" si="194"/>
        <v>-2132042387541162.8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-2132042387541162.8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-8883509948088.1777</v>
      </c>
      <c r="L5683" s="444">
        <f t="shared" ca="1" si="194"/>
        <v>-2140925897489251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-2140925897489251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-8920524572871.8789</v>
      </c>
      <c r="L5684" s="444">
        <f t="shared" ca="1" si="194"/>
        <v>-2149846422062123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-2149846422062123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-8957693425258.8438</v>
      </c>
      <c r="L5685" s="444">
        <f t="shared" ca="1" si="194"/>
        <v>-2158804115487381.8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-2158804115487381.8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-8995017147864.0898</v>
      </c>
      <c r="L5686" s="444">
        <f t="shared" ca="1" si="194"/>
        <v>-2167799132635245.8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-2167799132635245.8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-9032496385980.1914</v>
      </c>
      <c r="L5687" s="444">
        <f t="shared" ca="1" si="194"/>
        <v>-2176831629021226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-2176831629021226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-9070131787588.4414</v>
      </c>
      <c r="L5688" s="444">
        <f t="shared" ca="1" si="194"/>
        <v>-2185901760808814.5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-2185901760808814.5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-9107924003370.0605</v>
      </c>
      <c r="L5689" s="444">
        <f t="shared" ca="1" si="194"/>
        <v>-2195009684812184.5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-2195009684812184.5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-9145873686717.4355</v>
      </c>
      <c r="L5690" s="444">
        <f t="shared" ca="1" si="194"/>
        <v>-2204155558498902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-2204155558498902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-9183981493745.4238</v>
      </c>
      <c r="L5691" s="444">
        <f t="shared" ca="1" si="194"/>
        <v>-2213339539992647.5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-2213339539992647.5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-9222248083302.6992</v>
      </c>
      <c r="L5692" s="444">
        <f t="shared" ca="1" si="194"/>
        <v>-2222561788075950.3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-2222561788075950.3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-9260674116983.127</v>
      </c>
      <c r="L5693" s="444">
        <f t="shared" ca="1" si="194"/>
        <v>-2231822462192933.5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-2231822462192933.5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-9299260259137.2227</v>
      </c>
      <c r="L5694" s="444">
        <f t="shared" ca="1" si="194"/>
        <v>-2241121722452070.8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-2241121722452070.8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-9338007176883.6289</v>
      </c>
      <c r="L5695" s="444">
        <f t="shared" ca="1" si="194"/>
        <v>-2250459729628954.5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-2250459729628954.5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-9376915540120.6426</v>
      </c>
      <c r="L5696" s="444">
        <f t="shared" ca="1" si="194"/>
        <v>-2259836645169075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-2259836645169075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-9415986021537.8125</v>
      </c>
      <c r="L5697" s="444">
        <f t="shared" ca="1" si="194"/>
        <v>-2269252631190613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-2269252631190613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-9455219296627.5547</v>
      </c>
      <c r="L5698" s="444">
        <f t="shared" ca="1" si="194"/>
        <v>-2278707850487240.5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-2278707850487240.5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-9494616043696.8359</v>
      </c>
      <c r="L5699" s="444">
        <f t="shared" ca="1" si="194"/>
        <v>-2288202466530937.5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-2288202466530937.5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-9534176943878.9063</v>
      </c>
      <c r="L5700" s="444">
        <f t="shared" ca="1" si="194"/>
        <v>-2297736643474816.5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-2297736643474816.5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-9573902681145.0684</v>
      </c>
      <c r="L5701" s="444">
        <f t="shared" ca="1" si="194"/>
        <v>-2307310546155961.5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-2307310546155961.5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-9613793942316.5059</v>
      </c>
      <c r="L5702" s="444">
        <f t="shared" ca="1" si="194"/>
        <v>-2316924340098278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-2316924340098278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-9653851417076.1582</v>
      </c>
      <c r="L5703" s="444">
        <f t="shared" ca="1" si="194"/>
        <v>-2326578191515354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-2326578191515354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-9694075797980.6406</v>
      </c>
      <c r="L5704" s="444">
        <f t="shared" ca="1" si="194"/>
        <v>-2336272267313334.5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-2336272267313334.5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-9734467780472.2266</v>
      </c>
      <c r="L5705" s="444">
        <f t="shared" ca="1" si="194"/>
        <v>-2346006735093806.5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-2346006735093806.5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-9775028062890.8594</v>
      </c>
      <c r="L5706" s="444">
        <f t="shared" ca="1" si="194"/>
        <v>-2355781763156697.5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-2355781763156697.5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-9815757346486.2402</v>
      </c>
      <c r="L5707" s="444">
        <f t="shared" ca="1" si="194"/>
        <v>-2365597520503183.5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-2365597520503183.5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-9856656335429.9316</v>
      </c>
      <c r="L5708" s="444">
        <f t="shared" ca="1" si="194"/>
        <v>-2375454176838613.5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-2375454176838613.5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-9897725736827.5566</v>
      </c>
      <c r="L5709" s="444">
        <f t="shared" ca="1" si="194"/>
        <v>-2385351902575441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-2385351902575441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-9938966260731.0039</v>
      </c>
      <c r="L5710" s="444">
        <f t="shared" ca="1" si="194"/>
        <v>-2395290868836172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-2395290868836172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-9980378620150.7168</v>
      </c>
      <c r="L5711" s="444">
        <f t="shared" ca="1" si="194"/>
        <v>-2405271247456322.5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-2405271247456322.5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-10021963531068.01</v>
      </c>
      <c r="L5712" s="444">
        <f t="shared" ca="1" si="194"/>
        <v>-2415293210987390.5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-2415293210987390.5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-10063721712447.461</v>
      </c>
      <c r="L5713" s="444">
        <f t="shared" ca="1" si="194"/>
        <v>-2425356932699838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-2425356932699838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-10105653886249.324</v>
      </c>
      <c r="L5714" s="444">
        <f t="shared" ca="1" si="194"/>
        <v>-2435462586586087.5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-2435462586586087.5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-10147760777442.031</v>
      </c>
      <c r="L5715" s="444">
        <f t="shared" ca="1" si="194"/>
        <v>-2445610347363529.5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-2445610347363529.5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-10190043114014.707</v>
      </c>
      <c r="L5716" s="444">
        <f t="shared" ca="1" si="194"/>
        <v>-2455800390477544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-2455800390477544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-10232501626989.766</v>
      </c>
      <c r="L5717" s="444">
        <f t="shared" ca="1" si="194"/>
        <v>-2466032892104534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-2466032892104534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-10275137050435.559</v>
      </c>
      <c r="L5718" s="444">
        <f t="shared" ca="1" si="194"/>
        <v>-2476308029154969.5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-2476308029154969.5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-10317950121479.039</v>
      </c>
      <c r="L5719" s="444">
        <f t="shared" ca="1" si="194"/>
        <v>-2486625979276448.5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-2486625979276448.5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-10360941580318.535</v>
      </c>
      <c r="L5720" s="444">
        <f t="shared" ca="1" si="194"/>
        <v>-2496986920856767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-2496986920856767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-10404112170236.529</v>
      </c>
      <c r="L5721" s="444">
        <f t="shared" ca="1" si="194"/>
        <v>-2507391033027003.5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-2507391033027003.5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-10447462637612.514</v>
      </c>
      <c r="L5722" s="444">
        <f t="shared" ca="1" si="194"/>
        <v>-2517838495664616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-2517838495664616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-10490993731935.9</v>
      </c>
      <c r="L5723" s="444">
        <f t="shared" ca="1" si="194"/>
        <v>-2528329489396552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-2528329489396552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-10534706205818.967</v>
      </c>
      <c r="L5724" s="444">
        <f t="shared" ca="1" si="194"/>
        <v>-2538864195602371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-2538864195602371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-10578600815009.879</v>
      </c>
      <c r="L5725" s="444">
        <f t="shared" ca="1" si="194"/>
        <v>-2549442796417381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-2549442796417381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-10622678318405.754</v>
      </c>
      <c r="L5726" s="444">
        <f t="shared" ca="1" si="194"/>
        <v>-2560065474735787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-2560065474735787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-10666939478065.779</v>
      </c>
      <c r="L5727" s="444">
        <f t="shared" ca="1" si="194"/>
        <v>-2570732414213853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-2570732414213853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-10711385059224.387</v>
      </c>
      <c r="L5728" s="444">
        <f t="shared" ca="1" si="194"/>
        <v>-2581443799273077.5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-2581443799273077.5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-10756015830304.49</v>
      </c>
      <c r="L5729" s="444">
        <f t="shared" ca="1" si="194"/>
        <v>-2592199815103382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-2592199815103382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-10800832562930.758</v>
      </c>
      <c r="L5730" s="444">
        <f t="shared" ca="1" si="194"/>
        <v>-2603000647666313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-2603000647666313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-10845836031942.971</v>
      </c>
      <c r="L5731" s="444">
        <f t="shared" ca="1" si="194"/>
        <v>-2613846483698256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-2613846483698256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-10891027015409.4</v>
      </c>
      <c r="L5732" s="444">
        <f t="shared" ca="1" si="194"/>
        <v>-2624737510713665.5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-2624737510713665.5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-10936406294640.273</v>
      </c>
      <c r="L5733" s="444">
        <f t="shared" ca="1" si="194"/>
        <v>-2635673917008306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-2635673917008306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-10981974654201.275</v>
      </c>
      <c r="L5734" s="444">
        <f t="shared" ca="1" si="194"/>
        <v>-2646655891662507.5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-2646655891662507.5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-11027732881927.115</v>
      </c>
      <c r="L5735" s="444">
        <f t="shared" ca="1" si="194"/>
        <v>-2657683624544434.5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-2657683624544434.5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-11073681768935.145</v>
      </c>
      <c r="L5736" s="444">
        <f t="shared" ca="1" si="194"/>
        <v>-2668757306313369.5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-2668757306313369.5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-11119822109639.039</v>
      </c>
      <c r="L5737" s="444">
        <f t="shared" ca="1" si="194"/>
        <v>-2679877128423008.5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-2679877128423008.5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-11166154701762.535</v>
      </c>
      <c r="L5738" s="444">
        <f t="shared" ca="1" si="194"/>
        <v>-2691043283124771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-2691043283124771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-11212680346353.213</v>
      </c>
      <c r="L5739" s="444">
        <f t="shared" ca="1" si="194"/>
        <v>-2702255963471124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-2702255963471124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-11259399847796.35</v>
      </c>
      <c r="L5740" s="444">
        <f t="shared" ca="1" si="194"/>
        <v>-2713515363318920.5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-2713515363318920.5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-11306314013828.836</v>
      </c>
      <c r="L5741" s="444">
        <f t="shared" ca="1" si="194"/>
        <v>-2724821677332749.5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-2724821677332749.5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-11353423655553.123</v>
      </c>
      <c r="L5742" s="444">
        <f t="shared" ca="1" si="194"/>
        <v>-2736175100988302.5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-2736175100988302.5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-11400729587451.26</v>
      </c>
      <c r="L5743" s="444">
        <f t="shared" ca="1" si="194"/>
        <v>-2747575830575754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-2747575830575754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-11448232627398.975</v>
      </c>
      <c r="L5744" s="444">
        <f t="shared" ca="1" si="194"/>
        <v>-2759024063203153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-2759024063203153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-11495933596679.805</v>
      </c>
      <c r="L5745" s="444">
        <f t="shared" ca="1" si="194"/>
        <v>-2770519996799833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-2770519996799833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-11543833319999.305</v>
      </c>
      <c r="L5746" s="444">
        <f t="shared" ca="1" si="194"/>
        <v>-2782063830119832.5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-2782063830119832.5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-11591932625499.303</v>
      </c>
      <c r="L5747" s="444">
        <f t="shared" ca="1" si="194"/>
        <v>-2793655762745332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-2793655762745332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-11640232344772.217</v>
      </c>
      <c r="L5748" s="444">
        <f t="shared" ca="1" si="194"/>
        <v>-2805295995090104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-2805295995090104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-11688733312875.434</v>
      </c>
      <c r="L5749" s="444">
        <f t="shared" ca="1" si="194"/>
        <v>-2816984728402979.5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-2816984728402979.5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-11737436368345.748</v>
      </c>
      <c r="L5750" s="444">
        <f t="shared" ca="1" si="194"/>
        <v>-2828722164771325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-2828722164771325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-11786342353213.854</v>
      </c>
      <c r="L5751" s="444">
        <f t="shared" ca="1" si="194"/>
        <v>-2840508507124539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-2840508507124539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-11835452113018.912</v>
      </c>
      <c r="L5752" s="444">
        <f t="shared" ca="1" si="194"/>
        <v>-2852343959237558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-2852343959237558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-11884766496823.158</v>
      </c>
      <c r="L5753" s="444">
        <f t="shared" ca="1" si="194"/>
        <v>-2864228725734381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-2864228725734381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-11934286357226.588</v>
      </c>
      <c r="L5754" s="444">
        <f t="shared" ca="1" si="194"/>
        <v>-2876163012091607.5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-2876163012091607.5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-11984012550381.697</v>
      </c>
      <c r="L5755" s="444">
        <f t="shared" ca="1" si="194"/>
        <v>-2888147024641989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-2888147024641989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-12033945936008.287</v>
      </c>
      <c r="L5756" s="444">
        <f t="shared" ca="1" si="194"/>
        <v>-2900180970577997.5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-2900180970577997.5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-12084087377408.322</v>
      </c>
      <c r="L5757" s="444">
        <f t="shared" ca="1" si="194"/>
        <v>-2912265057955406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-2912265057955406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-12134437741480.857</v>
      </c>
      <c r="L5758" s="444">
        <f t="shared" ca="1" si="194"/>
        <v>-2924399495696887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-2924399495696887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-12184997898737.029</v>
      </c>
      <c r="L5759" s="444">
        <f t="shared" ca="1" si="194"/>
        <v>-2936584493595624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-2936584493595624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-12235768723315.1</v>
      </c>
      <c r="L5760" s="444">
        <f t="shared" ca="1" si="194"/>
        <v>-2948820262318939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-2948820262318939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-12286751092995.578</v>
      </c>
      <c r="L5761" s="444">
        <f t="shared" ca="1" si="194"/>
        <v>-2961107013411934.5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-2961107013411934.5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-12337945889216.395</v>
      </c>
      <c r="L5762" s="444">
        <f t="shared" ca="1" si="194"/>
        <v>-2973444959301151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-2973444959301151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-12389353997088.129</v>
      </c>
      <c r="L5763" s="444">
        <f t="shared" ca="1" si="194"/>
        <v>-2985834313298239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-2985834313298239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-12440976305409.328</v>
      </c>
      <c r="L5764" s="444">
        <f t="shared" ca="1" si="194"/>
        <v>-2998275289603648.5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-2998275289603648.5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-12492813706681.869</v>
      </c>
      <c r="L5765" s="444">
        <f t="shared" ca="1" si="194"/>
        <v>-3010768103310330.5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-3010768103310330.5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-12544867097126.377</v>
      </c>
      <c r="L5766" s="444">
        <f t="shared" ca="1" si="194"/>
        <v>-3023312970407457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-3023312970407457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-12597137376697.738</v>
      </c>
      <c r="L5767" s="444">
        <f t="shared" ca="1" si="194"/>
        <v>-3035910107784154.5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-3035910107784154.5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-12649625449100.645</v>
      </c>
      <c r="L5768" s="444">
        <f t="shared" ca="1" si="194"/>
        <v>-3048559733233255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-3048559733233255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-12702332221805.229</v>
      </c>
      <c r="L5769" s="444">
        <f t="shared" ca="1" si="194"/>
        <v>-3061262065455060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-3061262065455060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-12755258606062.75</v>
      </c>
      <c r="L5770" s="444">
        <f t="shared" ca="1" si="194"/>
        <v>-3074017324061123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-3074017324061123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-12808405516921.346</v>
      </c>
      <c r="L5771" s="444">
        <f t="shared" ca="1" si="194"/>
        <v>-3086825729578044.5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-3086825729578044.5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-12861773873241.852</v>
      </c>
      <c r="L5772" s="444">
        <f t="shared" ca="1" si="194"/>
        <v>-3099687503451286.5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-3099687503451286.5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-12915364597713.693</v>
      </c>
      <c r="L5773" s="444">
        <f t="shared" ca="1" si="194"/>
        <v>-3112602868049000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-3112602868049000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-12969178616870.834</v>
      </c>
      <c r="L5774" s="444">
        <f t="shared" ca="1" si="194"/>
        <v>-3125572046665871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-3125572046665871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-13023216861107.795</v>
      </c>
      <c r="L5775" s="444">
        <f t="shared" ca="1" si="194"/>
        <v>-3138595263526979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-3138595263526979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-13077480264695.746</v>
      </c>
      <c r="L5776" s="444">
        <f t="shared" ca="1" si="194"/>
        <v>-3151672743791674.5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-3151672743791674.5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-13131969765798.645</v>
      </c>
      <c r="L5777" s="444">
        <f t="shared" ca="1" si="194"/>
        <v>-3164804713557473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-3164804713557473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-13186686306489.471</v>
      </c>
      <c r="L5778" s="444">
        <f t="shared" ca="1" si="194"/>
        <v>-3177991399863962.5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-3177991399863962.5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-13241630832766.51</v>
      </c>
      <c r="L5779" s="444">
        <f t="shared" ca="1" si="194"/>
        <v>-3191233030696729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-3191233030696729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-13296804294569.703</v>
      </c>
      <c r="L5780" s="444">
        <f t="shared" ca="1" si="194"/>
        <v>-3204529834991298.5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-3204529834991298.5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-13352207645797.076</v>
      </c>
      <c r="L5781" s="444">
        <f t="shared" ca="1" si="194"/>
        <v>-3217882042637095.5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-3217882042637095.5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-13407841844321.23</v>
      </c>
      <c r="L5782" s="444">
        <f t="shared" ca="1" si="194"/>
        <v>-3231289884481416.5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-3231289884481416.5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-13463707852005.902</v>
      </c>
      <c r="L5783" s="444">
        <f t="shared" ca="1" si="194"/>
        <v>-3244753592333422.5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-3244753592333422.5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-13519806634722.594</v>
      </c>
      <c r="L5784" s="444">
        <f t="shared" ca="1" si="194"/>
        <v>-3258273398968145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-3258273398968145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-13576139162367.271</v>
      </c>
      <c r="L5785" s="444">
        <f t="shared" ca="1" si="194"/>
        <v>-3271849538130512.5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-3271849538130512.5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-13632706408877.135</v>
      </c>
      <c r="L5786" s="444">
        <f t="shared" ca="1" si="194"/>
        <v>-3285482244539389.5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-3285482244539389.5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-13689509352247.457</v>
      </c>
      <c r="L5787" s="444">
        <f t="shared" ca="1" si="194"/>
        <v>-3299171753891637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-3299171753891637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-13746548974548.488</v>
      </c>
      <c r="L5788" s="444">
        <f t="shared" ca="1" si="194"/>
        <v>-3312918302866185.5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-3312918302866185.5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-13803826261942.439</v>
      </c>
      <c r="L5789" s="444">
        <f t="shared" ca="1" si="194"/>
        <v>-3326722129128128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-3326722129128128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-13861342204700.533</v>
      </c>
      <c r="L5790" s="444">
        <f t="shared" ca="1" si="194"/>
        <v>-3340583471332828.5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-3340583471332828.5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-13919097797220.119</v>
      </c>
      <c r="L5791" s="444">
        <f t="shared" ca="1" si="194"/>
        <v>-3354502569130048.5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-3354502569130048.5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-13977094038041.869</v>
      </c>
      <c r="L5792" s="444">
        <f t="shared" ca="1" si="194"/>
        <v>-3368479663168090.5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-3368479663168090.5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-14035331929867.043</v>
      </c>
      <c r="L5793" s="444">
        <f t="shared" ca="1" si="194"/>
        <v>-3382514995097957.5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-3382514995097957.5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-14093812479574.822</v>
      </c>
      <c r="L5794" s="444">
        <f t="shared" ca="1" si="194"/>
        <v>-3396608807577532.5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-3396608807577532.5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-14152536698239.719</v>
      </c>
      <c r="L5795" s="444">
        <f t="shared" ca="1" si="194"/>
        <v>-3410761344275772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-3410761344275772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-14211505601149.049</v>
      </c>
      <c r="L5796" s="444">
        <f t="shared" ca="1" si="194"/>
        <v>-3424972849876921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-3424972849876921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-14270720207820.504</v>
      </c>
      <c r="L5797" s="444">
        <f t="shared" ca="1" si="194"/>
        <v>-3439243570084741.5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-3439243570084741.5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-14330181542019.756</v>
      </c>
      <c r="L5798" s="444">
        <f t="shared" ca="1" si="194"/>
        <v>-3453573751626761.5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-3453573751626761.5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-14389890631778.172</v>
      </c>
      <c r="L5799" s="444">
        <f t="shared" ca="1" si="194"/>
        <v>-3467963642258539.5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-3467963642258539.5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-14449848509410.58</v>
      </c>
      <c r="L5800" s="444">
        <f t="shared" ca="1" si="194"/>
        <v>-3482413490767950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-3482413490767950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-14510056211533.125</v>
      </c>
      <c r="L5801" s="444">
        <f t="shared" ca="1" si="194"/>
        <v>-3496923546979483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-3496923546979483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-14570514779081.18</v>
      </c>
      <c r="L5802" s="444">
        <f t="shared" ca="1" si="194"/>
        <v>-3511494061758564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-3511494061758564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-14631225257327.35</v>
      </c>
      <c r="L5803" s="444">
        <f t="shared" ca="1" si="194"/>
        <v>-3526125287015891.5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-3526125287015891.5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-14692188695899.545</v>
      </c>
      <c r="L5804" s="444">
        <f t="shared" ca="1" si="194"/>
        <v>-3540817475711791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-3540817475711791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-14753406148799.131</v>
      </c>
      <c r="L5805" s="444">
        <f t="shared" ca="1" si="194"/>
        <v>-3555570881860590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-3555570881860590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-14814878674419.125</v>
      </c>
      <c r="L5806" s="444">
        <f t="shared" ca="1" si="194"/>
        <v>-3570385760535009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-3570385760535009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-14876607335562.537</v>
      </c>
      <c r="L5807" s="444">
        <f t="shared" ca="1" si="194"/>
        <v>-3585262367870571.5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-3585262367870571.5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-14938593199460.715</v>
      </c>
      <c r="L5808" s="444">
        <f t="shared" ca="1" si="194"/>
        <v>-3600200961070032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-3600200961070032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-15000837337791.799</v>
      </c>
      <c r="L5809" s="444">
        <f t="shared" ca="1" si="194"/>
        <v>-3615201798407824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-3615201798407824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-15063340826699.266</v>
      </c>
      <c r="L5810" s="444">
        <f t="shared" ca="1" si="194"/>
        <v>-3630265139234523.5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-3630265139234523.5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-15126104746810.512</v>
      </c>
      <c r="L5811" s="444">
        <f t="shared" ca="1" si="194"/>
        <v>-3645391243981334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-3645391243981334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-15189130183255.559</v>
      </c>
      <c r="L5812" s="444">
        <f t="shared" ca="1" si="194"/>
        <v>-3660580374164589.5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-3660580374164589.5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-15252418225685.789</v>
      </c>
      <c r="L5813" s="444">
        <f t="shared" ca="1" si="194"/>
        <v>-3675832792390275.5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-3675832792390275.5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-15315969968292.814</v>
      </c>
      <c r="L5814" s="444">
        <f t="shared" ca="1" si="194"/>
        <v>-3691148762358568.5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-3691148762358568.5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-15379786509827.369</v>
      </c>
      <c r="L5815" s="444">
        <f t="shared" ca="1" si="194"/>
        <v>-3706528548868396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-3706528548868396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-15443868953618.318</v>
      </c>
      <c r="L5816" s="444">
        <f t="shared" ca="1" si="194"/>
        <v>-3721972417822014.5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-3721972417822014.5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-15508218407591.727</v>
      </c>
      <c r="L5817" s="444">
        <f t="shared" ca="1" si="194"/>
        <v>-3737480636229606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-3737480636229606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-15572835984290.025</v>
      </c>
      <c r="L5818" s="444">
        <f t="shared" ca="1" si="194"/>
        <v>-3753053472213896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-3753053472213896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-15637722800891.23</v>
      </c>
      <c r="L5819" s="444">
        <f t="shared" ca="1" si="194"/>
        <v>-3768691195014787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-3768691195014787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-15702879979228.279</v>
      </c>
      <c r="L5820" s="444">
        <f t="shared" ca="1" si="194"/>
        <v>-3784394074994015.5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-3784394074994015.5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-15768308645808.396</v>
      </c>
      <c r="L5821" s="444">
        <f t="shared" ca="1" si="194"/>
        <v>-3800162383639824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-3800162383639824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-15834009931832.6</v>
      </c>
      <c r="L5822" s="444">
        <f t="shared" ca="1" si="194"/>
        <v>-3815996393571656.5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-3815996393571656.5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-15899984973215.232</v>
      </c>
      <c r="L5823" s="444">
        <f t="shared" ca="1" si="194"/>
        <v>-3831896378544871.5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-3831896378544871.5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-15966234910603.629</v>
      </c>
      <c r="L5824" s="444">
        <f t="shared" ca="1" si="194"/>
        <v>-3847862613455475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-3847862613455475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-16032760889397.814</v>
      </c>
      <c r="L5825" s="444">
        <f t="shared" ca="1" si="194"/>
        <v>-3863895374344873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-3863895374344873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-16099564059770.303</v>
      </c>
      <c r="L5826" s="444">
        <f t="shared" ca="1" si="194"/>
        <v>-3879994938404643.5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-3879994938404643.5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-16166645576686.012</v>
      </c>
      <c r="L5827" s="444">
        <f t="shared" ca="1" si="194"/>
        <v>-3896161583981329.5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-3896161583981329.5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-16234006599922.209</v>
      </c>
      <c r="L5828" s="444">
        <f t="shared" ca="1" si="194"/>
        <v>-3912395590581251.5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-3912395590581251.5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-16301648294088.547</v>
      </c>
      <c r="L5829" s="444">
        <f t="shared" ca="1" si="194"/>
        <v>-3928697238875340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-3928697238875340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-16369571828647.248</v>
      </c>
      <c r="L5830" s="444">
        <f t="shared" ca="1" si="194"/>
        <v>-3945066810703987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-3945066810703987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-16437778377933.279</v>
      </c>
      <c r="L5831" s="444">
        <f t="shared" ca="1" si="194"/>
        <v>-3961504589081920.5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-3961504589081920.5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-16506269121174.668</v>
      </c>
      <c r="L5832" s="444">
        <f t="shared" ca="1" si="194"/>
        <v>-3978010858203095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-3978010858203095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-16575045242512.896</v>
      </c>
      <c r="L5833" s="444">
        <f t="shared" ca="1" si="194"/>
        <v>-3994585903445608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-3994585903445608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-16644107931023.367</v>
      </c>
      <c r="L5834" s="444">
        <f t="shared" ca="1" si="194"/>
        <v>-4011230011376631.5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-4011230011376631.5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-16713458380735.967</v>
      </c>
      <c r="L5835" s="444">
        <f t="shared" ca="1" si="194"/>
        <v>-4027943469757367.5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-4027943469757367.5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-16783097790655.697</v>
      </c>
      <c r="L5836" s="444">
        <f t="shared" ca="1" si="194"/>
        <v>-4044726567548023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-4044726567548023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-16853027364783.43</v>
      </c>
      <c r="L5837" s="444">
        <f t="shared" ca="1" si="194"/>
        <v>-4061579594912806.5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-4061579594912806.5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-16923248312136.693</v>
      </c>
      <c r="L5838" s="444">
        <f t="shared" ca="1" si="194"/>
        <v>-4078502843224943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-4078502843224943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-16993761846770.596</v>
      </c>
      <c r="L5839" s="444">
        <f t="shared" ca="1" si="194"/>
        <v>-4095496605071713.5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-4095496605071713.5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-17064569187798.807</v>
      </c>
      <c r="L5840" s="444">
        <f t="shared" ca="1" si="194"/>
        <v>-4112561174259512.5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-4112561174259512.5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-17135671559414.635</v>
      </c>
      <c r="L5841" s="444">
        <f t="shared" ca="1" si="194"/>
        <v>-4129696845818927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-4129696845818927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-17207070190912.195</v>
      </c>
      <c r="L5842" s="444">
        <f t="shared" ca="1" si="194"/>
        <v>-4146903916009839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-4146903916009839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-17278766316707.662</v>
      </c>
      <c r="L5843" s="444">
        <f t="shared" ca="1" si="194"/>
        <v>-4164182682326546.5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-4164182682326546.5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-17350761176360.607</v>
      </c>
      <c r="L5844" s="444">
        <f t="shared" ca="1" si="194"/>
        <v>-4181533443502907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-4181533443502907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-17423056014595.443</v>
      </c>
      <c r="L5845" s="444">
        <f t="shared" ca="1" si="194"/>
        <v>-4198956499517502.5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-4198956499517502.5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-17495652081322.928</v>
      </c>
      <c r="L5846" s="444">
        <f t="shared" ca="1" si="194"/>
        <v>-4216452151598825.5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-4216452151598825.5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-17568550631661.771</v>
      </c>
      <c r="L5847" s="444">
        <f t="shared" ca="1" si="194"/>
        <v>-4234020702230487.5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-4234020702230487.5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-17641752925960.363</v>
      </c>
      <c r="L5848" s="444">
        <f t="shared" ca="1" si="194"/>
        <v>-4251662455156448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-4251662455156448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-17715260229818.531</v>
      </c>
      <c r="L5849" s="444">
        <f t="shared" ca="1" si="194"/>
        <v>-4269377715386266.5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-4269377715386266.5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-17789073814109.445</v>
      </c>
      <c r="L5850" s="444">
        <f t="shared" ca="1" si="194"/>
        <v>-4287166789200376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-4287166789200376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-17863194955001.566</v>
      </c>
      <c r="L5851" s="444">
        <f t="shared" ca="1" si="194"/>
        <v>-4305029984155377.5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-4305029984155377.5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-17937624933980.738</v>
      </c>
      <c r="L5852" s="444">
        <f t="shared" ca="1" si="194"/>
        <v>-4322967609089358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-4322967609089358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-18012365037872.328</v>
      </c>
      <c r="L5853" s="444">
        <f t="shared" ca="1" si="194"/>
        <v>-4340979974127230.5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-4340979974127230.5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-18087416558863.461</v>
      </c>
      <c r="L5854" s="444">
        <f t="shared" ca="1" si="194"/>
        <v>-4359067390686094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-4359067390686094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-18162780794525.391</v>
      </c>
      <c r="L5855" s="444">
        <f t="shared" ca="1" si="194"/>
        <v>-4377230171480619.5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-4377230171480619.5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-18238459047835.914</v>
      </c>
      <c r="L5856" s="444">
        <f t="shared" ca="1" si="194"/>
        <v>-4395468630528455.5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-4395468630528455.5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-18314452627201.898</v>
      </c>
      <c r="L5857" s="444">
        <f t="shared" ca="1" si="194"/>
        <v>-4413783083155657.5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-4413783083155657.5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-18390762846481.906</v>
      </c>
      <c r="L5858" s="444">
        <f t="shared" ca="1" si="194"/>
        <v>-4432173846002139.5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-4432173846002139.5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-18467391025008.914</v>
      </c>
      <c r="L5859" s="444">
        <f t="shared" ca="1" si="194"/>
        <v>-4450641237027148.5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-4450641237027148.5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-18544338487613.117</v>
      </c>
      <c r="L5860" s="444">
        <f t="shared" ca="1" si="194"/>
        <v>-4469185575514761.5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-4469185575514761.5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-18621606564644.84</v>
      </c>
      <c r="L5861" s="444">
        <f t="shared" ca="1" si="194"/>
        <v>-4487807182079406.5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-4487807182079406.5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-18699196591997.527</v>
      </c>
      <c r="L5862" s="444">
        <f t="shared" ca="1" si="194"/>
        <v>-4506506378671404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-4506506378671404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-18777109911130.852</v>
      </c>
      <c r="L5863" s="444">
        <f t="shared" ca="1" si="194"/>
        <v>-4525283488582535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-4525283488582535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-18855347869093.895</v>
      </c>
      <c r="L5864" s="444">
        <f t="shared" ca="1" si="194"/>
        <v>-4544138836451629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-4544138836451629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-18933911818548.453</v>
      </c>
      <c r="L5865" s="444">
        <f t="shared" ca="1" si="194"/>
        <v>-4563072748270177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-4563072748270177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-19012803117792.402</v>
      </c>
      <c r="L5866" s="444">
        <f t="shared" ca="1" si="194"/>
        <v>-4582085551387969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-4582085551387969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-19092023130783.203</v>
      </c>
      <c r="L5867" s="444">
        <f t="shared" ca="1" si="194"/>
        <v>-4601177574518752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-4601177574518752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-19171573227161.465</v>
      </c>
      <c r="L5868" s="444">
        <f t="shared" ca="1" si="194"/>
        <v>-4620349147745913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-4620349147745913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-19251454782274.637</v>
      </c>
      <c r="L5869" s="444">
        <f t="shared" ca="1" si="194"/>
        <v>-4639600602528188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-4639600602528188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-19331669177200.781</v>
      </c>
      <c r="L5870" s="444">
        <f t="shared" ca="1" si="194"/>
        <v>-4658932271705389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-4658932271705389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-19412217798772.453</v>
      </c>
      <c r="L5871" s="444">
        <f t="shared" ca="1" si="194"/>
        <v>-4678344489504161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-4678344489504161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-19493102039600.672</v>
      </c>
      <c r="L5872" s="444">
        <f t="shared" ca="1" si="194"/>
        <v>-4697837591543762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-4697837591543762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-19574323298099.008</v>
      </c>
      <c r="L5873" s="444">
        <f t="shared" ref="L5873:L6127" ca="1" si="199">I5873-J5873+K5873</f>
        <v>-4717411914841861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-4717411914841861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-19655882978507.754</v>
      </c>
      <c r="L5874" s="444">
        <f t="shared" ca="1" si="199"/>
        <v>-4737067797820369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-4737067797820369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-19737782490918.203</v>
      </c>
      <c r="L5875" s="444">
        <f t="shared" ca="1" si="199"/>
        <v>-4756805580311287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-4756805580311287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-19820023251297.027</v>
      </c>
      <c r="L5876" s="444">
        <f t="shared" ca="1" si="199"/>
        <v>-4776625603562584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-4776625603562584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-19902606681510.766</v>
      </c>
      <c r="L5877" s="444">
        <f t="shared" ca="1" si="199"/>
        <v>-4796528210244095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-4796528210244095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-19985534209350.395</v>
      </c>
      <c r="L5878" s="444">
        <f t="shared" ca="1" si="199"/>
        <v>-4816513744453445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-4816513744453445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-20068807268556.02</v>
      </c>
      <c r="L5879" s="444">
        <f t="shared" ca="1" si="199"/>
        <v>-4836582551722001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-4836582551722001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-20152427298841.672</v>
      </c>
      <c r="L5880" s="444">
        <f t="shared" ca="1" si="199"/>
        <v>-4856734979020843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-4856734979020843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-20236395745920.18</v>
      </c>
      <c r="L5881" s="444">
        <f t="shared" ca="1" si="199"/>
        <v>-4876971374766763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-4876971374766763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-20320714061528.18</v>
      </c>
      <c r="L5882" s="444">
        <f t="shared" ca="1" si="199"/>
        <v>-4897292088828291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-4897292088828291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-20405383703451.211</v>
      </c>
      <c r="L5883" s="444">
        <f t="shared" ca="1" si="199"/>
        <v>-4917697472531742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-4917697472531742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-20490406135548.926</v>
      </c>
      <c r="L5884" s="444">
        <f t="shared" ca="1" si="199"/>
        <v>-4938187878667291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-4938187878667291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-20575782827780.379</v>
      </c>
      <c r="L5885" s="444">
        <f t="shared" ca="1" si="199"/>
        <v>-4958763661495071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-4958763661495071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-20661515256229.461</v>
      </c>
      <c r="L5886" s="444">
        <f t="shared" ca="1" si="199"/>
        <v>-4979425176751300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-4979425176751300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-20747604903130.418</v>
      </c>
      <c r="L5887" s="444">
        <f t="shared" ca="1" si="199"/>
        <v>-5000172781654430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-5000172781654430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-20834053256893.457</v>
      </c>
      <c r="L5888" s="444">
        <f t="shared" ca="1" si="199"/>
        <v>-5021006834911323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-5021006834911323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-20920861812130.512</v>
      </c>
      <c r="L5889" s="444">
        <f t="shared" ca="1" si="199"/>
        <v>-5041927696723454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-5041927696723454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-21008032069681.059</v>
      </c>
      <c r="L5890" s="444">
        <f t="shared" ca="1" si="199"/>
        <v>-5062935728793135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-5062935728793135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-21095565536638.063</v>
      </c>
      <c r="L5891" s="444">
        <f t="shared" ca="1" si="199"/>
        <v>-5084031294329773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-5084031294329773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-21183463726374.055</v>
      </c>
      <c r="L5892" s="444">
        <f t="shared" ca="1" si="199"/>
        <v>-5105214758056147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-5105214758056147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-21271728158567.277</v>
      </c>
      <c r="L5893" s="444">
        <f t="shared" ca="1" si="199"/>
        <v>-5126486486214714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-5126486486214714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-21360360359227.977</v>
      </c>
      <c r="L5894" s="444">
        <f t="shared" ca="1" si="199"/>
        <v>-5147846846573942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-5147846846573942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-21449361860724.758</v>
      </c>
      <c r="L5895" s="444">
        <f t="shared" ca="1" si="199"/>
        <v>-5169296208434667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-5169296208434667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-21538734201811.113</v>
      </c>
      <c r="L5896" s="444">
        <f t="shared" ca="1" si="199"/>
        <v>-5190834942636478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-5190834942636478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-21628478927651.992</v>
      </c>
      <c r="L5897" s="444">
        <f t="shared" ca="1" si="199"/>
        <v>-5212463421564130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-5212463421564130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-21718597589850.543</v>
      </c>
      <c r="L5898" s="444">
        <f t="shared" ca="1" si="199"/>
        <v>-5234182019153981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-5234182019153981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-21809091746474.922</v>
      </c>
      <c r="L5899" s="444">
        <f t="shared" ca="1" si="199"/>
        <v>-5255991110900456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-5255991110900456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-21899962962085.234</v>
      </c>
      <c r="L5900" s="444">
        <f t="shared" ca="1" si="199"/>
        <v>-5277891073862541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-5277891073862541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-21991212807760.586</v>
      </c>
      <c r="L5901" s="444">
        <f t="shared" ca="1" si="199"/>
        <v>-5299882286670302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-5299882286670302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-22082842861126.258</v>
      </c>
      <c r="L5902" s="444">
        <f t="shared" ca="1" si="199"/>
        <v>-5321965129531428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-5321965129531428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-22174854706380.949</v>
      </c>
      <c r="L5903" s="444">
        <f t="shared" ca="1" si="199"/>
        <v>-5344139984237809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-5344139984237809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-22267249934324.203</v>
      </c>
      <c r="L5904" s="444">
        <f t="shared" ca="1" si="199"/>
        <v>-5366407234172133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-5366407234172133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-22360030142383.887</v>
      </c>
      <c r="L5905" s="444">
        <f t="shared" ca="1" si="199"/>
        <v>-5388767264314517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-5388767264314517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-22453196934643.82</v>
      </c>
      <c r="L5906" s="444">
        <f t="shared" ca="1" si="199"/>
        <v>-5411220461249161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-5411220461249161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-22546751921871.504</v>
      </c>
      <c r="L5907" s="444">
        <f t="shared" ca="1" si="199"/>
        <v>-5433767213171033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-5433767213171033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-22640696721545.969</v>
      </c>
      <c r="L5908" s="444">
        <f t="shared" ca="1" si="199"/>
        <v>-5456407909892579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-5456407909892579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-22735032957885.746</v>
      </c>
      <c r="L5909" s="444">
        <f t="shared" ca="1" si="199"/>
        <v>-5479142942850465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-5479142942850465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-22829762261876.938</v>
      </c>
      <c r="L5910" s="444">
        <f t="shared" ca="1" si="199"/>
        <v>-5501972705112342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-5501972705112342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-22924886271301.426</v>
      </c>
      <c r="L5911" s="444">
        <f t="shared" ca="1" si="199"/>
        <v>-5524897591383643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-5524897591383643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-23020406630765.18</v>
      </c>
      <c r="L5912" s="444">
        <f t="shared" ca="1" si="199"/>
        <v>-5547917998014408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-5547917998014408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-23116324991726.699</v>
      </c>
      <c r="L5913" s="444">
        <f t="shared" ca="1" si="199"/>
        <v>-5571034323006135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-5571034323006135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-23212643012525.563</v>
      </c>
      <c r="L5914" s="444">
        <f t="shared" ca="1" si="199"/>
        <v>-5594246966018661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-5594246966018661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-23309362358411.086</v>
      </c>
      <c r="L5915" s="444">
        <f t="shared" ca="1" si="199"/>
        <v>-5617556328377072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-5617556328377072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-23406484701571.133</v>
      </c>
      <c r="L5916" s="444">
        <f t="shared" ca="1" si="199"/>
        <v>-5640962813078643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-5640962813078643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-23504011721161.012</v>
      </c>
      <c r="L5917" s="444">
        <f t="shared" ca="1" si="199"/>
        <v>-5664466824799804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-5664466824799804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-23601945103332.516</v>
      </c>
      <c r="L5918" s="444">
        <f t="shared" ca="1" si="199"/>
        <v>-5688068769903137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-5688068769903137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-23700286541263.07</v>
      </c>
      <c r="L5919" s="444">
        <f t="shared" ca="1" si="199"/>
        <v>-5711769056444400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-5711769056444400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-23799037735185</v>
      </c>
      <c r="L5920" s="444">
        <f t="shared" ca="1" si="199"/>
        <v>-5735568094179585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-5735568094179585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-23898200392414.938</v>
      </c>
      <c r="L5921" s="444">
        <f t="shared" ca="1" si="199"/>
        <v>-5759466294572000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-5759466294572000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-23997776227383.332</v>
      </c>
      <c r="L5922" s="444">
        <f t="shared" ca="1" si="199"/>
        <v>-5783464070799383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-5783464070799383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-24097766961664.094</v>
      </c>
      <c r="L5923" s="444">
        <f t="shared" ca="1" si="199"/>
        <v>-5807561837761047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-5807561837761047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-24198174324004.363</v>
      </c>
      <c r="L5924" s="444">
        <f t="shared" ca="1" si="199"/>
        <v>-5831760012085051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-5831760012085051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-24299000050354.379</v>
      </c>
      <c r="L5925" s="444">
        <f t="shared" ca="1" si="199"/>
        <v>-5856059012135405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-5856059012135405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-24400245883897.52</v>
      </c>
      <c r="L5926" s="444">
        <f t="shared" ca="1" si="199"/>
        <v>-5880459258019303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-5880459258019303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-24501913575080.43</v>
      </c>
      <c r="L5927" s="444">
        <f t="shared" ca="1" si="199"/>
        <v>-5904961171594383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-5904961171594383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-24604004881643.262</v>
      </c>
      <c r="L5928" s="444">
        <f t="shared" ca="1" si="199"/>
        <v>-5929565176476026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-5929565176476026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-24706521568650.109</v>
      </c>
      <c r="L5929" s="444">
        <f t="shared" ca="1" si="199"/>
        <v>-5954271698044676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-5954271698044676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-24809465408519.484</v>
      </c>
      <c r="L5930" s="444">
        <f t="shared" ca="1" si="199"/>
        <v>-5979081163453195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-5979081163453195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-24912838181054.98</v>
      </c>
      <c r="L5931" s="444">
        <f t="shared" ca="1" si="199"/>
        <v>-6003994001634250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-6003994001634250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-25016641673476.043</v>
      </c>
      <c r="L5932" s="444">
        <f t="shared" ca="1" si="199"/>
        <v>-6029010643307726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-6029010643307726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-25120877680448.859</v>
      </c>
      <c r="L5933" s="444">
        <f t="shared" ca="1" si="199"/>
        <v>-6054131520988175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-6054131520988175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-25225548004117.395</v>
      </c>
      <c r="L5934" s="444">
        <f t="shared" ca="1" si="199"/>
        <v>-6079357068992292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-6079357068992292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-25330654454134.551</v>
      </c>
      <c r="L5935" s="444">
        <f t="shared" ca="1" si="199"/>
        <v>-6104687723446427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-6104687723446427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-25436198847693.445</v>
      </c>
      <c r="L5936" s="444">
        <f t="shared" ca="1" si="199"/>
        <v>-6130123922294120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-6130123922294120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-25542183009558.832</v>
      </c>
      <c r="L5937" s="444">
        <f t="shared" ca="1" si="199"/>
        <v>-6155666105303679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-6155666105303679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-25648608772098.664</v>
      </c>
      <c r="L5938" s="444">
        <f t="shared" ca="1" si="199"/>
        <v>-6181314714075778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-6181314714075778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-25755477975315.742</v>
      </c>
      <c r="L5939" s="444">
        <f t="shared" ca="1" si="199"/>
        <v>-6207070192051094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-6207070192051094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-25862792466879.559</v>
      </c>
      <c r="L5940" s="444">
        <f t="shared" ca="1" si="199"/>
        <v>-6232932984517974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-6232932984517974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-25970554102158.227</v>
      </c>
      <c r="L5941" s="444">
        <f t="shared" ca="1" si="199"/>
        <v>-6258903538620132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-6258903538620132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-26078764744250.551</v>
      </c>
      <c r="L5942" s="444">
        <f t="shared" ca="1" si="199"/>
        <v>-6284982303364383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-6284982303364383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-26187426264018.262</v>
      </c>
      <c r="L5943" s="444">
        <f t="shared" ca="1" si="199"/>
        <v>-6311169729628401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-6311169729628401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-26296540540118.336</v>
      </c>
      <c r="L5944" s="444">
        <f t="shared" ca="1" si="199"/>
        <v>-6337466270168519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-6337466270168519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-26406109459035.496</v>
      </c>
      <c r="L5945" s="444">
        <f t="shared" ca="1" si="199"/>
        <v>-6363872379627554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-6363872379627554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-26516134915114.809</v>
      </c>
      <c r="L5946" s="444">
        <f t="shared" ca="1" si="199"/>
        <v>-6390388514542669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-6390388514542669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-26626618810594.453</v>
      </c>
      <c r="L5947" s="444">
        <f t="shared" ca="1" si="199"/>
        <v>-6417015133353263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-6417015133353263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-26737563055638.594</v>
      </c>
      <c r="L5948" s="444">
        <f t="shared" ca="1" si="199"/>
        <v>-6443752696408902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-6443752696408902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-26848969568370.426</v>
      </c>
      <c r="L5949" s="444">
        <f t="shared" ca="1" si="199"/>
        <v>-6470601665977272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-6470601665977272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-26960840274905.301</v>
      </c>
      <c r="L5950" s="444">
        <f t="shared" ca="1" si="199"/>
        <v>-6497562506252177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-6497562506252177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-27073177109384.07</v>
      </c>
      <c r="L5951" s="444">
        <f t="shared" ca="1" si="199"/>
        <v>-6524635683361561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-6524635683361561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-27185982014006.504</v>
      </c>
      <c r="L5952" s="444">
        <f t="shared" ca="1" si="199"/>
        <v>-6551821665375568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-6551821665375568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-27299256939064.867</v>
      </c>
      <c r="L5953" s="444">
        <f t="shared" ca="1" si="199"/>
        <v>-6579120922314633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-6579120922314633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-27413003842977.637</v>
      </c>
      <c r="L5954" s="444">
        <f t="shared" ca="1" si="199"/>
        <v>-6606533926157611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-6606533926157611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-27527224692323.379</v>
      </c>
      <c r="L5955" s="444">
        <f t="shared" ca="1" si="199"/>
        <v>-6634061150849934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-6634061150849934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-27641921461874.727</v>
      </c>
      <c r="L5956" s="444">
        <f t="shared" ca="1" si="199"/>
        <v>-6661703072311809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-6661703072311809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-27757096134632.539</v>
      </c>
      <c r="L5957" s="444">
        <f t="shared" ca="1" si="199"/>
        <v>-6689460168446442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-6689460168446442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-27872750701860.176</v>
      </c>
      <c r="L5958" s="444">
        <f t="shared" ca="1" si="199"/>
        <v>-6717332919148302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-6717332919148302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-27988887163117.926</v>
      </c>
      <c r="L5959" s="444">
        <f t="shared" ca="1" si="199"/>
        <v>-6745321806311420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-6745321806311420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-28105507526297.582</v>
      </c>
      <c r="L5960" s="444">
        <f t="shared" ca="1" si="199"/>
        <v>-6773427313837718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-6773427313837718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-28222613807657.156</v>
      </c>
      <c r="L5961" s="444">
        <f t="shared" ca="1" si="199"/>
        <v>-6801649927645375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-6801649927645375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-28340208031855.73</v>
      </c>
      <c r="L5962" s="444">
        <f t="shared" ca="1" si="199"/>
        <v>-6829990135677231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-6829990135677231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-28458292231988.461</v>
      </c>
      <c r="L5963" s="444">
        <f t="shared" ca="1" si="199"/>
        <v>-6858448427909219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-6858448427909219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-28576868449621.746</v>
      </c>
      <c r="L5964" s="444">
        <f t="shared" ca="1" si="199"/>
        <v>-6887025296358841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-6887025296358841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-28695938734828.504</v>
      </c>
      <c r="L5965" s="444">
        <f t="shared" ca="1" si="199"/>
        <v>-6915721235093670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-6915721235093670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-28815505146223.625</v>
      </c>
      <c r="L5966" s="444">
        <f t="shared" ca="1" si="199"/>
        <v>-6944536740239894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-6944536740239894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-28935569750999.559</v>
      </c>
      <c r="L5967" s="444">
        <f t="shared" ca="1" si="199"/>
        <v>-6973472309990894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-6973472309990894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-29056134624962.059</v>
      </c>
      <c r="L5968" s="444">
        <f t="shared" ca="1" si="199"/>
        <v>-7002528444615856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-7002528444615856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-29177201852566.066</v>
      </c>
      <c r="L5969" s="444">
        <f t="shared" ca="1" si="199"/>
        <v>-7031705646468422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-7031705646468422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-29298773526951.758</v>
      </c>
      <c r="L5970" s="444">
        <f t="shared" ca="1" si="199"/>
        <v>-7061004419995374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-7061004419995374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-29420851749980.723</v>
      </c>
      <c r="L5971" s="444">
        <f t="shared" ca="1" si="199"/>
        <v>-7090425271745355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-7090425271745355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-29543438632272.313</v>
      </c>
      <c r="L5972" s="444">
        <f t="shared" ca="1" si="199"/>
        <v>-7119968710377627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-7119968710377627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-29666536293240.113</v>
      </c>
      <c r="L5973" s="444">
        <f t="shared" ca="1" si="199"/>
        <v>-7149635246670867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-7149635246670867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-29790146861128.613</v>
      </c>
      <c r="L5974" s="444">
        <f t="shared" ca="1" si="199"/>
        <v>-7179425393531996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-7179425393531996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-29914272473049.984</v>
      </c>
      <c r="L5975" s="444">
        <f t="shared" ca="1" si="199"/>
        <v>-7209339666005046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-7209339666005046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-30038915275021.023</v>
      </c>
      <c r="L5976" s="444">
        <f t="shared" ca="1" si="199"/>
        <v>-7239378581280067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-7239378581280067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-30164077422000.281</v>
      </c>
      <c r="L5977" s="444">
        <f t="shared" ca="1" si="199"/>
        <v>-7269542658702067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-7269542658702067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-30289761077925.277</v>
      </c>
      <c r="L5978" s="444">
        <f t="shared" ca="1" si="199"/>
        <v>-7299832419779992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-7299832419779992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-30415968415749.965</v>
      </c>
      <c r="L5979" s="444">
        <f t="shared" ca="1" si="199"/>
        <v>-7330248388195742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-7330248388195742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-30542701617482.254</v>
      </c>
      <c r="L5980" s="444">
        <f t="shared" ca="1" si="199"/>
        <v>-7360791089813224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-7360791089813224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-30669962874221.766</v>
      </c>
      <c r="L5981" s="444">
        <f t="shared" ca="1" si="199"/>
        <v>-7391461052687446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-7391461052687446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-30797754386197.695</v>
      </c>
      <c r="L5982" s="444">
        <f t="shared" ca="1" si="199"/>
        <v>-7422258807073644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-7422258807073644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-30926078362806.855</v>
      </c>
      <c r="L5983" s="444">
        <f t="shared" ca="1" si="199"/>
        <v>-7453184885436451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-7453184885436451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-31054937022651.879</v>
      </c>
      <c r="L5984" s="444">
        <f t="shared" ca="1" si="199"/>
        <v>-7484239822459103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-7484239822459103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-31184332593579.594</v>
      </c>
      <c r="L5985" s="444">
        <f t="shared" ca="1" si="199"/>
        <v>-7515424155052683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-7515424155052683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-31314267312719.512</v>
      </c>
      <c r="L5986" s="444">
        <f t="shared" ca="1" si="199"/>
        <v>-7546738422365403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-7546738422365403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-31444743426522.508</v>
      </c>
      <c r="L5987" s="444">
        <f t="shared" ca="1" si="199"/>
        <v>-7578183165791926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-7578183165791926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-31575763190799.695</v>
      </c>
      <c r="L5988" s="444">
        <f t="shared" ca="1" si="199"/>
        <v>-7609758928982726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-7609758928982726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-31707328870761.359</v>
      </c>
      <c r="L5989" s="444">
        <f t="shared" ca="1" si="199"/>
        <v>-7641466257853487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-7641466257853487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-31839442741056.191</v>
      </c>
      <c r="L5990" s="444">
        <f t="shared" ca="1" si="199"/>
        <v>-7673305700594543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-7673305700594543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-31972107085810.598</v>
      </c>
      <c r="L5991" s="444">
        <f t="shared" ca="1" si="199"/>
        <v>-7705277807680354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-7705277807680354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-32105324198668.141</v>
      </c>
      <c r="L5992" s="444">
        <f t="shared" ca="1" si="199"/>
        <v>-7737383131879022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-7737383131879022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-32239096382829.258</v>
      </c>
      <c r="L5993" s="444">
        <f t="shared" ca="1" si="199"/>
        <v>-7769622228261851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-7769622228261851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-32373425951091.051</v>
      </c>
      <c r="L5994" s="444">
        <f t="shared" ca="1" si="199"/>
        <v>-7801995654212942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-7801995654212942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-32508315225887.258</v>
      </c>
      <c r="L5995" s="444">
        <f t="shared" ca="1" si="199"/>
        <v>-7834503969438829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-7834503969438829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-32643766539328.453</v>
      </c>
      <c r="L5996" s="444">
        <f t="shared" ca="1" si="199"/>
        <v>-7867147735978157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-7867147735978157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-32779782233242.324</v>
      </c>
      <c r="L5997" s="444">
        <f t="shared" ca="1" si="199"/>
        <v>-7899927518211399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-7899927518211399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-32916364659214.16</v>
      </c>
      <c r="L5998" s="444">
        <f t="shared" ca="1" si="199"/>
        <v>-7932843882870613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-7932843882870613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-33053516178627.559</v>
      </c>
      <c r="L5999" s="444">
        <f t="shared" ca="1" si="199"/>
        <v>-7965897399049241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-7965897399049241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-33191239162705.172</v>
      </c>
      <c r="L6000" s="444">
        <f t="shared" ca="1" si="199"/>
        <v>-7999088638211946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-7999088638211946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-33329535992549.773</v>
      </c>
      <c r="L6001" s="444">
        <f t="shared" ca="1" si="199"/>
        <v>-8032418174204496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-8032418174204496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-33468409059185.395</v>
      </c>
      <c r="L6002" s="444">
        <f t="shared" ca="1" si="199"/>
        <v>-8065886583263681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-8065886583263681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-33607860763598.672</v>
      </c>
      <c r="L6003" s="444">
        <f t="shared" ca="1" si="199"/>
        <v>-8099494444027280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-8099494444027280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-33747893516780.336</v>
      </c>
      <c r="L6004" s="444">
        <f t="shared" ca="1" si="199"/>
        <v>-8133242337544060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-8133242337544060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-33888509739766.918</v>
      </c>
      <c r="L6005" s="444">
        <f t="shared" ca="1" si="199"/>
        <v>-8167130847283827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-8167130847283827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-34029711863682.617</v>
      </c>
      <c r="L6006" s="444">
        <f t="shared" ca="1" si="199"/>
        <v>-8201160559147510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-8201160559147510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-34171502329781.293</v>
      </c>
      <c r="L6007" s="444">
        <f t="shared" ca="1" si="199"/>
        <v>-8235332061477291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-8235332061477291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-34313883589488.711</v>
      </c>
      <c r="L6008" s="444">
        <f t="shared" ca="1" si="199"/>
        <v>-8269645945066780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-8269645945066780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-34456858104444.922</v>
      </c>
      <c r="L6009" s="444">
        <f t="shared" ca="1" si="199"/>
        <v>-8304102803171225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-8304102803171225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-34600428346546.77</v>
      </c>
      <c r="L6010" s="444">
        <f t="shared" ca="1" si="199"/>
        <v>-8338703231517772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-8338703231517772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-34744596797990.719</v>
      </c>
      <c r="L6011" s="444">
        <f t="shared" ca="1" si="199"/>
        <v>-8373447828315763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-8373447828315763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-34889365951315.68</v>
      </c>
      <c r="L6012" s="444">
        <f t="shared" ca="1" si="199"/>
        <v>-8408337194267079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-8408337194267079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-35034738309446.16</v>
      </c>
      <c r="L6013" s="444">
        <f t="shared" ca="1" si="199"/>
        <v>-8443371932576525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-8443371932576525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-35180716385735.52</v>
      </c>
      <c r="L6014" s="444">
        <f t="shared" ca="1" si="199"/>
        <v>-8478552648962261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-8478552648962261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-35327302704009.422</v>
      </c>
      <c r="L6015" s="444">
        <f t="shared" ca="1" si="199"/>
        <v>-8513879951666270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-8513879951666270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-35474499798609.461</v>
      </c>
      <c r="L6016" s="444">
        <f t="shared" ca="1" si="199"/>
        <v>-8549354451464879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-8549354451464879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-35622310214436.992</v>
      </c>
      <c r="L6017" s="444">
        <f t="shared" ca="1" si="199"/>
        <v>-8584976761679316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-8584976761679316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-35770736506997.156</v>
      </c>
      <c r="L6018" s="444">
        <f t="shared" ca="1" si="199"/>
        <v>-8620747498186313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-8620747498186313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-35919781242442.969</v>
      </c>
      <c r="L6019" s="444">
        <f t="shared" ca="1" si="199"/>
        <v>-8656667279428756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-8656667279428756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-36069446997619.813</v>
      </c>
      <c r="L6020" s="444">
        <f t="shared" ca="1" si="199"/>
        <v>-8692736726426376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-8692736726426376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-36219736360109.898</v>
      </c>
      <c r="L6021" s="444">
        <f t="shared" ca="1" si="199"/>
        <v>-8728956462786486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-8728956462786486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-36370651928277.023</v>
      </c>
      <c r="L6022" s="444">
        <f t="shared" ca="1" si="199"/>
        <v>-8765327114714763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-8765327114714763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-36522196311311.516</v>
      </c>
      <c r="L6023" s="444">
        <f t="shared" ca="1" si="199"/>
        <v>-8801849311026075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-8801849311026075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-36674372129275.313</v>
      </c>
      <c r="L6024" s="444">
        <f t="shared" ca="1" si="199"/>
        <v>-8838523683155350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-8838523683155350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-36827182013147.289</v>
      </c>
      <c r="L6025" s="444">
        <f t="shared" ca="1" si="199"/>
        <v>-8875350865168497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-8875350865168497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-36980628604868.742</v>
      </c>
      <c r="L6026" s="444">
        <f t="shared" ca="1" si="199"/>
        <v>-8912331493773366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-8912331493773366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-37134714557389.023</v>
      </c>
      <c r="L6027" s="444">
        <f t="shared" ca="1" si="199"/>
        <v>-8949466208330755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-8949466208330755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-37289442534711.477</v>
      </c>
      <c r="L6028" s="444">
        <f t="shared" ca="1" si="199"/>
        <v>-8986755650865466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-8986755650865466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-37444815211939.438</v>
      </c>
      <c r="L6029" s="444">
        <f t="shared" ca="1" si="199"/>
        <v>-9024200466077406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-9024200466077406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-37600835275322.523</v>
      </c>
      <c r="L6030" s="444">
        <f t="shared" ca="1" si="199"/>
        <v>-9061801301352728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-9061801301352728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-37757505422303.031</v>
      </c>
      <c r="L6031" s="444">
        <f t="shared" ca="1" si="199"/>
        <v>-9099558806775032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-9099558806775032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-37914828361562.633</v>
      </c>
      <c r="L6032" s="444">
        <f t="shared" ca="1" si="199"/>
        <v>-9137473635136594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-9137473635136594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-38072806813069.141</v>
      </c>
      <c r="L6033" s="444">
        <f t="shared" ca="1" si="199"/>
        <v>-9175546441949664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-9175546441949664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-38231443508123.602</v>
      </c>
      <c r="L6034" s="444">
        <f t="shared" ca="1" si="199"/>
        <v>-9213777885457788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-9213777885457788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-38390741189407.453</v>
      </c>
      <c r="L6035" s="444">
        <f t="shared" ca="1" si="199"/>
        <v>-9252168626647196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-9252168626647196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-38550702611029.984</v>
      </c>
      <c r="L6036" s="444">
        <f t="shared" ca="1" si="199"/>
        <v>-9290719329258226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-9290719329258226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-38711330538575.938</v>
      </c>
      <c r="L6037" s="444">
        <f t="shared" ca="1" si="199"/>
        <v>-9329430659796802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-9329430659796802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-38872627749153.344</v>
      </c>
      <c r="L6038" s="444">
        <f t="shared" ca="1" si="199"/>
        <v>-9368303287545956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-9368303287545956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-39034597031441.484</v>
      </c>
      <c r="L6039" s="444">
        <f t="shared" ca="1" si="199"/>
        <v>-9407337884577398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-9407337884577398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-39197241185739.156</v>
      </c>
      <c r="L6040" s="444">
        <f t="shared" ca="1" si="199"/>
        <v>-9446535125763138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-9446535125763138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-39360563024013.078</v>
      </c>
      <c r="L6041" s="444">
        <f t="shared" ca="1" si="199"/>
        <v>-9485895688787152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-9485895688787152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-39524565369946.469</v>
      </c>
      <c r="L6042" s="444">
        <f t="shared" ca="1" si="199"/>
        <v>-9525420254157098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-9525420254157098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-39689251058987.906</v>
      </c>
      <c r="L6043" s="444">
        <f t="shared" ca="1" si="199"/>
        <v>-9565109505216086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-9565109505216086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-39854622938400.359</v>
      </c>
      <c r="L6044" s="444">
        <f t="shared" ca="1" si="199"/>
        <v>-9604964128154486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-9604964128154486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-40020683867310.359</v>
      </c>
      <c r="L6045" s="444">
        <f t="shared" ca="1" si="199"/>
        <v>-9644984812021796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-9644984812021796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-40187436716757.484</v>
      </c>
      <c r="L6046" s="444">
        <f t="shared" ca="1" si="199"/>
        <v>-9685172248738554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-9685172248738554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-40354884369743.977</v>
      </c>
      <c r="L6047" s="444">
        <f t="shared" ca="1" si="199"/>
        <v>-9725527133108298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-9725527133108298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-40523029721284.578</v>
      </c>
      <c r="L6048" s="444">
        <f t="shared" ca="1" si="199"/>
        <v>-9766050162829582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-9766050162829582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-40691875678456.594</v>
      </c>
      <c r="L6049" s="444">
        <f t="shared" ca="1" si="199"/>
        <v>-9806742038508038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-9806742038508038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-40861425160450.156</v>
      </c>
      <c r="L6050" s="444">
        <f t="shared" ca="1" si="199"/>
        <v>-9847603463668488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-9847603463668488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-41031681098618.703</v>
      </c>
      <c r="L6051" s="444">
        <f t="shared" ca="1" si="199"/>
        <v>-9888635144767106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-9888635144767106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-41202646436529.609</v>
      </c>
      <c r="L6052" s="444">
        <f t="shared" ca="1" si="199"/>
        <v>-9929837791203636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-9929837791203636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-41374324130015.148</v>
      </c>
      <c r="L6053" s="444">
        <f t="shared" ca="1" si="199"/>
        <v>-9971212115333652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-9971212115333652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-41546717147223.547</v>
      </c>
      <c r="L6054" s="444">
        <f t="shared" ca="1" si="199"/>
        <v>-1.0012758832480876E+16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-1.0012758832480876E+16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-41719828468670.313</v>
      </c>
      <c r="L6055" s="444">
        <f t="shared" ca="1" si="199"/>
        <v>-1.0054478660949546E+16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-1.0054478660949546E+16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-41893661087289.773</v>
      </c>
      <c r="L6056" s="444">
        <f t="shared" ca="1" si="199"/>
        <v>-1.0096372322036836E+16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-1.0096372322036836E+16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-42068218008486.813</v>
      </c>
      <c r="L6057" s="444">
        <f t="shared" ca="1" si="199"/>
        <v>-1.0138440540045322E+16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-1.0138440540045322E+16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-42243502250188.844</v>
      </c>
      <c r="L6058" s="444">
        <f t="shared" ca="1" si="199"/>
        <v>-1.018068404229551E+16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-1.018068404229551E+16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-42419516842897.961</v>
      </c>
      <c r="L6059" s="444">
        <f t="shared" ca="1" si="199"/>
        <v>-1.0223103559138408E+16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-1.0223103559138408E+16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-42596264829743.367</v>
      </c>
      <c r="L6060" s="444">
        <f t="shared" ca="1" si="199"/>
        <v>-1.0265699823968152E+16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-1.0265699823968152E+16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-42773749266533.969</v>
      </c>
      <c r="L6061" s="444">
        <f t="shared" ca="1" si="199"/>
        <v>-1.0308473573234686E+16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-1.0308473573234686E+16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-42951973221811.188</v>
      </c>
      <c r="L6062" s="444">
        <f t="shared" ca="1" si="199"/>
        <v>-1.0351425546456498E+16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-1.0351425546456498E+16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-43130939776902.078</v>
      </c>
      <c r="L6063" s="444">
        <f t="shared" ca="1" si="199"/>
        <v>-1.03945564862334E+16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-1.03945564862334E+16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-43310652025972.5</v>
      </c>
      <c r="L6064" s="444">
        <f t="shared" ca="1" si="199"/>
        <v>-1.0437867138259372E+16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-1.0437867138259372E+16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-43491113076080.719</v>
      </c>
      <c r="L6065" s="444">
        <f t="shared" ca="1" si="199"/>
        <v>-1.0481358251335452E+16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-1.0481358251335452E+16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-43672326047231.047</v>
      </c>
      <c r="L6066" s="444">
        <f t="shared" ca="1" si="199"/>
        <v>-1.0525030577382684E+16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-1.0525030577382684E+16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-43854294072427.852</v>
      </c>
      <c r="L6067" s="444">
        <f t="shared" ca="1" si="199"/>
        <v>-1.0568884871455112E+16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-1.0568884871455112E+16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-44037020297729.633</v>
      </c>
      <c r="L6068" s="444">
        <f t="shared" ca="1" si="199"/>
        <v>-1.0612921891752842E+16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-1.0612921891752842E+16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-44220507882303.508</v>
      </c>
      <c r="L6069" s="444">
        <f t="shared" ca="1" si="199"/>
        <v>-1.0657142399635146E+16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-1.0657142399635146E+16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-44404759998479.773</v>
      </c>
      <c r="L6070" s="444">
        <f t="shared" ca="1" si="199"/>
        <v>-1.0701547159633626E+16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-1.0701547159633626E+16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-44589779831806.773</v>
      </c>
      <c r="L6071" s="444">
        <f t="shared" ca="1" si="199"/>
        <v>-1.0746136939465432E+16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-1.0746136939465432E+16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-44775570581105.969</v>
      </c>
      <c r="L6072" s="444">
        <f t="shared" ca="1" si="199"/>
        <v>-1.0790912510046538E+16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-1.0790912510046538E+16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-44962135458527.242</v>
      </c>
      <c r="L6073" s="444">
        <f t="shared" ca="1" si="199"/>
        <v>-1.0835874645505066E+16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-1.0835874645505066E+16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-45149477689604.438</v>
      </c>
      <c r="L6074" s="444">
        <f t="shared" ca="1" si="199"/>
        <v>-1.088102412319467E+16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-1.088102412319467E+16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-45337600513311.125</v>
      </c>
      <c r="L6075" s="444">
        <f t="shared" ca="1" si="199"/>
        <v>-1.0926361723707982E+16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-1.0926361723707982E+16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-45526507182116.594</v>
      </c>
      <c r="L6076" s="444">
        <f t="shared" ca="1" si="199"/>
        <v>-1.0971888230890098E+16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-1.0971888230890098E+16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-45716200962042.078</v>
      </c>
      <c r="L6077" s="444">
        <f t="shared" ca="1" si="199"/>
        <v>-1.101760443185214E+16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-1.101760443185214E+16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-45906685132717.25</v>
      </c>
      <c r="L6078" s="444">
        <f t="shared" ca="1" si="199"/>
        <v>-1.1063511116984858E+16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-1.1063511116984858E+16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-46097962987436.906</v>
      </c>
      <c r="L6079" s="444">
        <f t="shared" ca="1" si="199"/>
        <v>-1.1109609079972294E+16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-1.1109609079972294E+16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-46290037833217.891</v>
      </c>
      <c r="L6080" s="444">
        <f t="shared" ca="1" si="199"/>
        <v>-1.1155899117805512E+16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-1.1155899117805512E+16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-46482912990856.297</v>
      </c>
      <c r="L6081" s="444">
        <f t="shared" ca="1" si="199"/>
        <v>-1.1202382030796368E+16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-1.1202382030796368E+16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-46676591794984.867</v>
      </c>
      <c r="L6082" s="444">
        <f t="shared" ca="1" si="199"/>
        <v>-1.1249058622591352E+16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-1.1249058622591352E+16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-46871077594130.633</v>
      </c>
      <c r="L6083" s="444">
        <f t="shared" ca="1" si="199"/>
        <v>-1.1295929700185482E+16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-1.1295929700185482E+16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-47066373750772.844</v>
      </c>
      <c r="L6084" s="444">
        <f t="shared" ca="1" si="199"/>
        <v>-1.1342996073936254E+16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-1.1342996073936254E+16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-47262483641401.055</v>
      </c>
      <c r="L6085" s="444">
        <f t="shared" ca="1" si="199"/>
        <v>-1.1390258557577656E+16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-1.1390258557577656E+16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-47459410656573.563</v>
      </c>
      <c r="L6086" s="444">
        <f t="shared" ca="1" si="199"/>
        <v>-1.143771796823423E+16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-1.143771796823423E+16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-47657158200975.961</v>
      </c>
      <c r="L6087" s="444">
        <f t="shared" ca="1" si="199"/>
        <v>-1.1485375126435206E+16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-1.1485375126435206E+16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-47855729693480.023</v>
      </c>
      <c r="L6088" s="444">
        <f t="shared" ca="1" si="199"/>
        <v>-1.1533230856128686E+16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-1.1533230856128686E+16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-48055128567202.859</v>
      </c>
      <c r="L6089" s="444">
        <f t="shared" ca="1" si="199"/>
        <v>-1.1581285984695888E+16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-1.1581285984695888E+16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-48255358269566.203</v>
      </c>
      <c r="L6090" s="444">
        <f t="shared" ca="1" si="199"/>
        <v>-1.1629541342965454E+16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-1.1629541342965454E+16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-48456422262356.055</v>
      </c>
      <c r="L6091" s="444">
        <f t="shared" ca="1" si="199"/>
        <v>-1.167799776522781E+16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-1.167799776522781E+16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-48658324021782.539</v>
      </c>
      <c r="L6092" s="444">
        <f t="shared" ca="1" si="199"/>
        <v>-1.1726656089249592E+16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-1.1726656089249592E+16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-48861067038539.969</v>
      </c>
      <c r="L6093" s="444">
        <f t="shared" ca="1" si="199"/>
        <v>-1.1775517156288132E+16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-1.1775517156288132E+16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-49064654817867.219</v>
      </c>
      <c r="L6094" s="444">
        <f t="shared" ca="1" si="199"/>
        <v>-1.1824581811106E+16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-1.1824581811106E+16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-49269090879608.336</v>
      </c>
      <c r="L6095" s="444">
        <f t="shared" ca="1" si="199"/>
        <v>-1.1873850901985608E+16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-1.1873850901985608E+16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-49474378758273.367</v>
      </c>
      <c r="L6096" s="444">
        <f t="shared" ca="1" si="199"/>
        <v>-1.1923325280743882E+16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-1.1923325280743882E+16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-49680522003099.508</v>
      </c>
      <c r="L6097" s="444">
        <f t="shared" ca="1" si="199"/>
        <v>-1.1973005802746982E+16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-1.1973005802746982E+16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-49887524178112.422</v>
      </c>
      <c r="L6098" s="444">
        <f t="shared" ca="1" si="199"/>
        <v>-1.2022893326925094E+16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-1.2022893326925094E+16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-50095388862187.891</v>
      </c>
      <c r="L6099" s="444">
        <f t="shared" ca="1" si="199"/>
        <v>-1.2072988715787282E+16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-1.2072988715787282E+16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-50304119649113.672</v>
      </c>
      <c r="L6100" s="444">
        <f t="shared" ca="1" si="199"/>
        <v>-1.2123292835436396E+16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-1.2123292835436396E+16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-50513720147651.648</v>
      </c>
      <c r="L6101" s="444">
        <f t="shared" ca="1" si="199"/>
        <v>-1.2173806555584048E+16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-1.2173806555584048E+16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-50724193981600.203</v>
      </c>
      <c r="L6102" s="444">
        <f t="shared" ca="1" si="199"/>
        <v>-1.2224530749565648E+16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-1.2224530749565648E+16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-50935544789856.867</v>
      </c>
      <c r="L6103" s="444">
        <f t="shared" ca="1" si="199"/>
        <v>-1.2275466294355504E+16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-1.2275466294355504E+16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-51147776226481.266</v>
      </c>
      <c r="L6104" s="444">
        <f t="shared" ca="1" si="199"/>
        <v>-1.2326614070581986E+16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-1.2326614070581986E+16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-51360891960758.273</v>
      </c>
      <c r="L6105" s="444">
        <f t="shared" ca="1" si="199"/>
        <v>-1.2377974962542744E+16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-1.2377974962542744E+16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-51574895677261.43</v>
      </c>
      <c r="L6106" s="444">
        <f t="shared" ca="1" si="199"/>
        <v>-1.2429549858220006E+16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-1.2429549858220006E+16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-51789791075916.688</v>
      </c>
      <c r="L6107" s="444">
        <f t="shared" ca="1" si="199"/>
        <v>-1.2481339649295922E+16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-1.2481339649295922E+16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-52005581872066.344</v>
      </c>
      <c r="L6108" s="444">
        <f t="shared" ca="1" si="199"/>
        <v>-1.2533345231167988E+16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-1.2533345231167988E+16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-52222271796533.281</v>
      </c>
      <c r="L6109" s="444">
        <f t="shared" ca="1" si="199"/>
        <v>-1.2585567502964522E+16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-1.2585567502964522E+16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-52439864595685.508</v>
      </c>
      <c r="L6110" s="444">
        <f t="shared" ca="1" si="199"/>
        <v>-1.2638007367560208E+16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-1.2638007367560208E+16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-52658364031500.867</v>
      </c>
      <c r="L6111" s="444">
        <f t="shared" ca="1" si="199"/>
        <v>-1.2690665731591708E+16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-1.2690665731591708E+16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-52877773881632.117</v>
      </c>
      <c r="L6112" s="444">
        <f t="shared" ca="1" si="199"/>
        <v>-1.274354350547334E+16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-1.274354350547334E+16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-53098097939472.25</v>
      </c>
      <c r="L6113" s="444">
        <f t="shared" ca="1" si="199"/>
        <v>-1.2796641603412812E+16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-1.2796641603412812E+16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-53319340014220.047</v>
      </c>
      <c r="L6114" s="444">
        <f t="shared" ca="1" si="199"/>
        <v>-1.2849960943427032E+16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-1.2849960943427032E+16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-53541503930945.969</v>
      </c>
      <c r="L6115" s="444">
        <f t="shared" ca="1" si="199"/>
        <v>-1.2903502447357978E+16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-1.2903502447357978E+16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-53764593530658.242</v>
      </c>
      <c r="L6116" s="444">
        <f t="shared" ca="1" si="199"/>
        <v>-1.2957267040888636E+16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-1.2957267040888636E+16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-53988612670369.313</v>
      </c>
      <c r="L6117" s="444">
        <f t="shared" ca="1" si="199"/>
        <v>-1.3011255653559006E+16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-1.3011255653559006E+16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-54213565223162.523</v>
      </c>
      <c r="L6118" s="444">
        <f t="shared" ca="1" si="199"/>
        <v>-1.3065469218782168E+16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-1.3065469218782168E+16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-54439455078259.031</v>
      </c>
      <c r="L6119" s="444">
        <f t="shared" ca="1" si="199"/>
        <v>-1.3119908673860428E+16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-1.3119908673860428E+16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-54666286141085.117</v>
      </c>
      <c r="L6120" s="444">
        <f t="shared" ca="1" si="199"/>
        <v>-1.3174574960001514E+16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-1.3174574960001514E+16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-54894062333339.641</v>
      </c>
      <c r="L6121" s="444">
        <f t="shared" ca="1" si="199"/>
        <v>-1.3229469022334854E+16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-1.3229469022334854E+16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-55122787593061.891</v>
      </c>
      <c r="L6122" s="444">
        <f t="shared" ca="1" si="199"/>
        <v>-1.3284591809927916E+16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-1.3284591809927916E+16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-55352465874699.648</v>
      </c>
      <c r="L6123" s="444">
        <f t="shared" ca="1" si="199"/>
        <v>-1.3339944275802616E+16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-1.3339944275802616E+16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-55583101149177.563</v>
      </c>
      <c r="L6124" s="444">
        <f t="shared" ca="1" si="199"/>
        <v>-1.3395527376951794E+16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-1.3395527376951794E+16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-55814697403965.805</v>
      </c>
      <c r="L6125" s="444">
        <f t="shared" ca="1" si="199"/>
        <v>-1.345134207435576E+16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-1.345134207435576E+16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-56047258643149</v>
      </c>
      <c r="L6126" s="444">
        <f t="shared" ca="1" si="199"/>
        <v>-1.3507389332998908E+16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-1.3507389332998908E+16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-56280788887495.453</v>
      </c>
      <c r="L6127" s="444">
        <f t="shared" ca="1" si="199"/>
        <v>-1.3563670121886404E+16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-1.3563670121886404E+16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-56515292174526.68</v>
      </c>
      <c r="L6128" s="444">
        <f t="shared" ref="L6128:L6250" ca="1" si="204">I6128-J6128+K6128</f>
        <v>-1.362018541406093E+16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-1.362018541406093E+16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-56750772558587.211</v>
      </c>
      <c r="L6129" s="444">
        <f t="shared" ca="1" si="204"/>
        <v>-1.3676936186619518E+16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-1.3676936186619518E+16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-56987234110914.656</v>
      </c>
      <c r="L6130" s="444">
        <f t="shared" ca="1" si="204"/>
        <v>-1.3733923420730432E+16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-1.3733923420730432E+16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-57224680919710.133</v>
      </c>
      <c r="L6131" s="444">
        <f t="shared" ca="1" si="204"/>
        <v>-1.3791148101650142E+16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-1.3791148101650142E+16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-57463117090208.922</v>
      </c>
      <c r="L6132" s="444">
        <f t="shared" ca="1" si="204"/>
        <v>-1.384861121874035E+16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-1.384861121874035E+16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-57702546744751.461</v>
      </c>
      <c r="L6133" s="444">
        <f t="shared" ca="1" si="204"/>
        <v>-1.3906313765485102E+16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-1.3906313765485102E+16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-57942974022854.594</v>
      </c>
      <c r="L6134" s="444">
        <f t="shared" ca="1" si="204"/>
        <v>-1.3964256739507956E+16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-1.3964256739507956E+16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-58184403081283.148</v>
      </c>
      <c r="L6135" s="444">
        <f t="shared" ca="1" si="204"/>
        <v>-1.402244114258924E+16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-1.402244114258924E+16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-58426838094121.836</v>
      </c>
      <c r="L6136" s="444">
        <f t="shared" ca="1" si="204"/>
        <v>-1.4080867980683362E+16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-1.4080867980683362E+16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-58670283252847.344</v>
      </c>
      <c r="L6137" s="444">
        <f t="shared" ca="1" si="204"/>
        <v>-1.413953826393621E+16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-1.413953826393621E+16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-58914742766400.883</v>
      </c>
      <c r="L6138" s="444">
        <f t="shared" ca="1" si="204"/>
        <v>-1.419845300670261E+16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-1.419845300670261E+16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-59160220861260.875</v>
      </c>
      <c r="L6139" s="444">
        <f t="shared" ca="1" si="204"/>
        <v>-1.425761322756387E+16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-1.425761322756387E+16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-59406721781516.125</v>
      </c>
      <c r="L6140" s="444">
        <f t="shared" ca="1" si="204"/>
        <v>-1.4317019949345386E+16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-1.4317019949345386E+16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-59654249788939.102</v>
      </c>
      <c r="L6141" s="444">
        <f t="shared" ca="1" si="204"/>
        <v>-1.4376674199134326E+16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-1.4376674199134326E+16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-59902809163059.688</v>
      </c>
      <c r="L6142" s="444">
        <f t="shared" ca="1" si="204"/>
        <v>-1.4436577008297386E+16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-1.4436577008297386E+16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-60152404201239.117</v>
      </c>
      <c r="L6143" s="444">
        <f t="shared" ca="1" si="204"/>
        <v>-1.4496729412498626E+16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-1.4496729412498626E+16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-60403039218744.281</v>
      </c>
      <c r="L6144" s="444">
        <f t="shared" ca="1" si="204"/>
        <v>-1.455713245171737E+16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-1.455713245171737E+16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-60654718548822.375</v>
      </c>
      <c r="L6145" s="444">
        <f t="shared" ca="1" si="204"/>
        <v>-1.4617787170266192E+16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-1.4617787170266192E+16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-60907446542775.797</v>
      </c>
      <c r="L6146" s="444">
        <f t="shared" ca="1" si="204"/>
        <v>-1.4678694616808968E+16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-1.4678694616808968E+16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-61161227570037.367</v>
      </c>
      <c r="L6147" s="444">
        <f t="shared" ca="1" si="204"/>
        <v>-1.4739855844379006E+16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-1.4739855844379006E+16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-61416066018245.867</v>
      </c>
      <c r="L6148" s="444">
        <f t="shared" ca="1" si="204"/>
        <v>-1.4801271910397252E+16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-1.4801271910397252E+16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-61671966293321.891</v>
      </c>
      <c r="L6149" s="444">
        <f t="shared" ca="1" si="204"/>
        <v>-1.4862943876690574E+16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-1.4862943876690574E+16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-61928932819544.055</v>
      </c>
      <c r="L6150" s="444">
        <f t="shared" ca="1" si="204"/>
        <v>-1.4924872809510118E+16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-1.4924872809510118E+16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-62186970039625.492</v>
      </c>
      <c r="L6151" s="444">
        <f t="shared" ca="1" si="204"/>
        <v>-1.4987059779549744E+16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-1.4987059779549744E+16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-62446082414790.594</v>
      </c>
      <c r="L6152" s="444">
        <f t="shared" ca="1" si="204"/>
        <v>-1.5049505861964534E+16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-1.5049505861964534E+16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-62706274424852.227</v>
      </c>
      <c r="L6153" s="444">
        <f t="shared" ca="1" si="204"/>
        <v>-1.5112212136389386E+16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-1.5112212136389386E+16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-62967550568289.117</v>
      </c>
      <c r="L6154" s="444">
        <f t="shared" ca="1" si="204"/>
        <v>-1.5175179686957676E+16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-1.5175179686957676E+16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-63229915362323.648</v>
      </c>
      <c r="L6155" s="444">
        <f t="shared" ca="1" si="204"/>
        <v>-1.523840960232E+16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-1.523840960232E+16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-63493373343000</v>
      </c>
      <c r="L6156" s="444">
        <f t="shared" ca="1" si="204"/>
        <v>-1.5301902975663E+16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-1.5301902975663E+16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-63757929065262.5</v>
      </c>
      <c r="L6157" s="444">
        <f t="shared" ca="1" si="204"/>
        <v>-1.5365660904728262E+16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-1.5365660904728262E+16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-64023587103034.43</v>
      </c>
      <c r="L6158" s="444">
        <f t="shared" ca="1" si="204"/>
        <v>-1.5429684491831296E+16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-1.5429684491831296E+16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-64290352049297.063</v>
      </c>
      <c r="L6159" s="444">
        <f t="shared" ca="1" si="204"/>
        <v>-1.5493974843880594E+16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-1.5493974843880594E+16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-64558228516169.141</v>
      </c>
      <c r="L6160" s="444">
        <f t="shared" ca="1" si="204"/>
        <v>-1.5558533072396764E+16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-1.5558533072396764E+16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-64827221134986.523</v>
      </c>
      <c r="L6161" s="444">
        <f t="shared" ca="1" si="204"/>
        <v>-1.562336029353175E+16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-1.562336029353175E+16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-65097334556382.289</v>
      </c>
      <c r="L6162" s="444">
        <f t="shared" ca="1" si="204"/>
        <v>-1.5688457628088132E+16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-1.5688457628088132E+16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-65368573450367.227</v>
      </c>
      <c r="L6163" s="444">
        <f t="shared" ca="1" si="204"/>
        <v>-1.57538262015385E+16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-1.57538262015385E+16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-65640942506410.414</v>
      </c>
      <c r="L6164" s="444">
        <f t="shared" ca="1" si="204"/>
        <v>-1.581946714404491E+16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-1.581946714404491E+16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-65914446433520.461</v>
      </c>
      <c r="L6165" s="444">
        <f t="shared" ca="1" si="204"/>
        <v>-1.588538159047843E+16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-1.588538159047843E+16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-66189089960326.781</v>
      </c>
      <c r="L6166" s="444">
        <f t="shared" ca="1" si="204"/>
        <v>-1.5951570680438756E+16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-1.5951570680438756E+16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-66464877835161.477</v>
      </c>
      <c r="L6167" s="444">
        <f t="shared" ca="1" si="204"/>
        <v>-1.6018035558273918E+16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-1.6018035558273918E+16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-66741814826141.32</v>
      </c>
      <c r="L6168" s="444">
        <f t="shared" ca="1" si="204"/>
        <v>-1.608477737310006E+16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-1.608477737310006E+16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-67019905721250.25</v>
      </c>
      <c r="L6169" s="444">
        <f t="shared" ca="1" si="204"/>
        <v>-1.615179727882131E+16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-1.615179727882131E+16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-67299155328422.125</v>
      </c>
      <c r="L6170" s="444">
        <f t="shared" ca="1" si="204"/>
        <v>-1.6219096434149732E+16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-1.6219096434149732E+16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-67579568475623.883</v>
      </c>
      <c r="L6171" s="444">
        <f t="shared" ca="1" si="204"/>
        <v>-1.6286676002625356E+16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-1.6286676002625356E+16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-67861150010938.977</v>
      </c>
      <c r="L6172" s="444">
        <f t="shared" ca="1" si="204"/>
        <v>-1.6354537152636294E+16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-1.6354537152636294E+16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-68143904802651.227</v>
      </c>
      <c r="L6173" s="444">
        <f t="shared" ca="1" si="204"/>
        <v>-1.6422681057438946E+16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-1.6422681057438946E+16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-68427837739328.945</v>
      </c>
      <c r="L6174" s="444">
        <f t="shared" ca="1" si="204"/>
        <v>-1.6491108895178274E+16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-1.6491108895178274E+16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-68712953729909.477</v>
      </c>
      <c r="L6175" s="444">
        <f t="shared" ca="1" si="204"/>
        <v>-1.6559821848908184E+16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-1.6559821848908184E+16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-68999257703784.102</v>
      </c>
      <c r="L6176" s="444">
        <f t="shared" ca="1" si="204"/>
        <v>-1.6628821106611968E+16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-1.6628821106611968E+16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-69286754610883.195</v>
      </c>
      <c r="L6177" s="444">
        <f t="shared" ca="1" si="204"/>
        <v>-1.6698107861222852E+16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-1.6698107861222852E+16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-69575449421761.891</v>
      </c>
      <c r="L6178" s="444">
        <f t="shared" ca="1" si="204"/>
        <v>-1.6767683310644614E+16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-1.6767683310644614E+16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-69865347127685.891</v>
      </c>
      <c r="L6179" s="444">
        <f t="shared" ca="1" si="204"/>
        <v>-1.68375486577723E+16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-1.68375486577723E+16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-70156452740717.906</v>
      </c>
      <c r="L6180" s="444">
        <f t="shared" ca="1" si="204"/>
        <v>-1.6907705110513018E+16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-1.6907705110513018E+16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-70448771293804.234</v>
      </c>
      <c r="L6181" s="444">
        <f t="shared" ca="1" si="204"/>
        <v>-1.6978153881806822E+16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-1.6978153881806822E+16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-70742307840861.766</v>
      </c>
      <c r="L6182" s="444">
        <f t="shared" ca="1" si="204"/>
        <v>-1.7048896189647684E+16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-1.7048896189647684E+16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-71037067456865.344</v>
      </c>
      <c r="L6183" s="444">
        <f t="shared" ca="1" si="204"/>
        <v>-1.711993325710455E+16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-1.711993325710455E+16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-71333055237935.609</v>
      </c>
      <c r="L6184" s="444">
        <f t="shared" ca="1" si="204"/>
        <v>-1.7191266312342486E+16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-1.7191266312342486E+16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-71630276301427.016</v>
      </c>
      <c r="L6185" s="444">
        <f t="shared" ca="1" si="204"/>
        <v>-1.7262896588643914E+16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-1.7262896588643914E+16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-71928735786016.313</v>
      </c>
      <c r="L6186" s="444">
        <f t="shared" ca="1" si="204"/>
        <v>-1.733482532442993E+16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-1.733482532442993E+16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-72228438851791.375</v>
      </c>
      <c r="L6187" s="444">
        <f t="shared" ca="1" si="204"/>
        <v>-1.7407053763281722E+16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-1.7407053763281722E+16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-72529390680340.5</v>
      </c>
      <c r="L6188" s="444">
        <f t="shared" ca="1" si="204"/>
        <v>-1.7479583153962062E+16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-1.7479583153962062E+16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-72831596474841.922</v>
      </c>
      <c r="L6189" s="444">
        <f t="shared" ca="1" si="204"/>
        <v>-1.7552414750436904E+16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-1.7552414750436904E+16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-73135061460153.766</v>
      </c>
      <c r="L6190" s="444">
        <f t="shared" ca="1" si="204"/>
        <v>-1.7625549811897058E+16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-1.7625549811897058E+16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-73439790882904.406</v>
      </c>
      <c r="L6191" s="444">
        <f t="shared" ca="1" si="204"/>
        <v>-1.7698989602779962E+16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-1.7698989602779962E+16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-73745790011583.172</v>
      </c>
      <c r="L6192" s="444">
        <f t="shared" ca="1" si="204"/>
        <v>-1.7772735392791546E+16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-1.7772735392791546E+16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-74053064136631.438</v>
      </c>
      <c r="L6193" s="444">
        <f t="shared" ca="1" si="204"/>
        <v>-1.7846788456928178E+16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-1.7846788456928178E+16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-74361618570534.063</v>
      </c>
      <c r="L6194" s="444">
        <f t="shared" ca="1" si="204"/>
        <v>-1.7921150075498712E+16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-1.7921150075498712E+16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-74671458647911.313</v>
      </c>
      <c r="L6195" s="444">
        <f t="shared" ca="1" si="204"/>
        <v>-1.7995821534146624E+16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-1.7995821534146624E+16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-74982589725610.922</v>
      </c>
      <c r="L6196" s="444">
        <f t="shared" ca="1" si="204"/>
        <v>-1.8070804123872236E+16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-1.8070804123872236E+16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-75295017182800.984</v>
      </c>
      <c r="L6197" s="444">
        <f t="shared" ca="1" si="204"/>
        <v>-1.8146099141055036E+16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-1.8146099141055036E+16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-75608746421062.656</v>
      </c>
      <c r="L6198" s="444">
        <f t="shared" ca="1" si="204"/>
        <v>-1.82217078874761E+16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-1.82217078874761E+16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-75923782864483.75</v>
      </c>
      <c r="L6199" s="444">
        <f t="shared" ca="1" si="204"/>
        <v>-1.8297631670340584E+16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-1.8297631670340584E+16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-76240131959752.438</v>
      </c>
      <c r="L6200" s="444">
        <f t="shared" ca="1" si="204"/>
        <v>-1.8373871802300336E+16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-1.8373871802300336E+16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-76557799176251.406</v>
      </c>
      <c r="L6201" s="444">
        <f t="shared" ca="1" si="204"/>
        <v>-1.8450429601476588E+16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-1.8450429601476588E+16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-76876790006152.453</v>
      </c>
      <c r="L6202" s="444">
        <f t="shared" ca="1" si="204"/>
        <v>-1.852730639148274E+16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-1.852730639148274E+16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-77197109964511.422</v>
      </c>
      <c r="L6203" s="444">
        <f t="shared" ca="1" si="204"/>
        <v>-1.8604503501447252E+16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-1.8604503501447252E+16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-77518764589363.547</v>
      </c>
      <c r="L6204" s="444">
        <f t="shared" ca="1" si="204"/>
        <v>-1.8682022266036616E+16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-1.8682022266036616E+16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-77841759441819.234</v>
      </c>
      <c r="L6205" s="444">
        <f t="shared" ca="1" si="204"/>
        <v>-1.8759864025478436E+16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-1.8759864025478436E+16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-78166100106160.156</v>
      </c>
      <c r="L6206" s="444">
        <f t="shared" ca="1" si="204"/>
        <v>-1.8838030125584596E+16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-1.8838030125584596E+16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-78491792189935.813</v>
      </c>
      <c r="L6207" s="444">
        <f t="shared" ca="1" si="204"/>
        <v>-1.8916521917774532E+16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-1.8916521917774532E+16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-78818841324060.547</v>
      </c>
      <c r="L6208" s="444">
        <f t="shared" ca="1" si="204"/>
        <v>-1.8995340759098592E+16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-1.8995340759098592E+16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-79147253162910.797</v>
      </c>
      <c r="L6209" s="444">
        <f t="shared" ca="1" si="204"/>
        <v>-1.9074488012261504E+16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-1.9074488012261504E+16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-79477033384422.938</v>
      </c>
      <c r="L6210" s="444">
        <f t="shared" ca="1" si="204"/>
        <v>-1.9153965045645928E+16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-1.9153965045645928E+16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-79808187690191.359</v>
      </c>
      <c r="L6211" s="444">
        <f t="shared" ca="1" si="204"/>
        <v>-1.923377323333612E+16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-1.923377323333612E+16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-80140721805567.172</v>
      </c>
      <c r="L6212" s="444">
        <f t="shared" ca="1" si="204"/>
        <v>-1.9313913955141688E+16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-1.9313913955141688E+16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-80474641479757.031</v>
      </c>
      <c r="L6213" s="444">
        <f t="shared" ca="1" si="204"/>
        <v>-1.9394388596621444E+16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-1.9394388596621444E+16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-80809952485922.688</v>
      </c>
      <c r="L6214" s="444">
        <f t="shared" ca="1" si="204"/>
        <v>-1.9475198549107368E+16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-1.9475198549107368E+16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-81146660621280.703</v>
      </c>
      <c r="L6215" s="444">
        <f t="shared" ca="1" si="204"/>
        <v>-1.9556345209728648E+16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-1.9556345209728648E+16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-81484771707202.703</v>
      </c>
      <c r="L6216" s="444">
        <f t="shared" ca="1" si="204"/>
        <v>-1.9637829981435852E+16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-1.9637829981435852E+16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-81824291589316.047</v>
      </c>
      <c r="L6217" s="444">
        <f t="shared" ca="1" si="204"/>
        <v>-1.9719654273025168E+16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-1.9719654273025168E+16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-82165226137604.859</v>
      </c>
      <c r="L6218" s="444">
        <f t="shared" ca="1" si="204"/>
        <v>-1.9801819499162772E+16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-1.9801819499162772E+16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-82507581246511.547</v>
      </c>
      <c r="L6219" s="444">
        <f t="shared" ca="1" si="204"/>
        <v>-1.9884327080409284E+16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-1.9884327080409284E+16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-82851362835038.688</v>
      </c>
      <c r="L6220" s="444">
        <f t="shared" ca="1" si="204"/>
        <v>-1.9967178443244324E+16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-1.9967178443244324E+16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-83196576846851.344</v>
      </c>
      <c r="L6221" s="444">
        <f t="shared" ca="1" si="204"/>
        <v>-2.0050375020091176E+16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-2.0050375020091176E+16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-83543229250379.906</v>
      </c>
      <c r="L6222" s="444">
        <f t="shared" ca="1" si="204"/>
        <v>-2.0133918249341556E+16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-2.0133918249341556E+16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-83891326038923.156</v>
      </c>
      <c r="L6223" s="444">
        <f t="shared" ca="1" si="204"/>
        <v>-2.021780957538048E+16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-2.021780957538048E+16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-84240873230752</v>
      </c>
      <c r="L6224" s="444">
        <f t="shared" ca="1" si="204"/>
        <v>-2.0302050448611232E+16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-2.0302050448611232E+16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-84591876869213.469</v>
      </c>
      <c r="L6225" s="444">
        <f t="shared" ca="1" si="204"/>
        <v>-2.0386642325480444E+16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-2.0386642325480444E+16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-84944343022835.188</v>
      </c>
      <c r="L6226" s="444">
        <f t="shared" ca="1" si="204"/>
        <v>-2.047158666850328E+16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-2.047158666850328E+16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-85298277785430.328</v>
      </c>
      <c r="L6227" s="444">
        <f t="shared" ca="1" si="204"/>
        <v>-2.0556884946288712E+16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-2.0556884946288712E+16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-85653687276202.969</v>
      </c>
      <c r="L6228" s="444">
        <f t="shared" ca="1" si="204"/>
        <v>-2.0642538633564916E+16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-2.0642538633564916E+16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-86010577639853.813</v>
      </c>
      <c r="L6229" s="444">
        <f t="shared" ca="1" si="204"/>
        <v>-2.0728549211204768E+16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-2.0728549211204768E+16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-86368955046686.531</v>
      </c>
      <c r="L6230" s="444">
        <f t="shared" ca="1" si="204"/>
        <v>-2.0814918166251456E+16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-2.0814918166251456E+16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-86728825692714.406</v>
      </c>
      <c r="L6231" s="444">
        <f t="shared" ca="1" si="204"/>
        <v>-2.0901646991944172E+16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-2.0901646991944172E+16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-87090195799767.375</v>
      </c>
      <c r="L6232" s="444">
        <f t="shared" ca="1" si="204"/>
        <v>-2.098873718774394E+16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-2.098873718774394E+16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-87453071615599.75</v>
      </c>
      <c r="L6233" s="444">
        <f t="shared" ca="1" si="204"/>
        <v>-2.107619025935954E+16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-2.107619025935954E+16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-87817459413998.078</v>
      </c>
      <c r="L6234" s="444">
        <f t="shared" ca="1" si="204"/>
        <v>-2.116400771877354E+16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-2.116400771877354E+16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-88183365494889.75</v>
      </c>
      <c r="L6235" s="444">
        <f t="shared" ca="1" si="204"/>
        <v>-2.1252191084268428E+16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-2.1252191084268428E+16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-88550796184451.781</v>
      </c>
      <c r="L6236" s="444">
        <f t="shared" ca="1" si="204"/>
        <v>-2.134074188045288E+16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-2.134074188045288E+16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-88919757835220.328</v>
      </c>
      <c r="L6237" s="444">
        <f t="shared" ca="1" si="204"/>
        <v>-2.14296616382881E+16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-2.14296616382881E+16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-89290256826200.422</v>
      </c>
      <c r="L6238" s="444">
        <f t="shared" ca="1" si="204"/>
        <v>-2.15189518951143E+16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-2.15189518951143E+16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-89662299562976.25</v>
      </c>
      <c r="L6239" s="444">
        <f t="shared" ca="1" si="204"/>
        <v>-2.1608614194677276E+16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-2.1608614194677276E+16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-90035892477821.984</v>
      </c>
      <c r="L6240" s="444">
        <f t="shared" ca="1" si="204"/>
        <v>-2.1698650087155096E+16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-2.1698650087155096E+16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-90411042029812.906</v>
      </c>
      <c r="L6241" s="444">
        <f t="shared" ca="1" si="204"/>
        <v>-2.1789061129184908E+16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-2.1789061129184908E+16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-90787754704937.109</v>
      </c>
      <c r="L6242" s="444">
        <f t="shared" ca="1" si="204"/>
        <v>-2.1879848883889844E+16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-2.1879848883889844E+16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-91166037016207.688</v>
      </c>
      <c r="L6243" s="444">
        <f t="shared" ca="1" si="204"/>
        <v>-2.1971014920906052E+16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-2.1971014920906052E+16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-91545895503775.219</v>
      </c>
      <c r="L6244" s="444">
        <f t="shared" ca="1" si="204"/>
        <v>-2.2062560816409828E+16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-2.2062560816409828E+16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-91927336735040.953</v>
      </c>
      <c r="L6245" s="444">
        <f t="shared" ca="1" si="204"/>
        <v>-2.2154488153144868E+16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-2.2154488153144868E+16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-92310367304770.281</v>
      </c>
      <c r="L6246" s="444">
        <f t="shared" ca="1" si="204"/>
        <v>-2.224679852044964E+16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-2.224679852044964E+16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-92694993835206.828</v>
      </c>
      <c r="L6247" s="444">
        <f t="shared" ca="1" si="204"/>
        <v>-2.2339493514284848E+16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-2.2339493514284848E+16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-93081222976186.859</v>
      </c>
      <c r="L6248" s="444">
        <f t="shared" ca="1" si="204"/>
        <v>-2.2432574737261036E+16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-2.2432574737261036E+16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-93469061405254.313</v>
      </c>
      <c r="L6249" s="444">
        <f t="shared" ca="1" si="204"/>
        <v>-2.2526043798666292E+16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-2.2526043798666292E+16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-93858515827776.219</v>
      </c>
      <c r="L6250" s="444">
        <f t="shared" ca="1" si="204"/>
        <v>-2.2619902314494068E+16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2026-06-05T09:40:47Z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